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90" windowWidth="11355" windowHeight="7500" firstSheet="15" activeTab="15"/>
  </bookViews>
  <sheets>
    <sheet name="Plata IUNIE 2014" sheetId="1" r:id="rId1"/>
    <sheet name="Plata IULIE 2014" sheetId="2" r:id="rId2"/>
    <sheet name="Plata IULIE 2014 SUPLIMENTAR" sheetId="3" r:id="rId3"/>
    <sheet name="Plata AUGUST 2014" sheetId="4" r:id="rId4"/>
    <sheet name="Plata septembrie 2014 " sheetId="5" r:id="rId5"/>
    <sheet name="Plata SEPT. SUPLIMENTAR 2014" sheetId="6" r:id="rId6"/>
    <sheet name="DECEMBRIE 1" sheetId="7" r:id="rId7"/>
    <sheet name="APRILIE 2016" sheetId="8" r:id="rId8"/>
    <sheet name="MAI 2016" sheetId="9" r:id="rId9"/>
    <sheet name="IUNIE 2016" sheetId="10" r:id="rId10"/>
    <sheet name="IULIE 2016" sheetId="11" r:id="rId11"/>
    <sheet name="AUGUST 2016" sheetId="12" r:id="rId12"/>
    <sheet name="SEPTEMBRIE 2016" sheetId="13" r:id="rId13"/>
    <sheet name="OCTOMBRIE 2016" sheetId="14" r:id="rId14"/>
    <sheet name="NOIEMBRIE 2016" sheetId="15" r:id="rId15"/>
    <sheet name="DECEMBRIE 2016" sheetId="16" r:id="rId16"/>
  </sheets>
  <definedNames>
    <definedName name="_xlnm.Print_Area" localSheetId="7">'APRILIE 2016'!$A$1:$I$46</definedName>
    <definedName name="_xlnm.Print_Area" localSheetId="11">'AUGUST 2016'!$A$1:$I$46</definedName>
    <definedName name="_xlnm.Print_Area" localSheetId="15">'DECEMBRIE 2016'!$A$1:$D$41</definedName>
    <definedName name="_xlnm.Print_Area" localSheetId="10">'IULIE 2016'!$A$1:$I$46</definedName>
    <definedName name="_xlnm.Print_Area" localSheetId="9">'IUNIE 2016'!$A$1:$I$46</definedName>
    <definedName name="_xlnm.Print_Area" localSheetId="8">'MAI 2016'!$A$1:$I$46</definedName>
    <definedName name="_xlnm.Print_Area" localSheetId="14">'NOIEMBRIE 2016'!$A$1:$I$46</definedName>
    <definedName name="_xlnm.Print_Area" localSheetId="13">'OCTOMBRIE 2016'!$A$1:$I$46</definedName>
    <definedName name="_xlnm.Print_Area" localSheetId="3">'Plata AUGUST 2014'!$A$1:$I$55</definedName>
    <definedName name="_xlnm.Print_Area" localSheetId="1">'Plata IULIE 2014'!$A$1:$I$55</definedName>
    <definedName name="_xlnm.Print_Area" localSheetId="2">'Plata IULIE 2014 SUPLIMENTAR'!$A$1:$I$55</definedName>
    <definedName name="_xlnm.Print_Area" localSheetId="0">'Plata IUNIE 2014'!$A$1:$I$58</definedName>
    <definedName name="_xlnm.Print_Area" localSheetId="4">'Plata septembrie 2014 '!$A$1:$I$55</definedName>
    <definedName name="_xlnm.Print_Area" localSheetId="12">'SEPTEMBRIE 2016'!$A$1:$I$46</definedName>
  </definedNames>
  <calcPr fullCalcOnLoad="1"/>
</workbook>
</file>

<file path=xl/sharedStrings.xml><?xml version="1.0" encoding="utf-8"?>
<sst xmlns="http://schemas.openxmlformats.org/spreadsheetml/2006/main" count="770" uniqueCount="114">
  <si>
    <t>Nr. crt.</t>
  </si>
  <si>
    <t>Judeţul</t>
  </si>
  <si>
    <t>din care:</t>
  </si>
  <si>
    <t>Suma solicitată la plată de la bugetul de stat</t>
  </si>
  <si>
    <t>Suma ce se va plăti din surse proprii</t>
  </si>
  <si>
    <t>TOTAL</t>
  </si>
  <si>
    <t>CONSTANŢA</t>
  </si>
  <si>
    <t>HARGHITA</t>
  </si>
  <si>
    <t>HUNEDOARA</t>
  </si>
  <si>
    <t>MARAMUREŞ</t>
  </si>
  <si>
    <t>VRANCEA</t>
  </si>
  <si>
    <t>ALBA</t>
  </si>
  <si>
    <t>PRAHOVA</t>
  </si>
  <si>
    <t>Localitatea</t>
  </si>
  <si>
    <t>Băile Herculane</t>
  </si>
  <si>
    <t>Eforie</t>
  </si>
  <si>
    <t>Băile Tuşnad</t>
  </si>
  <si>
    <t>Sighetu Marmaţiei</t>
  </si>
  <si>
    <t>Ploieşti</t>
  </si>
  <si>
    <t xml:space="preserve">Sinaia </t>
  </si>
  <si>
    <t>Panciu</t>
  </si>
  <si>
    <t>Se aprobă</t>
  </si>
  <si>
    <t>lei</t>
  </si>
  <si>
    <t>Gheorgheni</t>
  </si>
  <si>
    <t xml:space="preserve"> </t>
  </si>
  <si>
    <t>Brad</t>
  </si>
  <si>
    <t>Sume de plată de la bugetul de stat în luna MARTIE 2009</t>
  </si>
  <si>
    <t>Director General,</t>
  </si>
  <si>
    <t xml:space="preserve">CENTRALIZATOR                               </t>
  </si>
  <si>
    <t>Alba Iulia</t>
  </si>
  <si>
    <t xml:space="preserve">Aiud </t>
  </si>
  <si>
    <t>Techirghiol</t>
  </si>
  <si>
    <t>BUZĂU</t>
  </si>
  <si>
    <t>Rm. Sărat</t>
  </si>
  <si>
    <t>Program - decontat</t>
  </si>
  <si>
    <t>SATU MARE</t>
  </si>
  <si>
    <t>Carei</t>
  </si>
  <si>
    <t>Rădăuţi</t>
  </si>
  <si>
    <t>CARAŞ-SEVERIN</t>
  </si>
  <si>
    <t>Viceprim-Ministru</t>
  </si>
  <si>
    <t>Ministrul Dezvoltării Regionale şi Administraţiei Publice</t>
  </si>
  <si>
    <t>Liviu Nicolae DRAGNEA</t>
  </si>
  <si>
    <t>Melania RUSNAC</t>
  </si>
  <si>
    <t>DIRECŢIA GENERALĂ DEZVOLTARE REGIONALĂ ŞI INFRASTRUCTURĂ</t>
  </si>
  <si>
    <t>Diana Doina ŢENEA</t>
  </si>
  <si>
    <t xml:space="preserve">DIRECŢIA GENERALĂ MANAGEMENT FINANCIAR, RESURSE UMANE ŞI ACHIZIŢII  </t>
  </si>
  <si>
    <t xml:space="preserve">Program        2014                                    </t>
  </si>
  <si>
    <t>Suma decontată de la bugetul de stat de la începutul anului                              2014</t>
  </si>
  <si>
    <t>Producţia realizată şi nedecontată în anul 2014 până la finele lunii MAI             2014</t>
  </si>
  <si>
    <t>Sume de plată de la bugetul de stat în luna IUNIE             2014</t>
  </si>
  <si>
    <t>Rețineri 10%</t>
  </si>
  <si>
    <t xml:space="preserve">cu sumele de plată în anul 2014 în luna IUNIE pentru producţia realizată până în luna mai 2014 pentru darea în folosinţă a locuinţelor sociale destinate chiriaşilor evacuaţi din locuinţele retrocedate foştilor proprietari        </t>
  </si>
  <si>
    <t>SUCEAVA</t>
  </si>
  <si>
    <t>SECRETAR DE STAT</t>
  </si>
  <si>
    <t>Marian PREDA</t>
  </si>
  <si>
    <t>SECRETAR GENERAL ADJUNCT,</t>
  </si>
  <si>
    <t>Mihai BUSUIOC</t>
  </si>
  <si>
    <t>Producţia realizată şi nedecontată în anul 2014 până la finele lunii IUNIE             2014</t>
  </si>
  <si>
    <t>Sume de plată de la bugetul de stat în luna IULIE             2014</t>
  </si>
  <si>
    <t xml:space="preserve">cu sumele de plată în anul 2014 în luna IULIE pentru producţia realizată până în luna iunie 2014 pentru darea în folosinţă a locuinţelor sociale destinate chiriaşilor evacuaţi din locuinţele retrocedate foştilor proprietari        </t>
  </si>
  <si>
    <t xml:space="preserve">cu sumele de plată în anul 2014 în luna AUGUST pentru producţia realizată până în luna iunie 2014 pentru darea în folosinţă a locuinţelor sociale destinate chiriaşilor evacuaţi din locuinţele retrocedate foştilor proprietari        </t>
  </si>
  <si>
    <t>Producţia realizată şi nedecontată în anul 2014 până la finele lunii IULIE             2014</t>
  </si>
  <si>
    <t>Sume de plată de la bugetul de stat în luna AUGUST        2014</t>
  </si>
  <si>
    <t>Sume de plată de la bugetul de stat în luna IULIE SUPLIMENTAR        2014</t>
  </si>
  <si>
    <t xml:space="preserve">cu sumele de plată în anul 2014 în luna AUGUST pentru producţia realizată până în luna iulie 2014 pentru darea în folosinţă a locuinţelor sociale destinate chiriaşilor evacuaţi din locuinţele retrocedate foştilor proprietari        </t>
  </si>
  <si>
    <t xml:space="preserve">cu sumele de plată în anul 2014 în luna SEPTEMBRIE pentru producţia realizată până în luna iulie 2014 pentru darea în folosinţă a locuinţelor sociale destinate chiriaşilor evacuaţi din locuinţele retrocedate foştilor proprietari        </t>
  </si>
  <si>
    <t>Sume de plată de la bugetul de stat în luna SEPTEMBRIE      2014</t>
  </si>
  <si>
    <t>Producţia realizată şi nedecontată în anul 2014 până la finele lunii AUGUST            2014</t>
  </si>
  <si>
    <t>Sume de plată de la bugetul de stat în luna SEPTEMBRIE SUPLIMENTAR      2014</t>
  </si>
  <si>
    <t xml:space="preserve">cu sumele de plată în anul 2014 în luna SEPTEMBRIE - SUPLIMENTAR pentru producţia realizată până în luna august 2014 pentru darea în folosinţă a locuinţelor sociale destinate chiriaşilor evacuaţi din locuinţele retrocedate foştilor proprietari        </t>
  </si>
  <si>
    <t>Constanţa</t>
  </si>
  <si>
    <t>Buşteni</t>
  </si>
  <si>
    <t>Program        2015</t>
  </si>
  <si>
    <t>Suma decontată de la bugetul de stat de la începutul anului                              2015</t>
  </si>
  <si>
    <t>Aiud</t>
  </si>
  <si>
    <t>Medgidia</t>
  </si>
  <si>
    <t>Odobești</t>
  </si>
  <si>
    <t>Producţia realizată şi nedecontată în anul 2015 până la 30 NOIEMBRIE 2015</t>
  </si>
  <si>
    <t>De acord,</t>
  </si>
  <si>
    <t>VICEPRIM - MINISTRU</t>
  </si>
  <si>
    <t>MINISTRUL DEZVOLTĂRII REGIONALE ŞI ADMINISTRAŢIEI PUBLICE,</t>
  </si>
  <si>
    <t>VASILE DÎNCU</t>
  </si>
  <si>
    <t xml:space="preserve">cu sumele de plată în anul 2015, în luna DECEMBRIE - SUPLIMENTAR 1, pentru producţia realizată până la 30 NOIEMBRIE 2015 pentru darea în folosinţă a locuinţelor sociale destinate chiriaşilor evacuaţi din locuinţele retrocedate foştilor proprietari        </t>
  </si>
  <si>
    <t>Sume de plată de la bugetul de stat în luna DECEMBRIE 2015 - SUPLIMENTAR 1</t>
  </si>
  <si>
    <t xml:space="preserve">cu sumele de plată în anul 2016, în luna APRILIE, pentru producţia realizată până la 30 MARTIE 2016 pentru darea în folosinţă a locuinţelor sociale destinate chiriaşilor evacuaţi din locuinţele retrocedate foştilor proprietari        </t>
  </si>
  <si>
    <t>Program        2016</t>
  </si>
  <si>
    <t>Suma decontată de la bugetul de stat de la începutul anului                              2016</t>
  </si>
  <si>
    <t>Producţia realizată şi nedecontată în anul 2016 până la 30 MARTIE 2016</t>
  </si>
  <si>
    <t>Sume de plată de la bugetul de stat în luna APRILIE 2016</t>
  </si>
  <si>
    <t>REŢINERI</t>
  </si>
  <si>
    <t>mii lei</t>
  </si>
  <si>
    <t xml:space="preserve">cu sumele de plată în anul 2016, în luna MAI, pentru producţia realizată până la 30 APRILIE 2016 pentru darea în folosinţă a locuinţelor sociale destinate chiriaşilor evacuaţi din locuinţele retrocedate foştilor proprietari        </t>
  </si>
  <si>
    <t>Producţia realizată şi nedecontată în anul 2016 până la 30 APRILIE 2016</t>
  </si>
  <si>
    <t>Sume de plată de la bugetul de stat în luna MAI 2016</t>
  </si>
  <si>
    <t xml:space="preserve">cu sumele de plată în anul 2016, în luna IUNIE, pentru producţia realizată până la 31 MAI 2016 pentru darea în folosinţă a locuinţelor sociale destinate chiriaşilor evacuaţi din locuinţele retrocedate foştilor proprietari        </t>
  </si>
  <si>
    <t>Producţia realizată şi nedecontată în anul 2016 până la 31 MAI 2016</t>
  </si>
  <si>
    <t>Sume de plată de la bugetul de stat în luna IUNIE 2016</t>
  </si>
  <si>
    <t xml:space="preserve">cu sumele de plată în anul 2016, în luna IULIE, pentru producţia realizată până la 30 IUNIE 2016 pentru darea în folosinţă a locuinţelor sociale destinate chiriaşilor evacuaţi din locuinţele retrocedate foştilor proprietari        </t>
  </si>
  <si>
    <t>Producţia realizată şi nedecontată în anul 2016 până la 30 IUNIE 2016</t>
  </si>
  <si>
    <t>Sume de plată de la bugetul de stat în luna IULIE 2016</t>
  </si>
  <si>
    <t>Sume de plată de la bugetul de stat în luna AUGUST 2016</t>
  </si>
  <si>
    <t>Producţia realizată şi nedecontată în anul 2016 până la 31 IULIE 2016</t>
  </si>
  <si>
    <t xml:space="preserve">cu sumele de plată în anul 2016, în luna AUGUST, pentru producţia realizată până la 31 AUGUST 2016 pentru darea în folosinţă a locuinţelor sociale destinate chiriaşilor evacuaţi din locuinţele retrocedate foştilor proprietari        </t>
  </si>
  <si>
    <t xml:space="preserve">cu sumele de plată în anul 2016, în luna SEPTEMBRIE, pentru producţia realizată până la 31 AUGUST 2016 pentru darea în folosinţă a locuinţelor sociale destinate chiriaşilor evacuaţi din locuinţele retrocedate foştilor proprietari        </t>
  </si>
  <si>
    <t>Producţia realizată şi nedecontată în anul 2016 până la 31 AUGUST 2016</t>
  </si>
  <si>
    <t>Sume de plată de la bugetul de stat în luna SEPTEMBRIE 2016</t>
  </si>
  <si>
    <t>Producţia realizată şi nedecontată în anul 2016 până la 31 SEPTEMBRIE 2016</t>
  </si>
  <si>
    <t>Sume de plată de la bugetul de stat în luna OCTOMBRIE 2016</t>
  </si>
  <si>
    <t xml:space="preserve">cu sumele de plată în anul 2016, în luna OCTOMBRIE, pentru producţia realizată până la 31 SEPTEMBRIE 2016 pentru darea în folosinţă a locuinţelor sociale destinate chiriaşilor evacuaţi din locuinţele retrocedate foştilor proprietari        </t>
  </si>
  <si>
    <t>Alexandru SOARE</t>
  </si>
  <si>
    <t>Director,</t>
  </si>
  <si>
    <t>Producţia realizată şi nedecontată în anul 2016 până la 31 OCTOMBRIE 2016</t>
  </si>
  <si>
    <t>Sume de plată de la bugetul de stat în luna NOIEMBRIE 2016</t>
  </si>
  <si>
    <t>LISTA DE FINANŢARE A CONSTRUCŢIILOR DE LOCUINŢE SOCIALE DESTINATE ÎNCHIRIERII PERSOANELOR ŞI/SAU FAMILIILOR EVACUATE SAU CARE URMEAZĂ A FI EVACUATE
 DIN LOCUINŢELE RETROCEDATE ÎN NATURĂ FOŞTILOR PROPRIETARI</t>
  </si>
</sst>
</file>

<file path=xl/styles.xml><?xml version="1.0" encoding="utf-8"?>
<styleSheet xmlns="http://schemas.openxmlformats.org/spreadsheetml/2006/main">
  <numFmts count="2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0000"/>
    <numFmt numFmtId="181" formatCode="#,##0.000"/>
  </numFmts>
  <fonts count="59">
    <font>
      <sz val="10"/>
      <name val="Arial"/>
      <family val="0"/>
    </font>
    <font>
      <b/>
      <i/>
      <sz val="8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i/>
      <sz val="9"/>
      <name val="Arial"/>
      <family val="2"/>
    </font>
    <font>
      <b/>
      <sz val="9"/>
      <color indexed="8"/>
      <name val="Arial CE"/>
      <family val="2"/>
    </font>
    <font>
      <sz val="9"/>
      <color indexed="8"/>
      <name val="Arial CE"/>
      <family val="0"/>
    </font>
    <font>
      <sz val="9"/>
      <name val="Arial"/>
      <family val="2"/>
    </font>
    <font>
      <b/>
      <sz val="9"/>
      <name val="Arial CE"/>
      <family val="2"/>
    </font>
    <font>
      <sz val="9"/>
      <name val="Arial CE"/>
      <family val="0"/>
    </font>
    <font>
      <b/>
      <u val="single"/>
      <sz val="11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b/>
      <sz val="9"/>
      <color indexed="10"/>
      <name val="Arial CE"/>
      <family val="2"/>
    </font>
    <font>
      <b/>
      <sz val="10"/>
      <color indexed="10"/>
      <name val="Arial"/>
      <family val="2"/>
    </font>
    <font>
      <sz val="10"/>
      <color indexed="8"/>
      <name val="Arial CE"/>
      <family val="0"/>
    </font>
    <font>
      <sz val="10"/>
      <color indexed="10"/>
      <name val="Arial"/>
      <family val="2"/>
    </font>
    <font>
      <sz val="9"/>
      <color indexed="10"/>
      <name val="Arial CE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8"/>
      <name val="Arial CE"/>
      <family val="2"/>
    </font>
    <font>
      <b/>
      <i/>
      <sz val="10"/>
      <color indexed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name val="Calibri"/>
      <family val="2"/>
    </font>
    <font>
      <b/>
      <i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3" fontId="7" fillId="0" borderId="10" xfId="0" applyNumberFormat="1" applyFont="1" applyFill="1" applyBorder="1" applyAlignment="1">
      <alignment horizontal="right" wrapText="1"/>
    </xf>
    <xf numFmtId="3" fontId="8" fillId="0" borderId="10" xfId="0" applyNumberFormat="1" applyFont="1" applyFill="1" applyBorder="1" applyAlignment="1">
      <alignment/>
    </xf>
    <xf numFmtId="3" fontId="8" fillId="0" borderId="10" xfId="0" applyNumberFormat="1" applyFont="1" applyFill="1" applyBorder="1" applyAlignment="1">
      <alignment horizontal="right"/>
    </xf>
    <xf numFmtId="0" fontId="9" fillId="0" borderId="10" xfId="0" applyFont="1" applyFill="1" applyBorder="1" applyAlignment="1">
      <alignment horizontal="left"/>
    </xf>
    <xf numFmtId="0" fontId="6" fillId="0" borderId="11" xfId="0" applyFont="1" applyFill="1" applyBorder="1" applyAlignment="1">
      <alignment horizontal="left" wrapText="1"/>
    </xf>
    <xf numFmtId="0" fontId="9" fillId="0" borderId="11" xfId="0" applyFont="1" applyFill="1" applyBorder="1" applyAlignment="1">
      <alignment horizontal="left"/>
    </xf>
    <xf numFmtId="0" fontId="8" fillId="0" borderId="12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3" fontId="6" fillId="0" borderId="0" xfId="0" applyNumberFormat="1" applyFont="1" applyFill="1" applyBorder="1" applyAlignment="1">
      <alignment horizontal="right" vertical="center" wrapText="1"/>
    </xf>
    <xf numFmtId="3" fontId="6" fillId="0" borderId="15" xfId="0" applyNumberFormat="1" applyFont="1" applyFill="1" applyBorder="1" applyAlignment="1">
      <alignment horizontal="right" vertical="center" wrapText="1"/>
    </xf>
    <xf numFmtId="3" fontId="4" fillId="0" borderId="0" xfId="0" applyNumberFormat="1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  <xf numFmtId="3" fontId="15" fillId="0" borderId="0" xfId="0" applyNumberFormat="1" applyFont="1" applyAlignment="1">
      <alignment/>
    </xf>
    <xf numFmtId="3" fontId="15" fillId="0" borderId="0" xfId="0" applyNumberFormat="1" applyFont="1" applyFill="1" applyBorder="1" applyAlignment="1">
      <alignment/>
    </xf>
    <xf numFmtId="3" fontId="14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 wrapText="1"/>
    </xf>
    <xf numFmtId="3" fontId="9" fillId="0" borderId="14" xfId="0" applyNumberFormat="1" applyFont="1" applyFill="1" applyBorder="1" applyAlignment="1">
      <alignment horizontal="right"/>
    </xf>
    <xf numFmtId="0" fontId="13" fillId="0" borderId="0" xfId="0" applyFont="1" applyAlignment="1">
      <alignment horizontal="right"/>
    </xf>
    <xf numFmtId="0" fontId="4" fillId="0" borderId="0" xfId="0" applyFont="1" applyBorder="1" applyAlignment="1">
      <alignment horizontal="center" wrapText="1"/>
    </xf>
    <xf numFmtId="3" fontId="10" fillId="0" borderId="10" xfId="0" applyNumberFormat="1" applyFont="1" applyFill="1" applyBorder="1" applyAlignment="1">
      <alignment horizontal="right" wrapText="1"/>
    </xf>
    <xf numFmtId="0" fontId="3" fillId="0" borderId="0" xfId="0" applyFont="1" applyBorder="1" applyAlignment="1">
      <alignment horizontal="center" vertical="center" wrapText="1"/>
    </xf>
    <xf numFmtId="3" fontId="10" fillId="0" borderId="0" xfId="0" applyNumberFormat="1" applyFont="1" applyFill="1" applyBorder="1" applyAlignment="1">
      <alignment horizontal="right" wrapText="1"/>
    </xf>
    <xf numFmtId="3" fontId="7" fillId="0" borderId="0" xfId="0" applyNumberFormat="1" applyFont="1" applyFill="1" applyBorder="1" applyAlignment="1">
      <alignment horizontal="right" wrapText="1"/>
    </xf>
    <xf numFmtId="3" fontId="8" fillId="0" borderId="0" xfId="0" applyNumberFormat="1" applyFont="1" applyFill="1" applyBorder="1" applyAlignment="1">
      <alignment/>
    </xf>
    <xf numFmtId="3" fontId="8" fillId="0" borderId="0" xfId="0" applyNumberFormat="1" applyFont="1" applyFill="1" applyBorder="1" applyAlignment="1">
      <alignment horizontal="right"/>
    </xf>
    <xf numFmtId="3" fontId="6" fillId="0" borderId="16" xfId="0" applyNumberFormat="1" applyFont="1" applyFill="1" applyBorder="1" applyAlignment="1">
      <alignment horizontal="righ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0" fillId="0" borderId="13" xfId="0" applyBorder="1" applyAlignment="1">
      <alignment/>
    </xf>
    <xf numFmtId="3" fontId="10" fillId="0" borderId="14" xfId="0" applyNumberFormat="1" applyFont="1" applyFill="1" applyBorder="1" applyAlignment="1">
      <alignment horizontal="right"/>
    </xf>
    <xf numFmtId="0" fontId="4" fillId="0" borderId="0" xfId="0" applyFont="1" applyAlignment="1">
      <alignment/>
    </xf>
    <xf numFmtId="3" fontId="16" fillId="0" borderId="0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left"/>
    </xf>
    <xf numFmtId="0" fontId="13" fillId="0" borderId="0" xfId="0" applyFont="1" applyAlignment="1">
      <alignment/>
    </xf>
    <xf numFmtId="3" fontId="0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Fill="1" applyBorder="1" applyAlignment="1">
      <alignment horizontal="right" vertical="center" wrapText="1"/>
    </xf>
    <xf numFmtId="0" fontId="3" fillId="0" borderId="0" xfId="0" applyFont="1" applyBorder="1" applyAlignment="1">
      <alignment/>
    </xf>
    <xf numFmtId="0" fontId="9" fillId="0" borderId="0" xfId="0" applyFont="1" applyFill="1" applyBorder="1" applyAlignment="1">
      <alignment horizontal="left"/>
    </xf>
    <xf numFmtId="3" fontId="9" fillId="0" borderId="0" xfId="0" applyNumberFormat="1" applyFont="1" applyFill="1" applyBorder="1" applyAlignment="1">
      <alignment horizontal="right"/>
    </xf>
    <xf numFmtId="3" fontId="10" fillId="0" borderId="0" xfId="0" applyNumberFormat="1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 horizontal="right" wrapText="1"/>
    </xf>
    <xf numFmtId="3" fontId="17" fillId="0" borderId="0" xfId="0" applyNumberFormat="1" applyFont="1" applyAlignment="1">
      <alignment/>
    </xf>
    <xf numFmtId="3" fontId="18" fillId="0" borderId="0" xfId="0" applyNumberFormat="1" applyFont="1" applyFill="1" applyBorder="1" applyAlignment="1">
      <alignment horizontal="right" vertical="center" wrapText="1"/>
    </xf>
    <xf numFmtId="3" fontId="6" fillId="0" borderId="17" xfId="0" applyNumberFormat="1" applyFont="1" applyFill="1" applyBorder="1" applyAlignment="1">
      <alignment horizontal="right" vertical="center" wrapText="1"/>
    </xf>
    <xf numFmtId="3" fontId="17" fillId="0" borderId="0" xfId="0" applyNumberFormat="1" applyFont="1" applyAlignment="1">
      <alignment/>
    </xf>
    <xf numFmtId="180" fontId="0" fillId="0" borderId="0" xfId="0" applyNumberFormat="1" applyAlignment="1">
      <alignment/>
    </xf>
    <xf numFmtId="180" fontId="6" fillId="0" borderId="0" xfId="0" applyNumberFormat="1" applyFont="1" applyFill="1" applyBorder="1" applyAlignment="1">
      <alignment horizontal="right" vertical="center" wrapText="1"/>
    </xf>
    <xf numFmtId="3" fontId="0" fillId="0" borderId="0" xfId="0" applyNumberForma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7" fillId="0" borderId="0" xfId="0" applyFont="1" applyAlignment="1">
      <alignment/>
    </xf>
    <xf numFmtId="3" fontId="18" fillId="0" borderId="0" xfId="0" applyNumberFormat="1" applyFont="1" applyFill="1" applyBorder="1" applyAlignment="1">
      <alignment horizontal="right" vertical="center" wrapText="1"/>
    </xf>
    <xf numFmtId="3" fontId="7" fillId="0" borderId="0" xfId="0" applyNumberFormat="1" applyFont="1" applyFill="1" applyBorder="1" applyAlignment="1">
      <alignment horizontal="right" vertical="center" wrapText="1"/>
    </xf>
    <xf numFmtId="3" fontId="7" fillId="0" borderId="0" xfId="0" applyNumberFormat="1" applyFont="1" applyFill="1" applyBorder="1" applyAlignment="1">
      <alignment horizontal="right" vertical="center" wrapText="1"/>
    </xf>
    <xf numFmtId="3" fontId="0" fillId="0" borderId="0" xfId="0" applyNumberFormat="1" applyFill="1" applyBorder="1" applyAlignment="1">
      <alignment/>
    </xf>
    <xf numFmtId="3" fontId="17" fillId="0" borderId="0" xfId="0" applyNumberFormat="1" applyFont="1" applyFill="1" applyBorder="1" applyAlignment="1">
      <alignment/>
    </xf>
    <xf numFmtId="3" fontId="17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10" fillId="0" borderId="14" xfId="0" applyNumberFormat="1" applyFont="1" applyFill="1" applyBorder="1" applyAlignment="1">
      <alignment horizontal="right" wrapText="1"/>
    </xf>
    <xf numFmtId="0" fontId="6" fillId="0" borderId="18" xfId="0" applyFont="1" applyFill="1" applyBorder="1" applyAlignment="1">
      <alignment horizontal="right" vertical="center" wrapText="1"/>
    </xf>
    <xf numFmtId="3" fontId="10" fillId="0" borderId="0" xfId="0" applyNumberFormat="1" applyFont="1" applyFill="1" applyBorder="1" applyAlignment="1">
      <alignment horizontal="right" vertical="center" wrapText="1"/>
    </xf>
    <xf numFmtId="3" fontId="8" fillId="0" borderId="0" xfId="0" applyNumberFormat="1" applyFont="1" applyFill="1" applyBorder="1" applyAlignment="1">
      <alignment/>
    </xf>
    <xf numFmtId="0" fontId="6" fillId="0" borderId="14" xfId="0" applyFont="1" applyFill="1" applyBorder="1" applyAlignment="1">
      <alignment horizontal="left" wrapText="1"/>
    </xf>
    <xf numFmtId="3" fontId="0" fillId="0" borderId="0" xfId="0" applyNumberFormat="1" applyFont="1" applyAlignment="1">
      <alignment/>
    </xf>
    <xf numFmtId="0" fontId="9" fillId="0" borderId="19" xfId="0" applyFont="1" applyFill="1" applyBorder="1" applyAlignment="1">
      <alignment horizontal="left" vertical="center" wrapText="1"/>
    </xf>
    <xf numFmtId="3" fontId="9" fillId="0" borderId="13" xfId="0" applyNumberFormat="1" applyFont="1" applyFill="1" applyBorder="1" applyAlignment="1">
      <alignment horizontal="right" vertical="center" wrapText="1"/>
    </xf>
    <xf numFmtId="3" fontId="10" fillId="0" borderId="13" xfId="0" applyNumberFormat="1" applyFont="1" applyFill="1" applyBorder="1" applyAlignment="1">
      <alignment horizontal="right" vertical="center" wrapText="1"/>
    </xf>
    <xf numFmtId="3" fontId="10" fillId="0" borderId="20" xfId="0" applyNumberFormat="1" applyFont="1" applyFill="1" applyBorder="1" applyAlignment="1">
      <alignment horizontal="right" vertical="center" wrapText="1"/>
    </xf>
    <xf numFmtId="3" fontId="10" fillId="0" borderId="21" xfId="0" applyNumberFormat="1" applyFont="1" applyFill="1" applyBorder="1" applyAlignment="1">
      <alignment horizontal="right" vertical="center" wrapText="1"/>
    </xf>
    <xf numFmtId="0" fontId="9" fillId="0" borderId="10" xfId="0" applyFont="1" applyFill="1" applyBorder="1" applyAlignment="1">
      <alignment horizontal="left" wrapText="1"/>
    </xf>
    <xf numFmtId="3" fontId="9" fillId="0" borderId="14" xfId="0" applyNumberFormat="1" applyFont="1" applyFill="1" applyBorder="1" applyAlignment="1">
      <alignment horizontal="right" wrapText="1"/>
    </xf>
    <xf numFmtId="3" fontId="10" fillId="0" borderId="14" xfId="0" applyNumberFormat="1" applyFont="1" applyFill="1" applyBorder="1" applyAlignment="1">
      <alignment horizontal="right" wrapText="1"/>
    </xf>
    <xf numFmtId="3" fontId="10" fillId="0" borderId="22" xfId="0" applyNumberFormat="1" applyFont="1" applyFill="1" applyBorder="1" applyAlignment="1">
      <alignment horizontal="right" wrapText="1"/>
    </xf>
    <xf numFmtId="3" fontId="10" fillId="0" borderId="23" xfId="0" applyNumberFormat="1" applyFont="1" applyFill="1" applyBorder="1" applyAlignment="1">
      <alignment horizontal="right" wrapText="1"/>
    </xf>
    <xf numFmtId="0" fontId="3" fillId="0" borderId="0" xfId="0" applyFont="1" applyAlignment="1">
      <alignment wrapText="1"/>
    </xf>
    <xf numFmtId="3" fontId="8" fillId="0" borderId="23" xfId="0" applyNumberFormat="1" applyFont="1" applyFill="1" applyBorder="1" applyAlignment="1">
      <alignment/>
    </xf>
    <xf numFmtId="3" fontId="10" fillId="0" borderId="14" xfId="0" applyNumberFormat="1" applyFont="1" applyFill="1" applyBorder="1" applyAlignment="1">
      <alignment wrapText="1"/>
    </xf>
    <xf numFmtId="3" fontId="8" fillId="0" borderId="22" xfId="0" applyNumberFormat="1" applyFont="1" applyFill="1" applyBorder="1" applyAlignment="1">
      <alignment/>
    </xf>
    <xf numFmtId="3" fontId="8" fillId="0" borderId="14" xfId="0" applyNumberFormat="1" applyFont="1" applyFill="1" applyBorder="1" applyAlignment="1">
      <alignment/>
    </xf>
    <xf numFmtId="3" fontId="8" fillId="0" borderId="23" xfId="0" applyNumberFormat="1" applyFont="1" applyFill="1" applyBorder="1" applyAlignment="1">
      <alignment horizontal="right"/>
    </xf>
    <xf numFmtId="3" fontId="8" fillId="0" borderId="24" xfId="0" applyNumberFormat="1" applyFont="1" applyFill="1" applyBorder="1" applyAlignment="1">
      <alignment/>
    </xf>
    <xf numFmtId="3" fontId="8" fillId="0" borderId="22" xfId="0" applyNumberFormat="1" applyFont="1" applyFill="1" applyBorder="1" applyAlignment="1">
      <alignment horizontal="right"/>
    </xf>
    <xf numFmtId="3" fontId="8" fillId="0" borderId="14" xfId="0" applyNumberFormat="1" applyFont="1" applyFill="1" applyBorder="1" applyAlignment="1">
      <alignment horizontal="right"/>
    </xf>
    <xf numFmtId="3" fontId="8" fillId="0" borderId="25" xfId="0" applyNumberFormat="1" applyFont="1" applyFill="1" applyBorder="1" applyAlignment="1">
      <alignment horizontal="right"/>
    </xf>
    <xf numFmtId="3" fontId="8" fillId="0" borderId="26" xfId="0" applyNumberFormat="1" applyFont="1" applyFill="1" applyBorder="1" applyAlignment="1">
      <alignment horizontal="right"/>
    </xf>
    <xf numFmtId="3" fontId="8" fillId="0" borderId="27" xfId="0" applyNumberFormat="1" applyFont="1" applyFill="1" applyBorder="1" applyAlignment="1">
      <alignment horizontal="right"/>
    </xf>
    <xf numFmtId="3" fontId="9" fillId="0" borderId="17" xfId="0" applyNumberFormat="1" applyFont="1" applyFill="1" applyBorder="1" applyAlignment="1">
      <alignment horizontal="right"/>
    </xf>
    <xf numFmtId="3" fontId="10" fillId="0" borderId="28" xfId="0" applyNumberFormat="1" applyFont="1" applyFill="1" applyBorder="1" applyAlignment="1">
      <alignment horizontal="right"/>
    </xf>
    <xf numFmtId="3" fontId="7" fillId="0" borderId="17" xfId="0" applyNumberFormat="1" applyFont="1" applyFill="1" applyBorder="1" applyAlignment="1">
      <alignment horizontal="right" wrapText="1"/>
    </xf>
    <xf numFmtId="3" fontId="8" fillId="0" borderId="29" xfId="0" applyNumberFormat="1" applyFont="1" applyFill="1" applyBorder="1" applyAlignment="1">
      <alignment horizontal="right"/>
    </xf>
    <xf numFmtId="3" fontId="8" fillId="0" borderId="15" xfId="0" applyNumberFormat="1" applyFont="1" applyFill="1" applyBorder="1" applyAlignment="1">
      <alignment horizontal="right"/>
    </xf>
    <xf numFmtId="0" fontId="3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3" fontId="6" fillId="0" borderId="29" xfId="0" applyNumberFormat="1" applyFont="1" applyFill="1" applyBorder="1" applyAlignment="1">
      <alignment horizontal="right" vertical="center" wrapText="1"/>
    </xf>
    <xf numFmtId="3" fontId="6" fillId="0" borderId="27" xfId="0" applyNumberFormat="1" applyFont="1" applyFill="1" applyBorder="1" applyAlignment="1">
      <alignment horizontal="right" vertical="center" wrapText="1"/>
    </xf>
    <xf numFmtId="0" fontId="6" fillId="32" borderId="32" xfId="0" applyFont="1" applyFill="1" applyBorder="1" applyAlignment="1">
      <alignment horizontal="right" vertical="center" wrapText="1"/>
    </xf>
    <xf numFmtId="0" fontId="6" fillId="32" borderId="33" xfId="0" applyFont="1" applyFill="1" applyBorder="1" applyAlignment="1">
      <alignment horizontal="left" vertical="center" wrapText="1"/>
    </xf>
    <xf numFmtId="0" fontId="9" fillId="32" borderId="34" xfId="0" applyFont="1" applyFill="1" applyBorder="1" applyAlignment="1">
      <alignment horizontal="left" vertical="center" wrapText="1"/>
    </xf>
    <xf numFmtId="3" fontId="9" fillId="32" borderId="35" xfId="0" applyNumberFormat="1" applyFont="1" applyFill="1" applyBorder="1" applyAlignment="1">
      <alignment horizontal="right" vertical="center" wrapText="1"/>
    </xf>
    <xf numFmtId="3" fontId="10" fillId="32" borderId="35" xfId="0" applyNumberFormat="1" applyFont="1" applyFill="1" applyBorder="1" applyAlignment="1">
      <alignment horizontal="right" vertical="center" wrapText="1"/>
    </xf>
    <xf numFmtId="3" fontId="10" fillId="32" borderId="20" xfId="0" applyNumberFormat="1" applyFont="1" applyFill="1" applyBorder="1" applyAlignment="1">
      <alignment horizontal="right" vertical="center" wrapText="1"/>
    </xf>
    <xf numFmtId="3" fontId="10" fillId="32" borderId="21" xfId="0" applyNumberFormat="1" applyFont="1" applyFill="1" applyBorder="1" applyAlignment="1">
      <alignment horizontal="right" vertical="center" wrapText="1"/>
    </xf>
    <xf numFmtId="0" fontId="6" fillId="32" borderId="18" xfId="0" applyFont="1" applyFill="1" applyBorder="1" applyAlignment="1">
      <alignment horizontal="right" vertical="center" wrapText="1"/>
    </xf>
    <xf numFmtId="0" fontId="9" fillId="32" borderId="10" xfId="0" applyFont="1" applyFill="1" applyBorder="1" applyAlignment="1">
      <alignment horizontal="left"/>
    </xf>
    <xf numFmtId="3" fontId="9" fillId="32" borderId="14" xfId="0" applyNumberFormat="1" applyFont="1" applyFill="1" applyBorder="1" applyAlignment="1">
      <alignment horizontal="right"/>
    </xf>
    <xf numFmtId="3" fontId="10" fillId="32" borderId="14" xfId="0" applyNumberFormat="1" applyFont="1" applyFill="1" applyBorder="1" applyAlignment="1">
      <alignment horizontal="right"/>
    </xf>
    <xf numFmtId="3" fontId="10" fillId="32" borderId="14" xfId="0" applyNumberFormat="1" applyFont="1" applyFill="1" applyBorder="1" applyAlignment="1">
      <alignment horizontal="right" wrapText="1"/>
    </xf>
    <xf numFmtId="3" fontId="8" fillId="32" borderId="22" xfId="0" applyNumberFormat="1" applyFont="1" applyFill="1" applyBorder="1" applyAlignment="1">
      <alignment horizontal="right"/>
    </xf>
    <xf numFmtId="3" fontId="8" fillId="32" borderId="23" xfId="0" applyNumberFormat="1" applyFont="1" applyFill="1" applyBorder="1" applyAlignment="1">
      <alignment horizontal="right"/>
    </xf>
    <xf numFmtId="3" fontId="8" fillId="32" borderId="14" xfId="0" applyNumberFormat="1" applyFont="1" applyFill="1" applyBorder="1" applyAlignment="1">
      <alignment horizontal="right"/>
    </xf>
    <xf numFmtId="0" fontId="3" fillId="32" borderId="11" xfId="0" applyFont="1" applyFill="1" applyBorder="1" applyAlignment="1">
      <alignment/>
    </xf>
    <xf numFmtId="0" fontId="3" fillId="32" borderId="14" xfId="0" applyFont="1" applyFill="1" applyBorder="1" applyAlignment="1">
      <alignment/>
    </xf>
    <xf numFmtId="0" fontId="3" fillId="0" borderId="36" xfId="0" applyFont="1" applyBorder="1" applyAlignment="1">
      <alignment/>
    </xf>
    <xf numFmtId="0" fontId="3" fillId="32" borderId="12" xfId="0" applyFont="1" applyFill="1" applyBorder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9" fillId="32" borderId="11" xfId="0" applyFont="1" applyFill="1" applyBorder="1" applyAlignment="1">
      <alignment horizontal="left"/>
    </xf>
    <xf numFmtId="3" fontId="8" fillId="32" borderId="22" xfId="0" applyNumberFormat="1" applyFont="1" applyFill="1" applyBorder="1" applyAlignment="1">
      <alignment/>
    </xf>
    <xf numFmtId="3" fontId="8" fillId="32" borderId="23" xfId="0" applyNumberFormat="1" applyFont="1" applyFill="1" applyBorder="1" applyAlignment="1">
      <alignment/>
    </xf>
    <xf numFmtId="3" fontId="8" fillId="32" borderId="14" xfId="0" applyNumberFormat="1" applyFont="1" applyFill="1" applyBorder="1" applyAlignment="1">
      <alignment/>
    </xf>
    <xf numFmtId="0" fontId="8" fillId="32" borderId="12" xfId="0" applyFont="1" applyFill="1" applyBorder="1" applyAlignment="1">
      <alignment/>
    </xf>
    <xf numFmtId="3" fontId="10" fillId="32" borderId="14" xfId="0" applyNumberFormat="1" applyFont="1" applyFill="1" applyBorder="1" applyAlignment="1">
      <alignment wrapText="1"/>
    </xf>
    <xf numFmtId="0" fontId="9" fillId="33" borderId="34" xfId="0" applyFont="1" applyFill="1" applyBorder="1" applyAlignment="1">
      <alignment horizontal="left" vertical="center" wrapText="1"/>
    </xf>
    <xf numFmtId="0" fontId="9" fillId="33" borderId="10" xfId="0" applyFont="1" applyFill="1" applyBorder="1" applyAlignment="1">
      <alignment horizontal="left" vertical="center" wrapText="1"/>
    </xf>
    <xf numFmtId="0" fontId="9" fillId="33" borderId="10" xfId="0" applyFont="1" applyFill="1" applyBorder="1" applyAlignment="1">
      <alignment horizontal="left"/>
    </xf>
    <xf numFmtId="0" fontId="9" fillId="33" borderId="37" xfId="0" applyFont="1" applyFill="1" applyBorder="1" applyAlignment="1">
      <alignment horizontal="left"/>
    </xf>
    <xf numFmtId="0" fontId="6" fillId="33" borderId="19" xfId="0" applyFont="1" applyFill="1" applyBorder="1" applyAlignment="1">
      <alignment horizontal="left" wrapText="1"/>
    </xf>
    <xf numFmtId="0" fontId="9" fillId="33" borderId="16" xfId="0" applyFont="1" applyFill="1" applyBorder="1" applyAlignment="1">
      <alignment horizontal="left"/>
    </xf>
    <xf numFmtId="0" fontId="0" fillId="33" borderId="19" xfId="0" applyFill="1" applyBorder="1" applyAlignment="1">
      <alignment/>
    </xf>
    <xf numFmtId="0" fontId="3" fillId="33" borderId="37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3" fontId="10" fillId="33" borderId="34" xfId="0" applyNumberFormat="1" applyFont="1" applyFill="1" applyBorder="1" applyAlignment="1">
      <alignment horizontal="right" vertical="center" wrapText="1"/>
    </xf>
    <xf numFmtId="3" fontId="10" fillId="33" borderId="19" xfId="0" applyNumberFormat="1" applyFont="1" applyFill="1" applyBorder="1" applyAlignment="1">
      <alignment horizontal="right" vertical="center" wrapText="1"/>
    </xf>
    <xf numFmtId="3" fontId="10" fillId="33" borderId="10" xfId="0" applyNumberFormat="1" applyFont="1" applyFill="1" applyBorder="1" applyAlignment="1">
      <alignment horizontal="right" wrapText="1"/>
    </xf>
    <xf numFmtId="3" fontId="10" fillId="33" borderId="10" xfId="0" applyNumberFormat="1" applyFont="1" applyFill="1" applyBorder="1" applyAlignment="1">
      <alignment horizontal="right"/>
    </xf>
    <xf numFmtId="3" fontId="10" fillId="33" borderId="10" xfId="0" applyNumberFormat="1" applyFont="1" applyFill="1" applyBorder="1" applyAlignment="1">
      <alignment horizontal="right" wrapText="1"/>
    </xf>
    <xf numFmtId="3" fontId="10" fillId="33" borderId="10" xfId="0" applyNumberFormat="1" applyFont="1" applyFill="1" applyBorder="1" applyAlignment="1">
      <alignment wrapText="1"/>
    </xf>
    <xf numFmtId="3" fontId="8" fillId="33" borderId="10" xfId="0" applyNumberFormat="1" applyFont="1" applyFill="1" applyBorder="1" applyAlignment="1">
      <alignment/>
    </xf>
    <xf numFmtId="3" fontId="8" fillId="33" borderId="10" xfId="0" applyNumberFormat="1" applyFont="1" applyFill="1" applyBorder="1" applyAlignment="1">
      <alignment horizontal="right"/>
    </xf>
    <xf numFmtId="3" fontId="10" fillId="33" borderId="10" xfId="0" applyNumberFormat="1" applyFont="1" applyFill="1" applyBorder="1" applyAlignment="1">
      <alignment horizontal="right" vertical="center" wrapText="1"/>
    </xf>
    <xf numFmtId="0" fontId="6" fillId="33" borderId="35" xfId="0" applyFont="1" applyFill="1" applyBorder="1" applyAlignment="1">
      <alignment horizontal="right" vertical="center" wrapText="1"/>
    </xf>
    <xf numFmtId="0" fontId="6" fillId="33" borderId="13" xfId="0" applyFont="1" applyFill="1" applyBorder="1" applyAlignment="1">
      <alignment horizontal="right" vertical="center" wrapText="1"/>
    </xf>
    <xf numFmtId="0" fontId="6" fillId="33" borderId="38" xfId="0" applyFont="1" applyFill="1" applyBorder="1" applyAlignment="1">
      <alignment horizontal="right" vertical="center" wrapText="1"/>
    </xf>
    <xf numFmtId="0" fontId="3" fillId="0" borderId="33" xfId="0" applyFont="1" applyBorder="1" applyAlignment="1">
      <alignment horizontal="center" vertical="center" wrapText="1"/>
    </xf>
    <xf numFmtId="3" fontId="6" fillId="0" borderId="28" xfId="0" applyNumberFormat="1" applyFont="1" applyFill="1" applyBorder="1" applyAlignment="1">
      <alignment horizontal="right" vertical="center" wrapText="1"/>
    </xf>
    <xf numFmtId="0" fontId="6" fillId="33" borderId="33" xfId="0" applyFont="1" applyFill="1" applyBorder="1" applyAlignment="1">
      <alignment horizontal="left" vertical="center" wrapText="1"/>
    </xf>
    <xf numFmtId="0" fontId="9" fillId="33" borderId="19" xfId="0" applyFont="1" applyFill="1" applyBorder="1" applyAlignment="1">
      <alignment horizontal="left" wrapText="1"/>
    </xf>
    <xf numFmtId="3" fontId="10" fillId="33" borderId="19" xfId="0" applyNumberFormat="1" applyFont="1" applyFill="1" applyBorder="1" applyAlignment="1">
      <alignment horizontal="right" wrapText="1"/>
    </xf>
    <xf numFmtId="0" fontId="9" fillId="33" borderId="39" xfId="0" applyFont="1" applyFill="1" applyBorder="1" applyAlignment="1">
      <alignment horizontal="left"/>
    </xf>
    <xf numFmtId="3" fontId="10" fillId="33" borderId="39" xfId="0" applyNumberFormat="1" applyFont="1" applyFill="1" applyBorder="1" applyAlignment="1">
      <alignment horizontal="right"/>
    </xf>
    <xf numFmtId="3" fontId="10" fillId="33" borderId="39" xfId="0" applyNumberFormat="1" applyFont="1" applyFill="1" applyBorder="1" applyAlignment="1">
      <alignment horizontal="right" wrapText="1"/>
    </xf>
    <xf numFmtId="3" fontId="8" fillId="33" borderId="39" xfId="0" applyNumberFormat="1" applyFont="1" applyFill="1" applyBorder="1" applyAlignment="1">
      <alignment horizontal="right"/>
    </xf>
    <xf numFmtId="3" fontId="10" fillId="33" borderId="39" xfId="0" applyNumberFormat="1" applyFont="1" applyFill="1" applyBorder="1" applyAlignment="1">
      <alignment horizontal="right" vertical="center" wrapText="1"/>
    </xf>
    <xf numFmtId="3" fontId="9" fillId="33" borderId="10" xfId="0" applyNumberFormat="1" applyFont="1" applyFill="1" applyBorder="1" applyAlignment="1">
      <alignment horizontal="right" wrapText="1"/>
    </xf>
    <xf numFmtId="3" fontId="9" fillId="33" borderId="39" xfId="0" applyNumberFormat="1" applyFont="1" applyFill="1" applyBorder="1" applyAlignment="1">
      <alignment horizontal="right" wrapText="1"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6" fillId="0" borderId="29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3" fontId="10" fillId="33" borderId="37" xfId="0" applyNumberFormat="1" applyFont="1" applyFill="1" applyBorder="1" applyAlignment="1">
      <alignment horizontal="right"/>
    </xf>
    <xf numFmtId="0" fontId="3" fillId="0" borderId="0" xfId="0" applyFont="1" applyBorder="1" applyAlignment="1">
      <alignment horizontal="right" wrapText="1"/>
    </xf>
    <xf numFmtId="3" fontId="10" fillId="0" borderId="17" xfId="0" applyNumberFormat="1" applyFont="1" applyFill="1" applyBorder="1" applyAlignment="1">
      <alignment horizontal="right"/>
    </xf>
    <xf numFmtId="3" fontId="8" fillId="0" borderId="17" xfId="0" applyNumberFormat="1" applyFont="1" applyFill="1" applyBorder="1" applyAlignment="1">
      <alignment horizontal="right"/>
    </xf>
    <xf numFmtId="181" fontId="10" fillId="33" borderId="10" xfId="0" applyNumberFormat="1" applyFont="1" applyFill="1" applyBorder="1" applyAlignment="1">
      <alignment horizontal="right" wrapText="1"/>
    </xf>
    <xf numFmtId="181" fontId="8" fillId="33" borderId="10" xfId="0" applyNumberFormat="1" applyFont="1" applyFill="1" applyBorder="1" applyAlignment="1">
      <alignment/>
    </xf>
    <xf numFmtId="181" fontId="8" fillId="33" borderId="10" xfId="0" applyNumberFormat="1" applyFont="1" applyFill="1" applyBorder="1" applyAlignment="1">
      <alignment horizontal="right"/>
    </xf>
    <xf numFmtId="181" fontId="10" fillId="33" borderId="10" xfId="0" applyNumberFormat="1" applyFont="1" applyFill="1" applyBorder="1" applyAlignment="1">
      <alignment horizontal="right" vertical="center" wrapText="1"/>
    </xf>
    <xf numFmtId="181" fontId="6" fillId="0" borderId="15" xfId="0" applyNumberFormat="1" applyFont="1" applyFill="1" applyBorder="1" applyAlignment="1">
      <alignment horizontal="right" vertical="center" wrapText="1"/>
    </xf>
    <xf numFmtId="181" fontId="6" fillId="0" borderId="28" xfId="0" applyNumberFormat="1" applyFont="1" applyFill="1" applyBorder="1" applyAlignment="1">
      <alignment horizontal="right" vertical="center" wrapText="1"/>
    </xf>
    <xf numFmtId="181" fontId="0" fillId="0" borderId="0" xfId="0" applyNumberFormat="1" applyAlignment="1">
      <alignment/>
    </xf>
    <xf numFmtId="3" fontId="10" fillId="33" borderId="37" xfId="0" applyNumberFormat="1" applyFont="1" applyFill="1" applyBorder="1" applyAlignment="1">
      <alignment horizontal="right" wrapText="1"/>
    </xf>
    <xf numFmtId="3" fontId="8" fillId="33" borderId="37" xfId="0" applyNumberFormat="1" applyFont="1" applyFill="1" applyBorder="1" applyAlignment="1">
      <alignment horizontal="right"/>
    </xf>
    <xf numFmtId="3" fontId="3" fillId="33" borderId="10" xfId="0" applyNumberFormat="1" applyFont="1" applyFill="1" applyBorder="1" applyAlignment="1">
      <alignment/>
    </xf>
    <xf numFmtId="181" fontId="3" fillId="33" borderId="10" xfId="0" applyNumberFormat="1" applyFont="1" applyFill="1" applyBorder="1" applyAlignment="1">
      <alignment/>
    </xf>
    <xf numFmtId="3" fontId="3" fillId="33" borderId="37" xfId="0" applyNumberFormat="1" applyFont="1" applyFill="1" applyBorder="1" applyAlignment="1">
      <alignment/>
    </xf>
    <xf numFmtId="181" fontId="3" fillId="33" borderId="15" xfId="0" applyNumberFormat="1" applyFont="1" applyFill="1" applyBorder="1" applyAlignment="1">
      <alignment/>
    </xf>
    <xf numFmtId="0" fontId="40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3" fontId="3" fillId="33" borderId="15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33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right" vertical="center" wrapText="1"/>
    </xf>
    <xf numFmtId="0" fontId="6" fillId="0" borderId="17" xfId="0" applyFont="1" applyFill="1" applyBorder="1" applyAlignment="1">
      <alignment horizontal="right" vertical="center" wrapText="1"/>
    </xf>
    <xf numFmtId="0" fontId="6" fillId="0" borderId="15" xfId="0" applyFont="1" applyFill="1" applyBorder="1" applyAlignment="1">
      <alignment horizontal="right" vertical="center" wrapText="1"/>
    </xf>
    <xf numFmtId="0" fontId="3" fillId="0" borderId="0" xfId="0" applyFont="1" applyAlignment="1">
      <alignment horizontal="center" wrapText="1"/>
    </xf>
    <xf numFmtId="0" fontId="0" fillId="0" borderId="38" xfId="0" applyBorder="1" applyAlignment="1">
      <alignment/>
    </xf>
    <xf numFmtId="0" fontId="6" fillId="0" borderId="29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right"/>
    </xf>
    <xf numFmtId="0" fontId="13" fillId="0" borderId="0" xfId="0" applyFont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22" fillId="0" borderId="0" xfId="0" applyFont="1" applyFill="1" applyBorder="1" applyAlignment="1">
      <alignment horizontal="center" vertical="center" wrapText="1"/>
    </xf>
    <xf numFmtId="0" fontId="3" fillId="0" borderId="29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40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3" fillId="33" borderId="37" xfId="0" applyFont="1" applyFill="1" applyBorder="1" applyAlignment="1">
      <alignment horizontal="left" vertical="center"/>
    </xf>
    <xf numFmtId="0" fontId="3" fillId="33" borderId="40" xfId="0" applyFont="1" applyFill="1" applyBorder="1" applyAlignment="1">
      <alignment horizontal="left" vertical="center"/>
    </xf>
    <xf numFmtId="0" fontId="3" fillId="33" borderId="16" xfId="0" applyFont="1" applyFill="1" applyBorder="1" applyAlignment="1">
      <alignment horizontal="left" vertical="center"/>
    </xf>
    <xf numFmtId="0" fontId="5" fillId="0" borderId="0" xfId="0" applyFont="1" applyAlignment="1">
      <alignment horizontal="center" vertical="top"/>
    </xf>
    <xf numFmtId="0" fontId="57" fillId="0" borderId="0" xfId="0" applyFont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T58"/>
  <sheetViews>
    <sheetView zoomScalePageLayoutView="0" workbookViewId="0" topLeftCell="A1">
      <pane ySplit="19" topLeftCell="A20" activePane="bottomLeft" state="frozen"/>
      <selection pane="topLeft" activeCell="A1" sqref="A1"/>
      <selection pane="bottomLeft" activeCell="C43" sqref="C43"/>
    </sheetView>
  </sheetViews>
  <sheetFormatPr defaultColWidth="9.140625" defaultRowHeight="12.75"/>
  <cols>
    <col min="1" max="1" width="4.57421875" style="0" customWidth="1"/>
    <col min="2" max="2" width="14.28125" style="0" customWidth="1"/>
    <col min="3" max="3" width="17.8515625" style="0" customWidth="1"/>
    <col min="4" max="4" width="12.140625" style="0" customWidth="1"/>
    <col min="5" max="5" width="12.00390625" style="0" customWidth="1"/>
    <col min="6" max="6" width="10.8515625" style="0" customWidth="1"/>
    <col min="7" max="7" width="10.57421875" style="0" customWidth="1"/>
    <col min="8" max="8" width="9.8515625" style="0" customWidth="1"/>
    <col min="9" max="9" width="13.00390625" style="0" customWidth="1"/>
    <col min="10" max="10" width="11.7109375" style="0" hidden="1" customWidth="1"/>
    <col min="11" max="11" width="11.7109375" style="0" customWidth="1"/>
    <col min="12" max="13" width="10.7109375" style="0" customWidth="1"/>
    <col min="14" max="14" width="10.140625" style="0" bestFit="1" customWidth="1"/>
    <col min="15" max="15" width="10.7109375" style="0" customWidth="1"/>
    <col min="16" max="16" width="10.00390625" style="0" customWidth="1"/>
    <col min="17" max="17" width="10.140625" style="0" bestFit="1" customWidth="1"/>
    <col min="18" max="18" width="11.28125" style="0" customWidth="1"/>
    <col min="19" max="19" width="10.421875" style="0" customWidth="1"/>
  </cols>
  <sheetData>
    <row r="3" spans="5:11" ht="15">
      <c r="E3" s="203" t="s">
        <v>21</v>
      </c>
      <c r="F3" s="203"/>
      <c r="G3" s="203"/>
      <c r="H3" s="203"/>
      <c r="I3" s="203"/>
      <c r="J3" s="6"/>
      <c r="K3" s="6"/>
    </row>
    <row r="4" spans="5:11" ht="15">
      <c r="E4" s="204" t="s">
        <v>39</v>
      </c>
      <c r="F4" s="204"/>
      <c r="G4" s="204"/>
      <c r="H4" s="204"/>
      <c r="I4" s="204"/>
      <c r="J4" s="7"/>
      <c r="K4" s="7"/>
    </row>
    <row r="5" spans="5:13" ht="15">
      <c r="E5" s="205" t="s">
        <v>40</v>
      </c>
      <c r="F5" s="205"/>
      <c r="G5" s="205"/>
      <c r="H5" s="205"/>
      <c r="I5" s="205"/>
      <c r="J5" s="44"/>
      <c r="K5" s="29"/>
      <c r="L5" s="2"/>
      <c r="M5" s="2"/>
    </row>
    <row r="6" spans="7:13" ht="14.25">
      <c r="G6" s="29"/>
      <c r="H6" s="29"/>
      <c r="I6" s="29"/>
      <c r="J6" s="44"/>
      <c r="K6" s="29"/>
      <c r="L6" s="2"/>
      <c r="M6" s="2"/>
    </row>
    <row r="7" spans="5:13" ht="14.25">
      <c r="E7" s="206" t="s">
        <v>41</v>
      </c>
      <c r="F7" s="206"/>
      <c r="G7" s="206"/>
      <c r="H7" s="206"/>
      <c r="I7" s="206"/>
      <c r="J7" s="44"/>
      <c r="K7" s="29"/>
      <c r="L7" s="2"/>
      <c r="M7" s="2"/>
    </row>
    <row r="8" spans="7:13" ht="14.25">
      <c r="G8" s="29"/>
      <c r="H8" s="29"/>
      <c r="I8" s="29"/>
      <c r="J8" s="44"/>
      <c r="K8" s="29"/>
      <c r="L8" s="2"/>
      <c r="M8" s="2"/>
    </row>
    <row r="9" spans="7:13" ht="14.25">
      <c r="G9" s="29"/>
      <c r="H9" s="29"/>
      <c r="I9" s="29"/>
      <c r="J9" s="44"/>
      <c r="K9" s="29"/>
      <c r="L9" s="2"/>
      <c r="M9" s="2"/>
    </row>
    <row r="10" spans="7:13" ht="14.25">
      <c r="G10" s="29"/>
      <c r="H10" s="29"/>
      <c r="I10" s="29"/>
      <c r="J10" s="44"/>
      <c r="K10" s="29"/>
      <c r="L10" s="2"/>
      <c r="M10" s="2"/>
    </row>
    <row r="11" spans="8:16" ht="13.5" customHeight="1">
      <c r="H11" s="1"/>
      <c r="I11" s="1"/>
      <c r="J11" s="1"/>
      <c r="K11" s="1"/>
      <c r="L11" s="2"/>
      <c r="M11" s="2"/>
      <c r="P11" s="41"/>
    </row>
    <row r="12" spans="1:17" ht="12.75">
      <c r="A12" s="190" t="s">
        <v>28</v>
      </c>
      <c r="B12" s="190"/>
      <c r="C12" s="190"/>
      <c r="D12" s="190"/>
      <c r="E12" s="190"/>
      <c r="F12" s="190"/>
      <c r="G12" s="190"/>
      <c r="H12" s="190"/>
      <c r="I12" s="190"/>
      <c r="J12" s="190"/>
      <c r="K12" s="1"/>
      <c r="N12" s="3"/>
      <c r="Q12" s="3"/>
    </row>
    <row r="13" spans="1:12" ht="28.5" customHeight="1">
      <c r="A13" s="207" t="s">
        <v>51</v>
      </c>
      <c r="B13" s="207"/>
      <c r="C13" s="207"/>
      <c r="D13" s="207"/>
      <c r="E13" s="207"/>
      <c r="F13" s="207"/>
      <c r="G13" s="207"/>
      <c r="H13" s="207"/>
      <c r="I13" s="207"/>
      <c r="J13" s="207"/>
      <c r="K13" s="27"/>
      <c r="L13" t="s">
        <v>24</v>
      </c>
    </row>
    <row r="14" spans="1:11" ht="12.75">
      <c r="A14" s="27"/>
      <c r="B14" s="27"/>
      <c r="C14" s="27"/>
      <c r="D14" s="27"/>
      <c r="E14" s="27"/>
      <c r="F14" s="27"/>
      <c r="G14" s="27"/>
      <c r="H14" s="27"/>
      <c r="I14" s="27"/>
      <c r="J14" s="27"/>
      <c r="K14" s="27"/>
    </row>
    <row r="15" spans="1:11" ht="12.75">
      <c r="A15" s="27"/>
      <c r="B15" s="27"/>
      <c r="C15" s="27"/>
      <c r="D15" s="27"/>
      <c r="E15" s="27"/>
      <c r="F15" s="27"/>
      <c r="G15" s="27"/>
      <c r="H15" s="27"/>
      <c r="I15" s="27"/>
      <c r="J15" s="27"/>
      <c r="K15" s="27"/>
    </row>
    <row r="16" spans="1:11" ht="13.5" thickBot="1">
      <c r="A16" s="30"/>
      <c r="B16" s="30"/>
      <c r="C16" s="30"/>
      <c r="D16" s="30"/>
      <c r="E16" s="30"/>
      <c r="F16" s="30"/>
      <c r="G16" s="30"/>
      <c r="H16" s="30"/>
      <c r="I16" s="27" t="s">
        <v>22</v>
      </c>
      <c r="J16" s="30"/>
      <c r="K16" s="30"/>
    </row>
    <row r="17" spans="1:14" ht="13.5" customHeight="1" thickBot="1">
      <c r="A17" s="192" t="s">
        <v>0</v>
      </c>
      <c r="B17" s="192" t="s">
        <v>1</v>
      </c>
      <c r="C17" s="192" t="s">
        <v>13</v>
      </c>
      <c r="D17" s="192" t="s">
        <v>46</v>
      </c>
      <c r="E17" s="192" t="s">
        <v>47</v>
      </c>
      <c r="F17" s="192" t="s">
        <v>48</v>
      </c>
      <c r="G17" s="209" t="s">
        <v>2</v>
      </c>
      <c r="H17" s="210"/>
      <c r="I17" s="192" t="s">
        <v>49</v>
      </c>
      <c r="J17" s="192" t="s">
        <v>26</v>
      </c>
      <c r="K17" s="32"/>
      <c r="N17" s="3"/>
    </row>
    <row r="18" spans="1:20" ht="91.5" customHeight="1" thickBot="1">
      <c r="A18" s="193"/>
      <c r="B18" s="193"/>
      <c r="C18" s="193"/>
      <c r="D18" s="198"/>
      <c r="E18" s="193"/>
      <c r="F18" s="193"/>
      <c r="G18" s="103" t="s">
        <v>3</v>
      </c>
      <c r="H18" s="102" t="s">
        <v>4</v>
      </c>
      <c r="I18" s="193"/>
      <c r="J18" s="193"/>
      <c r="K18" s="32"/>
      <c r="L18" s="21" t="s">
        <v>34</v>
      </c>
      <c r="M18" s="21"/>
      <c r="N18" s="21"/>
      <c r="O18" s="21"/>
      <c r="P18" s="60"/>
      <c r="Q18" s="21"/>
      <c r="R18" s="59"/>
      <c r="S18" s="22"/>
      <c r="T18" s="22"/>
    </row>
    <row r="19" spans="1:20" ht="12" customHeight="1" thickBot="1">
      <c r="A19" s="194" t="s">
        <v>5</v>
      </c>
      <c r="B19" s="195"/>
      <c r="C19" s="196"/>
      <c r="D19" s="19">
        <f>SUM(D20:D35)</f>
        <v>24000000</v>
      </c>
      <c r="E19" s="19">
        <f aca="true" t="shared" si="0" ref="E19:J19">SUM(E20:E34)</f>
        <v>0</v>
      </c>
      <c r="F19" s="19">
        <f t="shared" si="0"/>
        <v>2072333</v>
      </c>
      <c r="G19" s="104">
        <f t="shared" si="0"/>
        <v>2072333</v>
      </c>
      <c r="H19" s="105">
        <f t="shared" si="0"/>
        <v>0</v>
      </c>
      <c r="I19" s="19">
        <f t="shared" si="0"/>
        <v>2072333</v>
      </c>
      <c r="J19" s="55">
        <f t="shared" si="0"/>
        <v>1258453</v>
      </c>
      <c r="K19" s="18"/>
      <c r="L19" s="18">
        <f>SUM(L20:L34)</f>
        <v>21600000</v>
      </c>
      <c r="M19" s="18"/>
      <c r="N19" s="18">
        <f>SUM(N20:N34)</f>
        <v>0</v>
      </c>
      <c r="O19" s="25"/>
      <c r="P19" s="25"/>
      <c r="Q19" s="18"/>
      <c r="R19" s="25"/>
      <c r="S19" s="18"/>
      <c r="T19" s="18"/>
    </row>
    <row r="20" spans="1:20" ht="12" customHeight="1">
      <c r="A20" s="106">
        <v>1</v>
      </c>
      <c r="B20" s="107" t="s">
        <v>11</v>
      </c>
      <c r="C20" s="108" t="s">
        <v>29</v>
      </c>
      <c r="D20" s="109">
        <v>1600000</v>
      </c>
      <c r="E20" s="110">
        <v>0</v>
      </c>
      <c r="F20" s="110">
        <f aca="true" t="shared" si="1" ref="F20:F34">G20+H20</f>
        <v>499077</v>
      </c>
      <c r="G20" s="111">
        <v>499077</v>
      </c>
      <c r="H20" s="112">
        <v>0</v>
      </c>
      <c r="I20" s="110">
        <v>499077</v>
      </c>
      <c r="J20" s="37"/>
      <c r="K20" s="18"/>
      <c r="L20" s="42">
        <f aca="true" t="shared" si="2" ref="L20:L35">D20-E20</f>
        <v>1600000</v>
      </c>
      <c r="M20" s="63"/>
      <c r="N20" s="71"/>
      <c r="O20" s="54"/>
      <c r="P20" s="62"/>
      <c r="Q20" s="58"/>
      <c r="R20" s="25"/>
      <c r="S20" s="18"/>
      <c r="T20" s="18"/>
    </row>
    <row r="21" spans="1:20" ht="12" customHeight="1">
      <c r="A21" s="70">
        <f aca="true" t="shared" si="3" ref="A21:A34">A20+1</f>
        <v>2</v>
      </c>
      <c r="B21" s="38"/>
      <c r="C21" s="75" t="s">
        <v>30</v>
      </c>
      <c r="D21" s="76">
        <v>0</v>
      </c>
      <c r="E21" s="77"/>
      <c r="F21" s="77">
        <f t="shared" si="1"/>
        <v>0</v>
      </c>
      <c r="G21" s="78"/>
      <c r="H21" s="79"/>
      <c r="I21" s="77"/>
      <c r="J21" s="37"/>
      <c r="K21" s="18"/>
      <c r="L21" s="42">
        <f t="shared" si="2"/>
        <v>0</v>
      </c>
      <c r="M21" s="64"/>
      <c r="N21" s="54"/>
      <c r="O21" s="18"/>
      <c r="P21" s="25"/>
      <c r="Q21" s="18"/>
      <c r="R21" s="25"/>
      <c r="S21" s="18"/>
      <c r="T21" s="18"/>
    </row>
    <row r="22" spans="1:18" ht="12" customHeight="1">
      <c r="A22" s="70">
        <f t="shared" si="3"/>
        <v>3</v>
      </c>
      <c r="B22" s="12" t="s">
        <v>32</v>
      </c>
      <c r="C22" s="80" t="s">
        <v>33</v>
      </c>
      <c r="D22" s="81">
        <v>0</v>
      </c>
      <c r="E22" s="82"/>
      <c r="F22" s="82">
        <f t="shared" si="1"/>
        <v>0</v>
      </c>
      <c r="G22" s="83"/>
      <c r="H22" s="84"/>
      <c r="I22" s="82"/>
      <c r="J22" s="31"/>
      <c r="K22" s="33"/>
      <c r="L22" s="3">
        <f t="shared" si="2"/>
        <v>0</v>
      </c>
      <c r="M22" s="34"/>
      <c r="N22" s="72"/>
      <c r="O22" s="65"/>
      <c r="P22" s="53"/>
      <c r="Q22" s="3"/>
      <c r="R22" s="23"/>
    </row>
    <row r="23" spans="1:17" ht="12" customHeight="1">
      <c r="A23" s="70">
        <f t="shared" si="3"/>
        <v>4</v>
      </c>
      <c r="B23" s="73" t="s">
        <v>38</v>
      </c>
      <c r="C23" s="80" t="s">
        <v>14</v>
      </c>
      <c r="D23" s="81">
        <v>0</v>
      </c>
      <c r="E23" s="82"/>
      <c r="F23" s="82">
        <f t="shared" si="1"/>
        <v>0</v>
      </c>
      <c r="G23" s="83"/>
      <c r="H23" s="84"/>
      <c r="I23" s="82"/>
      <c r="J23" s="8"/>
      <c r="K23" s="34"/>
      <c r="L23" s="3">
        <f t="shared" si="2"/>
        <v>0</v>
      </c>
      <c r="M23" s="34"/>
      <c r="N23" s="66"/>
      <c r="O23" s="66"/>
      <c r="P23" s="53"/>
      <c r="Q23" s="3"/>
    </row>
    <row r="24" spans="1:18" ht="12" customHeight="1">
      <c r="A24" s="70">
        <f t="shared" si="3"/>
        <v>5</v>
      </c>
      <c r="B24" s="13" t="s">
        <v>6</v>
      </c>
      <c r="C24" s="11" t="s">
        <v>31</v>
      </c>
      <c r="D24" s="28">
        <v>1827000</v>
      </c>
      <c r="E24" s="40"/>
      <c r="F24" s="69">
        <f t="shared" si="1"/>
        <v>0</v>
      </c>
      <c r="G24" s="88"/>
      <c r="H24" s="86"/>
      <c r="I24" s="89"/>
      <c r="J24" s="9"/>
      <c r="K24" s="35"/>
      <c r="L24" s="3">
        <f t="shared" si="2"/>
        <v>1827000</v>
      </c>
      <c r="M24" s="35"/>
      <c r="N24" s="72"/>
      <c r="O24" s="65"/>
      <c r="P24" s="23"/>
      <c r="Q24" s="3"/>
      <c r="R24" s="20"/>
    </row>
    <row r="25" spans="1:17" ht="12" customHeight="1">
      <c r="A25" s="70">
        <f t="shared" si="3"/>
        <v>6</v>
      </c>
      <c r="B25" s="39"/>
      <c r="C25" s="11" t="s">
        <v>15</v>
      </c>
      <c r="D25" s="28">
        <v>4876000</v>
      </c>
      <c r="E25" s="40"/>
      <c r="F25" s="69">
        <f t="shared" si="1"/>
        <v>0</v>
      </c>
      <c r="G25" s="88"/>
      <c r="H25" s="86"/>
      <c r="I25" s="89"/>
      <c r="J25" s="9">
        <v>530893</v>
      </c>
      <c r="K25" s="35"/>
      <c r="L25" s="45">
        <f t="shared" si="2"/>
        <v>4876000</v>
      </c>
      <c r="M25" s="35"/>
      <c r="N25" s="72"/>
      <c r="O25" s="65"/>
      <c r="P25" s="53"/>
      <c r="Q25" s="3"/>
    </row>
    <row r="26" spans="1:17" ht="12" customHeight="1">
      <c r="A26" s="70">
        <f t="shared" si="3"/>
        <v>7</v>
      </c>
      <c r="B26" s="13" t="s">
        <v>7</v>
      </c>
      <c r="C26" s="11" t="s">
        <v>16</v>
      </c>
      <c r="D26" s="28">
        <v>0</v>
      </c>
      <c r="E26" s="40"/>
      <c r="F26" s="69">
        <f t="shared" si="1"/>
        <v>0</v>
      </c>
      <c r="G26" s="88"/>
      <c r="H26" s="86"/>
      <c r="I26" s="89"/>
      <c r="J26" s="9"/>
      <c r="K26" s="35"/>
      <c r="L26" s="3">
        <f t="shared" si="2"/>
        <v>0</v>
      </c>
      <c r="M26" s="35"/>
      <c r="N26" s="66"/>
      <c r="O26" s="65"/>
      <c r="P26" s="53"/>
      <c r="Q26" s="3"/>
    </row>
    <row r="27" spans="1:20" ht="12" customHeight="1">
      <c r="A27" s="70">
        <f t="shared" si="3"/>
        <v>8</v>
      </c>
      <c r="B27" s="14"/>
      <c r="C27" s="11" t="s">
        <v>23</v>
      </c>
      <c r="D27" s="28">
        <v>1547000</v>
      </c>
      <c r="E27" s="40"/>
      <c r="F27" s="87">
        <f t="shared" si="1"/>
        <v>0</v>
      </c>
      <c r="G27" s="88"/>
      <c r="H27" s="86"/>
      <c r="I27" s="89"/>
      <c r="J27" s="9">
        <v>363000</v>
      </c>
      <c r="K27" s="35"/>
      <c r="L27" s="45">
        <f t="shared" si="2"/>
        <v>1547000</v>
      </c>
      <c r="M27" s="35"/>
      <c r="N27" s="66"/>
      <c r="O27" s="65"/>
      <c r="P27" s="23"/>
      <c r="Q27" s="3"/>
      <c r="R27" s="20"/>
      <c r="T27" s="3"/>
    </row>
    <row r="28" spans="1:20" ht="12" customHeight="1">
      <c r="A28" s="70">
        <f t="shared" si="3"/>
        <v>9</v>
      </c>
      <c r="B28" s="17" t="s">
        <v>8</v>
      </c>
      <c r="C28" s="11" t="s">
        <v>25</v>
      </c>
      <c r="D28" s="28">
        <v>114000</v>
      </c>
      <c r="E28" s="40"/>
      <c r="F28" s="69">
        <f t="shared" si="1"/>
        <v>0</v>
      </c>
      <c r="G28" s="91"/>
      <c r="H28" s="86"/>
      <c r="I28" s="89"/>
      <c r="J28" s="10"/>
      <c r="K28" s="36"/>
      <c r="L28" s="3">
        <f t="shared" si="2"/>
        <v>114000</v>
      </c>
      <c r="M28" s="35"/>
      <c r="N28" s="66"/>
      <c r="O28" s="65"/>
      <c r="P28" s="23"/>
      <c r="Q28" s="3"/>
      <c r="R28" s="24"/>
      <c r="S28" s="3"/>
      <c r="T28" s="3"/>
    </row>
    <row r="29" spans="1:17" ht="12" customHeight="1">
      <c r="A29" s="113">
        <f t="shared" si="3"/>
        <v>10</v>
      </c>
      <c r="B29" s="121" t="s">
        <v>9</v>
      </c>
      <c r="C29" s="114" t="s">
        <v>17</v>
      </c>
      <c r="D29" s="115">
        <v>1567000</v>
      </c>
      <c r="E29" s="116">
        <v>0</v>
      </c>
      <c r="F29" s="117">
        <f t="shared" si="1"/>
        <v>237289</v>
      </c>
      <c r="G29" s="118">
        <v>237289</v>
      </c>
      <c r="H29" s="119">
        <v>0</v>
      </c>
      <c r="I29" s="120">
        <v>237289</v>
      </c>
      <c r="J29" s="10"/>
      <c r="K29" s="36"/>
      <c r="L29" s="45">
        <f t="shared" si="2"/>
        <v>1567000</v>
      </c>
      <c r="M29" s="36"/>
      <c r="N29" s="72"/>
      <c r="O29" s="65"/>
      <c r="P29" s="61"/>
      <c r="Q29" s="3"/>
    </row>
    <row r="30" spans="1:17" ht="12" customHeight="1">
      <c r="A30" s="70">
        <f t="shared" si="3"/>
        <v>11</v>
      </c>
      <c r="B30" s="15" t="s">
        <v>12</v>
      </c>
      <c r="C30" s="11" t="s">
        <v>18</v>
      </c>
      <c r="D30" s="28">
        <v>1653000</v>
      </c>
      <c r="E30" s="40"/>
      <c r="F30" s="69">
        <f t="shared" si="1"/>
        <v>0</v>
      </c>
      <c r="G30" s="92"/>
      <c r="H30" s="90"/>
      <c r="I30" s="93"/>
      <c r="J30" s="10"/>
      <c r="K30" s="36"/>
      <c r="L30" s="3">
        <f t="shared" si="2"/>
        <v>1653000</v>
      </c>
      <c r="M30" s="36"/>
      <c r="N30" s="66"/>
      <c r="O30" s="65"/>
      <c r="P30" s="53"/>
      <c r="Q30" s="3"/>
    </row>
    <row r="31" spans="1:19" ht="12" customHeight="1">
      <c r="A31" s="70">
        <f t="shared" si="3"/>
        <v>12</v>
      </c>
      <c r="B31" s="16"/>
      <c r="C31" s="11" t="s">
        <v>19</v>
      </c>
      <c r="D31" s="28">
        <v>868000</v>
      </c>
      <c r="E31" s="40"/>
      <c r="F31" s="69">
        <f t="shared" si="1"/>
        <v>0</v>
      </c>
      <c r="G31" s="92"/>
      <c r="H31" s="90"/>
      <c r="I31" s="93"/>
      <c r="J31" s="10">
        <v>0</v>
      </c>
      <c r="K31" s="36"/>
      <c r="L31" s="74">
        <f t="shared" si="2"/>
        <v>868000</v>
      </c>
      <c r="M31" s="36"/>
      <c r="N31" s="72"/>
      <c r="O31" s="67"/>
      <c r="P31" s="56"/>
      <c r="Q31" s="57"/>
      <c r="R31" s="23"/>
      <c r="S31" s="3"/>
    </row>
    <row r="32" spans="1:18" ht="11.25" customHeight="1">
      <c r="A32" s="113">
        <f t="shared" si="3"/>
        <v>13</v>
      </c>
      <c r="B32" s="124" t="s">
        <v>35</v>
      </c>
      <c r="C32" s="114" t="s">
        <v>36</v>
      </c>
      <c r="D32" s="115">
        <v>6968000</v>
      </c>
      <c r="E32" s="116">
        <v>0</v>
      </c>
      <c r="F32" s="117">
        <f t="shared" si="1"/>
        <v>1085976</v>
      </c>
      <c r="G32" s="118">
        <v>1085976</v>
      </c>
      <c r="H32" s="119">
        <v>0</v>
      </c>
      <c r="I32" s="120">
        <v>1085976</v>
      </c>
      <c r="J32" s="10"/>
      <c r="K32" s="36"/>
      <c r="L32" s="3">
        <f t="shared" si="2"/>
        <v>6968000</v>
      </c>
      <c r="M32" s="36"/>
      <c r="N32" s="72"/>
      <c r="O32" s="68"/>
      <c r="P32" s="56"/>
      <c r="Q32" s="3"/>
      <c r="R32" s="20"/>
    </row>
    <row r="33" spans="1:19" ht="12" customHeight="1">
      <c r="A33" s="113">
        <f t="shared" si="3"/>
        <v>14</v>
      </c>
      <c r="B33" s="122" t="s">
        <v>52</v>
      </c>
      <c r="C33" s="114" t="s">
        <v>37</v>
      </c>
      <c r="D33" s="115">
        <v>580000</v>
      </c>
      <c r="E33" s="116">
        <v>0</v>
      </c>
      <c r="F33" s="117">
        <f t="shared" si="1"/>
        <v>249991</v>
      </c>
      <c r="G33" s="118">
        <v>249991</v>
      </c>
      <c r="H33" s="119">
        <v>0</v>
      </c>
      <c r="I33" s="120">
        <v>249991</v>
      </c>
      <c r="J33" s="10"/>
      <c r="K33" s="36"/>
      <c r="L33" s="3">
        <f t="shared" si="2"/>
        <v>580000</v>
      </c>
      <c r="M33" s="36"/>
      <c r="N33" s="66"/>
      <c r="O33" s="65"/>
      <c r="P33" s="56"/>
      <c r="Q33" s="3"/>
      <c r="R33" s="23"/>
      <c r="S33" s="3"/>
    </row>
    <row r="34" spans="1:18" ht="12" customHeight="1" thickBot="1">
      <c r="A34" s="70">
        <f t="shared" si="3"/>
        <v>15</v>
      </c>
      <c r="B34" s="123" t="s">
        <v>10</v>
      </c>
      <c r="C34" s="11" t="s">
        <v>20</v>
      </c>
      <c r="D34" s="28">
        <v>0</v>
      </c>
      <c r="E34" s="40"/>
      <c r="F34" s="69">
        <f t="shared" si="1"/>
        <v>0</v>
      </c>
      <c r="G34" s="94"/>
      <c r="H34" s="95"/>
      <c r="I34" s="93"/>
      <c r="J34" s="10">
        <v>364560</v>
      </c>
      <c r="K34" s="36"/>
      <c r="L34" s="74">
        <f t="shared" si="2"/>
        <v>0</v>
      </c>
      <c r="M34" s="36"/>
      <c r="N34" s="72"/>
      <c r="O34" s="65"/>
      <c r="P34" s="23"/>
      <c r="Q34" s="3"/>
      <c r="R34" s="23"/>
    </row>
    <row r="35" spans="1:18" ht="12" customHeight="1" thickBot="1">
      <c r="A35" s="199" t="s">
        <v>50</v>
      </c>
      <c r="B35" s="200"/>
      <c r="C35" s="201"/>
      <c r="D35" s="97">
        <v>2400000</v>
      </c>
      <c r="E35" s="98"/>
      <c r="F35" s="99"/>
      <c r="G35" s="100"/>
      <c r="H35" s="96"/>
      <c r="I35" s="101"/>
      <c r="J35" s="36"/>
      <c r="K35" s="36"/>
      <c r="L35" s="45">
        <f t="shared" si="2"/>
        <v>2400000</v>
      </c>
      <c r="M35" s="45"/>
      <c r="N35" s="3"/>
      <c r="O35" s="3"/>
      <c r="P35" s="20"/>
      <c r="Q35" s="3"/>
      <c r="R35" s="23"/>
    </row>
    <row r="36" spans="1:18" ht="12" customHeight="1">
      <c r="A36" s="125"/>
      <c r="B36" s="125"/>
      <c r="C36" s="125"/>
      <c r="D36" s="50"/>
      <c r="E36" s="51"/>
      <c r="F36" s="52"/>
      <c r="G36" s="36"/>
      <c r="H36" s="36"/>
      <c r="I36" s="36"/>
      <c r="J36" s="36"/>
      <c r="K36" s="36"/>
      <c r="L36" s="45"/>
      <c r="M36" s="45"/>
      <c r="N36" s="3"/>
      <c r="O36" s="3"/>
      <c r="P36" s="20"/>
      <c r="Q36" s="3"/>
      <c r="R36" s="23"/>
    </row>
    <row r="37" spans="1:18" ht="12" customHeight="1">
      <c r="A37" s="125"/>
      <c r="B37" s="125"/>
      <c r="C37" s="125"/>
      <c r="D37" s="50"/>
      <c r="E37" s="51"/>
      <c r="F37" s="52"/>
      <c r="G37" s="36"/>
      <c r="H37" s="36"/>
      <c r="I37" s="36"/>
      <c r="J37" s="36"/>
      <c r="K37" s="36"/>
      <c r="L37" s="45"/>
      <c r="M37" s="45"/>
      <c r="N37" s="3"/>
      <c r="O37" s="3"/>
      <c r="P37" s="20"/>
      <c r="Q37" s="3"/>
      <c r="R37" s="23"/>
    </row>
    <row r="38" spans="1:18" ht="10.5" customHeight="1">
      <c r="A38" s="47"/>
      <c r="B38" s="48"/>
      <c r="C38" s="49"/>
      <c r="D38" s="50"/>
      <c r="E38" s="51"/>
      <c r="F38" s="52"/>
      <c r="G38" s="36"/>
      <c r="H38" s="36"/>
      <c r="I38" s="36"/>
      <c r="J38" s="36"/>
      <c r="K38" s="36"/>
      <c r="L38" s="45"/>
      <c r="M38" s="45"/>
      <c r="N38" s="3"/>
      <c r="O38" s="3"/>
      <c r="P38" s="20"/>
      <c r="Q38" s="3"/>
      <c r="R38" s="23"/>
    </row>
    <row r="39" spans="1:18" ht="12.75">
      <c r="A39" s="202" t="s">
        <v>53</v>
      </c>
      <c r="B39" s="202"/>
      <c r="C39" s="202"/>
      <c r="D39" s="202"/>
      <c r="E39" s="202"/>
      <c r="F39" s="202"/>
      <c r="G39" s="202"/>
      <c r="H39" s="202"/>
      <c r="I39" s="202"/>
      <c r="J39" s="36"/>
      <c r="K39" s="36"/>
      <c r="L39" s="45"/>
      <c r="M39" s="45"/>
      <c r="N39" s="3"/>
      <c r="O39" s="3"/>
      <c r="P39" s="20"/>
      <c r="Q39" s="3"/>
      <c r="R39" s="23"/>
    </row>
    <row r="40" spans="1:18" ht="12.75">
      <c r="A40" s="208" t="s">
        <v>54</v>
      </c>
      <c r="B40" s="208"/>
      <c r="C40" s="208"/>
      <c r="D40" s="208"/>
      <c r="E40" s="208"/>
      <c r="F40" s="208"/>
      <c r="G40" s="208"/>
      <c r="H40" s="208"/>
      <c r="I40" s="208"/>
      <c r="J40" s="36"/>
      <c r="K40" s="36"/>
      <c r="L40" s="45"/>
      <c r="M40" s="45"/>
      <c r="N40" s="3"/>
      <c r="O40" s="3"/>
      <c r="P40" s="20"/>
      <c r="Q40" s="3"/>
      <c r="R40" s="23"/>
    </row>
    <row r="41" spans="1:18" ht="10.5" customHeight="1">
      <c r="A41" s="47"/>
      <c r="B41" s="48"/>
      <c r="C41" s="49"/>
      <c r="D41" s="50"/>
      <c r="E41" s="51"/>
      <c r="F41" s="52"/>
      <c r="G41" s="36"/>
      <c r="H41" s="36"/>
      <c r="I41" s="36"/>
      <c r="J41" s="36"/>
      <c r="K41" s="36"/>
      <c r="L41" s="45"/>
      <c r="M41" s="45"/>
      <c r="N41" s="3"/>
      <c r="O41" s="3"/>
      <c r="P41" s="20"/>
      <c r="Q41" s="3"/>
      <c r="R41" s="23"/>
    </row>
    <row r="42" spans="1:18" ht="10.5" customHeight="1">
      <c r="A42" s="47"/>
      <c r="B42" s="48"/>
      <c r="C42" s="49"/>
      <c r="D42" s="50"/>
      <c r="E42" s="51"/>
      <c r="F42" s="52"/>
      <c r="G42" s="36"/>
      <c r="H42" s="36"/>
      <c r="I42" s="36"/>
      <c r="J42" s="36"/>
      <c r="K42" s="36"/>
      <c r="L42" s="45"/>
      <c r="M42" s="45"/>
      <c r="N42" s="3"/>
      <c r="O42" s="3"/>
      <c r="P42" s="20"/>
      <c r="Q42" s="3"/>
      <c r="R42" s="23"/>
    </row>
    <row r="43" spans="1:18" ht="10.5" customHeight="1">
      <c r="A43" s="47"/>
      <c r="B43" s="48"/>
      <c r="C43" s="49"/>
      <c r="D43" s="50"/>
      <c r="E43" s="51"/>
      <c r="F43" s="52"/>
      <c r="G43" s="36"/>
      <c r="H43" s="36"/>
      <c r="I43" s="36"/>
      <c r="J43" s="36"/>
      <c r="K43" s="36"/>
      <c r="L43" s="45"/>
      <c r="M43" s="45"/>
      <c r="N43" s="3"/>
      <c r="O43" s="3"/>
      <c r="P43" s="20"/>
      <c r="Q43" s="3"/>
      <c r="R43" s="23"/>
    </row>
    <row r="44" spans="1:18" ht="12.75">
      <c r="A44" s="47"/>
      <c r="B44" s="48"/>
      <c r="C44" s="49"/>
      <c r="D44" s="50"/>
      <c r="E44" s="51"/>
      <c r="F44" s="52"/>
      <c r="G44" s="36"/>
      <c r="H44" s="36"/>
      <c r="I44" s="36"/>
      <c r="J44" s="36"/>
      <c r="K44" s="36"/>
      <c r="L44" s="45"/>
      <c r="M44" s="45"/>
      <c r="N44" s="3"/>
      <c r="O44" s="3"/>
      <c r="P44" s="20"/>
      <c r="Q44" s="3"/>
      <c r="R44" s="23"/>
    </row>
    <row r="45" spans="1:18" ht="12.75">
      <c r="A45" s="202" t="s">
        <v>55</v>
      </c>
      <c r="B45" s="202"/>
      <c r="C45" s="202"/>
      <c r="D45" s="202"/>
      <c r="E45" s="202"/>
      <c r="F45" s="202"/>
      <c r="G45" s="202"/>
      <c r="H45" s="202"/>
      <c r="I45" s="202"/>
      <c r="J45" s="36"/>
      <c r="K45" s="36"/>
      <c r="L45" s="45"/>
      <c r="M45" s="45"/>
      <c r="N45" s="3"/>
      <c r="O45" s="3"/>
      <c r="P45" s="20"/>
      <c r="Q45" s="3"/>
      <c r="R45" s="23"/>
    </row>
    <row r="46" spans="1:18" ht="12.75">
      <c r="A46" s="208" t="s">
        <v>56</v>
      </c>
      <c r="B46" s="208"/>
      <c r="C46" s="208"/>
      <c r="D46" s="208"/>
      <c r="E46" s="208"/>
      <c r="F46" s="208"/>
      <c r="G46" s="208"/>
      <c r="H46" s="208"/>
      <c r="I46" s="208"/>
      <c r="J46" s="36"/>
      <c r="K46" s="36"/>
      <c r="L46" s="45"/>
      <c r="M46" s="45"/>
      <c r="N46" s="3"/>
      <c r="O46" s="3"/>
      <c r="P46" s="20"/>
      <c r="Q46" s="3"/>
      <c r="R46" s="23"/>
    </row>
    <row r="47" spans="1:18" ht="12.75">
      <c r="A47" s="126"/>
      <c r="B47" s="126"/>
      <c r="C47" s="126"/>
      <c r="D47" s="126"/>
      <c r="E47" s="126"/>
      <c r="F47" s="126"/>
      <c r="G47" s="126"/>
      <c r="H47" s="126"/>
      <c r="I47" s="126"/>
      <c r="J47" s="36"/>
      <c r="K47" s="36"/>
      <c r="L47" s="45"/>
      <c r="M47" s="45"/>
      <c r="N47" s="3"/>
      <c r="O47" s="3"/>
      <c r="P47" s="20"/>
      <c r="Q47" s="3"/>
      <c r="R47" s="23"/>
    </row>
    <row r="48" spans="1:18" ht="12.75">
      <c r="A48" s="126"/>
      <c r="B48" s="126"/>
      <c r="C48" s="126"/>
      <c r="D48" s="126"/>
      <c r="E48" s="126"/>
      <c r="F48" s="126"/>
      <c r="G48" s="126"/>
      <c r="H48" s="126"/>
      <c r="I48" s="126"/>
      <c r="J48" s="36"/>
      <c r="K48" s="36"/>
      <c r="L48" s="45"/>
      <c r="M48" s="45"/>
      <c r="N48" s="3"/>
      <c r="O48" s="3"/>
      <c r="P48" s="20"/>
      <c r="Q48" s="3"/>
      <c r="R48" s="23"/>
    </row>
    <row r="49" spans="1:18" ht="12.75">
      <c r="A49" s="126"/>
      <c r="B49" s="126"/>
      <c r="C49" s="126"/>
      <c r="D49" s="126"/>
      <c r="E49" s="126"/>
      <c r="F49" s="126"/>
      <c r="G49" s="126"/>
      <c r="H49" s="126"/>
      <c r="I49" s="126"/>
      <c r="J49" s="36"/>
      <c r="K49" s="36"/>
      <c r="L49" s="45"/>
      <c r="M49" s="45"/>
      <c r="N49" s="3"/>
      <c r="O49" s="3"/>
      <c r="P49" s="20"/>
      <c r="Q49" s="3"/>
      <c r="R49" s="23"/>
    </row>
    <row r="50" spans="1:11" ht="12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4" ht="25.5" customHeight="1">
      <c r="A51" s="197" t="s">
        <v>45</v>
      </c>
      <c r="B51" s="197"/>
      <c r="C51" s="197"/>
      <c r="D51" s="197"/>
      <c r="E51" s="85"/>
      <c r="F51" s="197" t="s">
        <v>43</v>
      </c>
      <c r="G51" s="197"/>
      <c r="H51" s="197"/>
      <c r="I51" s="197"/>
      <c r="K51" s="26"/>
      <c r="N51" s="43"/>
    </row>
    <row r="52" spans="1:15" ht="12.75">
      <c r="A52" s="190" t="s">
        <v>27</v>
      </c>
      <c r="B52" s="190"/>
      <c r="C52" s="190"/>
      <c r="D52" s="190"/>
      <c r="E52" s="46"/>
      <c r="F52" s="190" t="s">
        <v>27</v>
      </c>
      <c r="G52" s="190"/>
      <c r="H52" s="190"/>
      <c r="I52" s="190"/>
      <c r="K52" s="5"/>
      <c r="L52" s="3"/>
      <c r="M52" s="3"/>
      <c r="N52" s="3"/>
      <c r="O52" s="3"/>
    </row>
    <row r="53" spans="1:11" ht="12.75">
      <c r="A53" s="190" t="s">
        <v>42</v>
      </c>
      <c r="B53" s="190"/>
      <c r="C53" s="190"/>
      <c r="D53" s="190"/>
      <c r="E53" s="46"/>
      <c r="F53" s="190" t="s">
        <v>44</v>
      </c>
      <c r="G53" s="190"/>
      <c r="H53" s="190"/>
      <c r="I53" s="190"/>
      <c r="K53" s="5"/>
    </row>
    <row r="54" spans="1:11" ht="12.75">
      <c r="A54" s="5"/>
      <c r="B54" s="5"/>
      <c r="C54" s="5"/>
      <c r="D54" s="5"/>
      <c r="E54" s="46"/>
      <c r="F54" s="5"/>
      <c r="G54" s="5"/>
      <c r="H54" s="5"/>
      <c r="I54" s="5"/>
      <c r="J54" s="5"/>
      <c r="K54" s="5"/>
    </row>
    <row r="55" spans="1:11" ht="12.75">
      <c r="A55" s="5"/>
      <c r="B55" s="5"/>
      <c r="C55" s="5"/>
      <c r="D55" s="5"/>
      <c r="G55" s="4"/>
      <c r="H55" s="4"/>
      <c r="I55" s="4"/>
      <c r="J55" s="4"/>
      <c r="K55" s="4"/>
    </row>
    <row r="56" spans="6:9" ht="12.75">
      <c r="F56" s="191"/>
      <c r="G56" s="191"/>
      <c r="H56" s="191"/>
      <c r="I56" s="191"/>
    </row>
    <row r="57" spans="6:9" ht="12.75">
      <c r="F57" s="190"/>
      <c r="G57" s="190"/>
      <c r="H57" s="190"/>
      <c r="I57" s="190"/>
    </row>
    <row r="58" spans="6:9" ht="12.75">
      <c r="F58" s="190"/>
      <c r="G58" s="190"/>
      <c r="H58" s="190"/>
      <c r="I58" s="190"/>
    </row>
  </sheetData>
  <sheetProtection/>
  <mergeCells count="30">
    <mergeCell ref="A40:I40"/>
    <mergeCell ref="A45:I45"/>
    <mergeCell ref="A46:I46"/>
    <mergeCell ref="E17:E18"/>
    <mergeCell ref="F17:F18"/>
    <mergeCell ref="G17:H17"/>
    <mergeCell ref="I17:I18"/>
    <mergeCell ref="E3:I3"/>
    <mergeCell ref="E4:I4"/>
    <mergeCell ref="E5:I5"/>
    <mergeCell ref="E7:I7"/>
    <mergeCell ref="A12:J12"/>
    <mergeCell ref="A13:J13"/>
    <mergeCell ref="J17:J18"/>
    <mergeCell ref="A19:C19"/>
    <mergeCell ref="A51:D51"/>
    <mergeCell ref="F51:I51"/>
    <mergeCell ref="A17:A18"/>
    <mergeCell ref="B17:B18"/>
    <mergeCell ref="C17:C18"/>
    <mergeCell ref="D17:D18"/>
    <mergeCell ref="A35:C35"/>
    <mergeCell ref="A39:I39"/>
    <mergeCell ref="F58:I58"/>
    <mergeCell ref="A52:D52"/>
    <mergeCell ref="F52:I52"/>
    <mergeCell ref="A53:D53"/>
    <mergeCell ref="F53:I53"/>
    <mergeCell ref="F56:I56"/>
    <mergeCell ref="F57:I57"/>
  </mergeCells>
  <printOptions horizontalCentered="1"/>
  <pageMargins left="0.31496062992125984" right="0.31496062992125984" top="0.41" bottom="0" header="0.35433070866141736" footer="0.11811023622047245"/>
  <pageSetup horizontalDpi="600" verticalDpi="600" orientation="portrait" paperSize="8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3:K48"/>
  <sheetViews>
    <sheetView view="pageBreakPreview" zoomScale="60" zoomScalePageLayoutView="0" workbookViewId="0" topLeftCell="A1">
      <selection activeCell="A1" sqref="A1:IV16384"/>
    </sheetView>
  </sheetViews>
  <sheetFormatPr defaultColWidth="9.140625" defaultRowHeight="12.75"/>
  <cols>
    <col min="1" max="1" width="3.57421875" style="0" customWidth="1"/>
    <col min="2" max="2" width="17.8515625" style="0" customWidth="1"/>
    <col min="3" max="3" width="15.8515625" style="0" customWidth="1"/>
    <col min="4" max="4" width="12.8515625" style="0" customWidth="1"/>
    <col min="5" max="6" width="11.57421875" style="0" customWidth="1"/>
    <col min="7" max="7" width="9.8515625" style="0" customWidth="1"/>
    <col min="9" max="9" width="14.7109375" style="0" customWidth="1"/>
    <col min="10" max="10" width="12.7109375" style="0" bestFit="1" customWidth="1"/>
  </cols>
  <sheetData>
    <row r="3" spans="4:11" ht="15">
      <c r="D3" s="211" t="s">
        <v>78</v>
      </c>
      <c r="E3" s="211"/>
      <c r="F3" s="211"/>
      <c r="G3" s="211"/>
      <c r="H3" s="211"/>
      <c r="I3" s="211"/>
      <c r="J3" s="166"/>
      <c r="K3" s="166"/>
    </row>
    <row r="4" spans="4:11" ht="15">
      <c r="D4" s="212" t="s">
        <v>79</v>
      </c>
      <c r="E4" s="212"/>
      <c r="F4" s="212"/>
      <c r="G4" s="212"/>
      <c r="H4" s="212"/>
      <c r="I4" s="212"/>
      <c r="J4" s="167"/>
      <c r="K4" s="167"/>
    </row>
    <row r="5" spans="4:11" ht="15">
      <c r="D5" s="212" t="s">
        <v>80</v>
      </c>
      <c r="E5" s="212"/>
      <c r="F5" s="212"/>
      <c r="G5" s="212"/>
      <c r="H5" s="212"/>
      <c r="I5" s="212"/>
      <c r="J5" s="167"/>
      <c r="K5" s="167"/>
    </row>
    <row r="6" spans="4:11" ht="15">
      <c r="D6" s="212" t="s">
        <v>81</v>
      </c>
      <c r="E6" s="212"/>
      <c r="F6" s="212"/>
      <c r="G6" s="212"/>
      <c r="H6" s="212"/>
      <c r="I6" s="212"/>
      <c r="J6" s="167"/>
      <c r="K6" s="167"/>
    </row>
    <row r="7" spans="7:9" ht="14.25">
      <c r="G7" s="29"/>
      <c r="H7" s="29"/>
      <c r="I7" s="29"/>
    </row>
    <row r="8" spans="7:9" ht="14.25">
      <c r="G8" s="29"/>
      <c r="H8" s="29"/>
      <c r="I8" s="29"/>
    </row>
    <row r="9" spans="7:9" ht="14.25">
      <c r="G9" s="29"/>
      <c r="H9" s="29"/>
      <c r="I9" s="29"/>
    </row>
    <row r="10" spans="8:9" ht="12.75">
      <c r="H10" s="1"/>
      <c r="I10" s="1"/>
    </row>
    <row r="11" spans="1:9" ht="12.75">
      <c r="A11" s="213" t="s">
        <v>28</v>
      </c>
      <c r="B11" s="213"/>
      <c r="C11" s="213"/>
      <c r="D11" s="213"/>
      <c r="E11" s="213"/>
      <c r="F11" s="213"/>
      <c r="G11" s="213"/>
      <c r="H11" s="213"/>
      <c r="I11" s="213"/>
    </row>
    <row r="12" spans="1:9" ht="25.5" customHeight="1">
      <c r="A12" s="207" t="s">
        <v>94</v>
      </c>
      <c r="B12" s="207"/>
      <c r="C12" s="207"/>
      <c r="D12" s="207"/>
      <c r="E12" s="207"/>
      <c r="F12" s="207"/>
      <c r="G12" s="207"/>
      <c r="H12" s="207"/>
      <c r="I12" s="207"/>
    </row>
    <row r="13" spans="1:9" ht="12.75">
      <c r="A13" s="27"/>
      <c r="B13" s="27"/>
      <c r="C13" s="27"/>
      <c r="D13" s="27"/>
      <c r="E13" s="27"/>
      <c r="F13" s="27"/>
      <c r="G13" s="27"/>
      <c r="H13" s="27"/>
      <c r="I13" s="27"/>
    </row>
    <row r="14" spans="1:9" ht="12.75">
      <c r="A14" s="27"/>
      <c r="B14" s="27"/>
      <c r="C14" s="27"/>
      <c r="D14" s="27"/>
      <c r="E14" s="27"/>
      <c r="F14" s="27"/>
      <c r="G14" s="27"/>
      <c r="H14" s="27"/>
      <c r="I14" s="27"/>
    </row>
    <row r="15" spans="1:9" ht="13.5" thickBot="1">
      <c r="A15" s="30"/>
      <c r="B15" s="30"/>
      <c r="C15" s="30"/>
      <c r="D15" s="30"/>
      <c r="E15" s="30"/>
      <c r="F15" s="30"/>
      <c r="G15" s="30"/>
      <c r="H15" s="30"/>
      <c r="I15" s="171" t="s">
        <v>90</v>
      </c>
    </row>
    <row r="16" spans="1:9" ht="13.5" customHeight="1" thickBot="1">
      <c r="A16" s="192" t="s">
        <v>0</v>
      </c>
      <c r="B16" s="192" t="s">
        <v>1</v>
      </c>
      <c r="C16" s="192" t="s">
        <v>13</v>
      </c>
      <c r="D16" s="192" t="s">
        <v>85</v>
      </c>
      <c r="E16" s="192" t="s">
        <v>86</v>
      </c>
      <c r="F16" s="192" t="s">
        <v>95</v>
      </c>
      <c r="G16" s="209" t="s">
        <v>2</v>
      </c>
      <c r="H16" s="210"/>
      <c r="I16" s="192" t="s">
        <v>96</v>
      </c>
    </row>
    <row r="17" spans="1:9" ht="84.75" customHeight="1" thickBot="1">
      <c r="A17" s="193"/>
      <c r="B17" s="193"/>
      <c r="C17" s="193"/>
      <c r="D17" s="198"/>
      <c r="E17" s="193"/>
      <c r="F17" s="193"/>
      <c r="G17" s="154" t="s">
        <v>3</v>
      </c>
      <c r="H17" s="154" t="s">
        <v>4</v>
      </c>
      <c r="I17" s="193"/>
    </row>
    <row r="18" spans="1:9" ht="13.5" thickBot="1">
      <c r="A18" s="194" t="s">
        <v>5</v>
      </c>
      <c r="B18" s="195"/>
      <c r="C18" s="196"/>
      <c r="D18" s="178">
        <f>SUM(D19:D33)</f>
        <v>25000</v>
      </c>
      <c r="E18" s="178">
        <f>SUM(E19:E32)</f>
        <v>1284.444</v>
      </c>
      <c r="F18" s="178">
        <f>SUM(F19:F32)</f>
        <v>1315.8290000000002</v>
      </c>
      <c r="G18" s="179">
        <f>SUM(G19:G32)</f>
        <v>1308.1640000000002</v>
      </c>
      <c r="H18" s="179">
        <f>SUM(H19:H32)</f>
        <v>7.665</v>
      </c>
      <c r="I18" s="178">
        <f>SUM(I19:I32)</f>
        <v>1308.1640000000002</v>
      </c>
    </row>
    <row r="19" spans="1:10" ht="12.75">
      <c r="A19" s="151">
        <v>1</v>
      </c>
      <c r="B19" s="156" t="s">
        <v>11</v>
      </c>
      <c r="C19" s="133" t="s">
        <v>29</v>
      </c>
      <c r="D19" s="183">
        <v>0</v>
      </c>
      <c r="E19" s="142"/>
      <c r="F19" s="142">
        <f aca="true" t="shared" si="0" ref="F19:F32">G19+H19</f>
        <v>0</v>
      </c>
      <c r="G19" s="142">
        <v>0</v>
      </c>
      <c r="H19" s="142">
        <v>0</v>
      </c>
      <c r="I19" s="142">
        <f>G19</f>
        <v>0</v>
      </c>
      <c r="J19" s="180">
        <f>D19-E19</f>
        <v>0</v>
      </c>
    </row>
    <row r="20" spans="1:10" ht="12.75">
      <c r="A20" s="152">
        <f aca="true" t="shared" si="1" ref="A20:A31">A19+1</f>
        <v>2</v>
      </c>
      <c r="B20" s="152"/>
      <c r="C20" s="134" t="s">
        <v>74</v>
      </c>
      <c r="D20" s="184">
        <v>1110</v>
      </c>
      <c r="E20" s="143"/>
      <c r="F20" s="143">
        <f t="shared" si="0"/>
        <v>0</v>
      </c>
      <c r="G20" s="143">
        <v>0</v>
      </c>
      <c r="H20" s="143">
        <v>0</v>
      </c>
      <c r="I20" s="150">
        <f aca="true" t="shared" si="2" ref="I20:I32">G20</f>
        <v>0</v>
      </c>
      <c r="J20" s="180">
        <f aca="true" t="shared" si="3" ref="J20:J32">D20-E20</f>
        <v>1110</v>
      </c>
    </row>
    <row r="21" spans="1:10" ht="12.75">
      <c r="A21" s="152">
        <f t="shared" si="1"/>
        <v>3</v>
      </c>
      <c r="B21" s="137" t="s">
        <v>38</v>
      </c>
      <c r="C21" s="157" t="s">
        <v>14</v>
      </c>
      <c r="D21" s="183">
        <v>0</v>
      </c>
      <c r="E21" s="158"/>
      <c r="F21" s="158">
        <f t="shared" si="0"/>
        <v>0</v>
      </c>
      <c r="G21" s="158">
        <v>0</v>
      </c>
      <c r="H21" s="158">
        <v>0</v>
      </c>
      <c r="I21" s="143">
        <f t="shared" si="2"/>
        <v>0</v>
      </c>
      <c r="J21" s="180">
        <f t="shared" si="3"/>
        <v>0</v>
      </c>
    </row>
    <row r="22" spans="1:10" ht="12.75">
      <c r="A22" s="152">
        <f t="shared" si="1"/>
        <v>4</v>
      </c>
      <c r="B22" s="136" t="s">
        <v>6</v>
      </c>
      <c r="C22" s="135" t="s">
        <v>70</v>
      </c>
      <c r="D22" s="184">
        <v>4715.35</v>
      </c>
      <c r="E22" s="174">
        <v>0</v>
      </c>
      <c r="F22" s="174">
        <f>G22+H22</f>
        <v>786.8290000000001</v>
      </c>
      <c r="G22" s="175">
        <v>780.844</v>
      </c>
      <c r="H22" s="175">
        <v>5.985</v>
      </c>
      <c r="I22" s="177">
        <f>G22</f>
        <v>780.844</v>
      </c>
      <c r="J22" s="180">
        <f t="shared" si="3"/>
        <v>4715.35</v>
      </c>
    </row>
    <row r="23" spans="1:10" ht="12.75">
      <c r="A23" s="152">
        <f t="shared" si="1"/>
        <v>5</v>
      </c>
      <c r="B23" s="138"/>
      <c r="C23" s="135" t="s">
        <v>75</v>
      </c>
      <c r="D23" s="184">
        <v>1000</v>
      </c>
      <c r="E23" s="145"/>
      <c r="F23" s="146">
        <f>G23+H23</f>
        <v>0</v>
      </c>
      <c r="G23" s="148">
        <v>0</v>
      </c>
      <c r="H23" s="148">
        <v>0</v>
      </c>
      <c r="I23" s="150">
        <f t="shared" si="2"/>
        <v>0</v>
      </c>
      <c r="J23" s="180">
        <f t="shared" si="3"/>
        <v>1000</v>
      </c>
    </row>
    <row r="24" spans="1:10" ht="12.75">
      <c r="A24" s="152">
        <f t="shared" si="1"/>
        <v>6</v>
      </c>
      <c r="B24" s="139"/>
      <c r="C24" s="135" t="s">
        <v>31</v>
      </c>
      <c r="D24" s="184">
        <v>1687.5</v>
      </c>
      <c r="E24" s="148"/>
      <c r="F24" s="146">
        <f>G24+H24</f>
        <v>0</v>
      </c>
      <c r="G24" s="148">
        <v>0</v>
      </c>
      <c r="H24" s="148">
        <v>0</v>
      </c>
      <c r="I24" s="150">
        <f t="shared" si="2"/>
        <v>0</v>
      </c>
      <c r="J24" s="180">
        <f t="shared" si="3"/>
        <v>1687.5</v>
      </c>
    </row>
    <row r="25" spans="1:10" ht="12.75">
      <c r="A25" s="152">
        <f t="shared" si="1"/>
        <v>7</v>
      </c>
      <c r="B25" s="136" t="s">
        <v>7</v>
      </c>
      <c r="C25" s="135" t="s">
        <v>23</v>
      </c>
      <c r="D25" s="184">
        <v>907</v>
      </c>
      <c r="E25" s="174">
        <v>46.032</v>
      </c>
      <c r="F25" s="174">
        <f t="shared" si="0"/>
        <v>103.203</v>
      </c>
      <c r="G25" s="175">
        <v>103.203</v>
      </c>
      <c r="H25" s="148">
        <v>0</v>
      </c>
      <c r="I25" s="177">
        <f t="shared" si="2"/>
        <v>103.203</v>
      </c>
      <c r="J25" s="180">
        <f t="shared" si="3"/>
        <v>860.968</v>
      </c>
    </row>
    <row r="26" spans="1:10" ht="12.75">
      <c r="A26" s="152">
        <f t="shared" si="1"/>
        <v>8</v>
      </c>
      <c r="B26" s="140" t="s">
        <v>9</v>
      </c>
      <c r="C26" s="135" t="s">
        <v>17</v>
      </c>
      <c r="D26" s="184">
        <v>2039.5</v>
      </c>
      <c r="E26" s="145"/>
      <c r="F26" s="147">
        <f t="shared" si="0"/>
        <v>0</v>
      </c>
      <c r="G26" s="148">
        <v>0</v>
      </c>
      <c r="H26" s="148">
        <v>0</v>
      </c>
      <c r="I26" s="150">
        <f t="shared" si="2"/>
        <v>0</v>
      </c>
      <c r="J26" s="180">
        <f t="shared" si="3"/>
        <v>2039.5</v>
      </c>
    </row>
    <row r="27" spans="1:10" ht="12.75">
      <c r="A27" s="152">
        <f t="shared" si="1"/>
        <v>9</v>
      </c>
      <c r="B27" s="140" t="s">
        <v>12</v>
      </c>
      <c r="C27" s="135" t="s">
        <v>71</v>
      </c>
      <c r="D27" s="184">
        <v>1466.8</v>
      </c>
      <c r="E27" s="174">
        <v>392.058</v>
      </c>
      <c r="F27" s="174">
        <f t="shared" si="0"/>
        <v>150.928</v>
      </c>
      <c r="G27" s="175">
        <v>149.248</v>
      </c>
      <c r="H27" s="175">
        <v>1.68</v>
      </c>
      <c r="I27" s="177">
        <f t="shared" si="2"/>
        <v>149.248</v>
      </c>
      <c r="J27" s="180">
        <f t="shared" si="3"/>
        <v>1074.742</v>
      </c>
    </row>
    <row r="28" spans="1:10" ht="12.75">
      <c r="A28" s="152">
        <f t="shared" si="1"/>
        <v>10</v>
      </c>
      <c r="B28" s="141"/>
      <c r="C28" s="135" t="s">
        <v>18</v>
      </c>
      <c r="D28" s="184">
        <v>1687.5</v>
      </c>
      <c r="E28" s="146"/>
      <c r="F28" s="146">
        <f t="shared" si="0"/>
        <v>0</v>
      </c>
      <c r="G28" s="149">
        <v>0</v>
      </c>
      <c r="H28" s="149">
        <v>0</v>
      </c>
      <c r="I28" s="150">
        <f t="shared" si="2"/>
        <v>0</v>
      </c>
      <c r="J28" s="180">
        <f t="shared" si="3"/>
        <v>1687.5</v>
      </c>
    </row>
    <row r="29" spans="1:10" ht="12.75">
      <c r="A29" s="152">
        <f t="shared" si="1"/>
        <v>11</v>
      </c>
      <c r="B29" s="140" t="s">
        <v>52</v>
      </c>
      <c r="C29" s="136" t="s">
        <v>37</v>
      </c>
      <c r="D29" s="184">
        <v>2800</v>
      </c>
      <c r="E29" s="146"/>
      <c r="F29" s="146">
        <f>G29+H29</f>
        <v>0</v>
      </c>
      <c r="G29" s="149">
        <v>0</v>
      </c>
      <c r="H29" s="149">
        <v>0</v>
      </c>
      <c r="I29" s="150">
        <f>G29</f>
        <v>0</v>
      </c>
      <c r="J29" s="180">
        <f t="shared" si="3"/>
        <v>2800</v>
      </c>
    </row>
    <row r="30" spans="1:10" ht="12.75">
      <c r="A30" s="152">
        <f t="shared" si="1"/>
        <v>12</v>
      </c>
      <c r="B30" s="216" t="s">
        <v>10</v>
      </c>
      <c r="C30" s="136" t="s">
        <v>76</v>
      </c>
      <c r="D30" s="184">
        <v>1687.5</v>
      </c>
      <c r="E30" s="174">
        <v>846.354</v>
      </c>
      <c r="F30" s="174">
        <f t="shared" si="0"/>
        <v>274.869</v>
      </c>
      <c r="G30" s="176">
        <v>274.869</v>
      </c>
      <c r="H30" s="149">
        <v>0</v>
      </c>
      <c r="I30" s="177">
        <f t="shared" si="2"/>
        <v>274.869</v>
      </c>
      <c r="J30" s="180">
        <f t="shared" si="3"/>
        <v>841.146</v>
      </c>
    </row>
    <row r="31" spans="1:10" ht="12.75">
      <c r="A31" s="152">
        <f t="shared" si="1"/>
        <v>13</v>
      </c>
      <c r="B31" s="218"/>
      <c r="C31" s="136" t="s">
        <v>20</v>
      </c>
      <c r="D31" s="184">
        <v>1000</v>
      </c>
      <c r="E31" s="170"/>
      <c r="F31" s="146">
        <f>G31+H31</f>
        <v>0</v>
      </c>
      <c r="G31" s="149">
        <v>0</v>
      </c>
      <c r="H31" s="149">
        <v>0</v>
      </c>
      <c r="I31" s="150">
        <f>G31</f>
        <v>0</v>
      </c>
      <c r="J31" s="180">
        <f t="shared" si="3"/>
        <v>1000</v>
      </c>
    </row>
    <row r="32" spans="1:10" ht="13.5" thickBot="1">
      <c r="A32" s="153">
        <v>14</v>
      </c>
      <c r="B32" s="218"/>
      <c r="C32" s="136" t="s">
        <v>20</v>
      </c>
      <c r="D32" s="185">
        <v>0</v>
      </c>
      <c r="E32" s="170"/>
      <c r="F32" s="181">
        <f t="shared" si="0"/>
        <v>0</v>
      </c>
      <c r="G32" s="182">
        <v>0</v>
      </c>
      <c r="H32" s="162">
        <v>0</v>
      </c>
      <c r="I32" s="163">
        <f t="shared" si="2"/>
        <v>0</v>
      </c>
      <c r="J32" s="180">
        <f t="shared" si="3"/>
        <v>0</v>
      </c>
    </row>
    <row r="33" spans="1:9" ht="13.5" thickBot="1">
      <c r="A33" s="168"/>
      <c r="B33" s="169" t="s">
        <v>89</v>
      </c>
      <c r="C33" s="169"/>
      <c r="D33" s="186">
        <v>4898.85</v>
      </c>
      <c r="E33" s="172"/>
      <c r="F33" s="99"/>
      <c r="G33" s="173"/>
      <c r="H33" s="173"/>
      <c r="I33" s="101"/>
    </row>
    <row r="34" spans="1:9" ht="12.75">
      <c r="A34" s="47"/>
      <c r="B34" s="48"/>
      <c r="C34" s="49"/>
      <c r="D34" s="50"/>
      <c r="E34" s="51"/>
      <c r="F34" s="52"/>
      <c r="G34" s="36"/>
      <c r="H34" s="36"/>
      <c r="I34" s="36"/>
    </row>
    <row r="35" spans="1:9" ht="12.75">
      <c r="A35" s="47"/>
      <c r="B35" s="48"/>
      <c r="C35" s="49"/>
      <c r="D35" s="50"/>
      <c r="E35" s="51"/>
      <c r="F35" s="52"/>
      <c r="G35" s="36"/>
      <c r="H35" s="36"/>
      <c r="I35" s="36"/>
    </row>
    <row r="36" spans="1:9" ht="12.75">
      <c r="A36" s="47"/>
      <c r="B36" s="48"/>
      <c r="C36" s="49"/>
      <c r="D36" s="50"/>
      <c r="E36" s="51"/>
      <c r="F36" s="52"/>
      <c r="G36" s="36"/>
      <c r="H36" s="36"/>
      <c r="I36" s="36"/>
    </row>
    <row r="37" spans="1:9" ht="12.75">
      <c r="A37" s="47"/>
      <c r="B37" s="48"/>
      <c r="C37" s="49"/>
      <c r="D37" s="50"/>
      <c r="E37" s="51"/>
      <c r="F37" s="52"/>
      <c r="G37" s="36"/>
      <c r="H37" s="36"/>
      <c r="I37" s="36"/>
    </row>
    <row r="38" spans="1:9" ht="12.75">
      <c r="A38" s="202"/>
      <c r="B38" s="202"/>
      <c r="C38" s="202"/>
      <c r="D38" s="202"/>
      <c r="E38" s="202"/>
      <c r="F38" s="202"/>
      <c r="G38" s="202"/>
      <c r="H38" s="202"/>
      <c r="I38" s="202"/>
    </row>
    <row r="39" spans="1:9" ht="12.75">
      <c r="A39" s="208"/>
      <c r="B39" s="208"/>
      <c r="C39" s="208"/>
      <c r="D39" s="208"/>
      <c r="E39" s="208"/>
      <c r="F39" s="208"/>
      <c r="G39" s="208"/>
      <c r="H39" s="208"/>
      <c r="I39" s="208"/>
    </row>
    <row r="40" spans="1:9" ht="12.75">
      <c r="A40" s="126"/>
      <c r="B40" s="126"/>
      <c r="C40" s="126"/>
      <c r="D40" s="126"/>
      <c r="E40" s="126"/>
      <c r="F40" s="126"/>
      <c r="G40" s="126"/>
      <c r="H40" s="126"/>
      <c r="I40" s="126"/>
    </row>
    <row r="41" spans="1:9" ht="12.75">
      <c r="A41" s="126"/>
      <c r="B41" s="126"/>
      <c r="C41" s="126"/>
      <c r="D41" s="126"/>
      <c r="E41" s="126"/>
      <c r="F41" s="126"/>
      <c r="G41" s="126"/>
      <c r="H41" s="126"/>
      <c r="I41" s="126"/>
    </row>
    <row r="42" spans="1:9" ht="12.75">
      <c r="A42" s="126"/>
      <c r="B42" s="126"/>
      <c r="C42" s="126"/>
      <c r="D42" s="126"/>
      <c r="E42" s="126"/>
      <c r="F42" s="126"/>
      <c r="G42" s="126"/>
      <c r="H42" s="126"/>
      <c r="I42" s="126"/>
    </row>
    <row r="43" spans="1:9" ht="12.75">
      <c r="A43" s="1"/>
      <c r="B43" s="1"/>
      <c r="C43" s="1"/>
      <c r="D43" s="1"/>
      <c r="E43" s="1"/>
      <c r="F43" s="1"/>
      <c r="G43" s="1"/>
      <c r="H43" s="1"/>
      <c r="I43" s="1"/>
    </row>
    <row r="44" spans="1:9" ht="12.75">
      <c r="A44" s="214" t="s">
        <v>43</v>
      </c>
      <c r="B44" s="214"/>
      <c r="C44" s="214"/>
      <c r="D44" s="214"/>
      <c r="E44" s="214"/>
      <c r="F44" s="214"/>
      <c r="G44" s="214"/>
      <c r="H44" s="214"/>
      <c r="I44" s="214"/>
    </row>
    <row r="45" spans="1:9" ht="12.75">
      <c r="A45" s="215" t="s">
        <v>27</v>
      </c>
      <c r="B45" s="215"/>
      <c r="C45" s="215"/>
      <c r="D45" s="215"/>
      <c r="E45" s="215"/>
      <c r="F45" s="215"/>
      <c r="G45" s="215"/>
      <c r="H45" s="215"/>
      <c r="I45" s="215"/>
    </row>
    <row r="46" spans="1:9" ht="12.75">
      <c r="A46" s="215" t="s">
        <v>44</v>
      </c>
      <c r="B46" s="215"/>
      <c r="C46" s="215"/>
      <c r="D46" s="215"/>
      <c r="E46" s="215"/>
      <c r="F46" s="215"/>
      <c r="G46" s="215"/>
      <c r="H46" s="215"/>
      <c r="I46" s="215"/>
    </row>
    <row r="47" spans="1:9" ht="12.75">
      <c r="A47" s="5"/>
      <c r="B47" s="5"/>
      <c r="C47" s="5"/>
      <c r="D47" s="5"/>
      <c r="E47" s="46"/>
      <c r="F47" s="5"/>
      <c r="G47" s="5"/>
      <c r="H47" s="5"/>
      <c r="I47" s="5"/>
    </row>
    <row r="48" spans="1:9" ht="12.75">
      <c r="A48" s="5"/>
      <c r="B48" s="5"/>
      <c r="C48" s="5"/>
      <c r="D48" s="5"/>
      <c r="G48" s="4"/>
      <c r="H48" s="4"/>
      <c r="I48" s="4"/>
    </row>
  </sheetData>
  <sheetProtection/>
  <mergeCells count="21">
    <mergeCell ref="D3:I3"/>
    <mergeCell ref="D4:I4"/>
    <mergeCell ref="D5:I5"/>
    <mergeCell ref="D6:I6"/>
    <mergeCell ref="A11:I11"/>
    <mergeCell ref="B16:B17"/>
    <mergeCell ref="C16:C17"/>
    <mergeCell ref="E16:E17"/>
    <mergeCell ref="A46:I46"/>
    <mergeCell ref="G16:H16"/>
    <mergeCell ref="I16:I17"/>
    <mergeCell ref="A18:C18"/>
    <mergeCell ref="B30:B32"/>
    <mergeCell ref="D16:D17"/>
    <mergeCell ref="A44:I44"/>
    <mergeCell ref="A38:I38"/>
    <mergeCell ref="A45:I45"/>
    <mergeCell ref="F16:F17"/>
    <mergeCell ref="A16:A17"/>
    <mergeCell ref="A12:I12"/>
    <mergeCell ref="A39:I39"/>
  </mergeCells>
  <printOptions/>
  <pageMargins left="0.7" right="0.7" top="0.75" bottom="0.75" header="0.3" footer="0.3"/>
  <pageSetup orientation="portrait" paperSize="9" scale="83" r:id="rId1"/>
  <colBreaks count="1" manualBreakCount="1">
    <brk id="9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3:K48"/>
  <sheetViews>
    <sheetView view="pageBreakPreview" zoomScale="60" zoomScalePageLayoutView="0" workbookViewId="0" topLeftCell="A7">
      <selection activeCell="A7" sqref="A1:IV16384"/>
    </sheetView>
  </sheetViews>
  <sheetFormatPr defaultColWidth="9.140625" defaultRowHeight="12.75"/>
  <cols>
    <col min="1" max="1" width="3.57421875" style="0" customWidth="1"/>
    <col min="2" max="2" width="17.8515625" style="0" customWidth="1"/>
    <col min="3" max="3" width="15.8515625" style="0" customWidth="1"/>
    <col min="4" max="4" width="12.8515625" style="0" customWidth="1"/>
    <col min="5" max="6" width="11.57421875" style="0" customWidth="1"/>
    <col min="7" max="7" width="9.8515625" style="0" customWidth="1"/>
    <col min="9" max="9" width="14.7109375" style="0" customWidth="1"/>
    <col min="10" max="10" width="12.7109375" style="0" bestFit="1" customWidth="1"/>
  </cols>
  <sheetData>
    <row r="3" spans="4:11" ht="15">
      <c r="D3" s="211" t="s">
        <v>78</v>
      </c>
      <c r="E3" s="211"/>
      <c r="F3" s="211"/>
      <c r="G3" s="211"/>
      <c r="H3" s="211"/>
      <c r="I3" s="211"/>
      <c r="J3" s="166"/>
      <c r="K3" s="166"/>
    </row>
    <row r="4" spans="4:11" ht="15">
      <c r="D4" s="212" t="s">
        <v>79</v>
      </c>
      <c r="E4" s="212"/>
      <c r="F4" s="212"/>
      <c r="G4" s="212"/>
      <c r="H4" s="212"/>
      <c r="I4" s="212"/>
      <c r="J4" s="167"/>
      <c r="K4" s="167"/>
    </row>
    <row r="5" spans="4:11" ht="15">
      <c r="D5" s="212" t="s">
        <v>80</v>
      </c>
      <c r="E5" s="212"/>
      <c r="F5" s="212"/>
      <c r="G5" s="212"/>
      <c r="H5" s="212"/>
      <c r="I5" s="212"/>
      <c r="J5" s="167"/>
      <c r="K5" s="167"/>
    </row>
    <row r="6" spans="4:11" ht="15">
      <c r="D6" s="212" t="s">
        <v>81</v>
      </c>
      <c r="E6" s="212"/>
      <c r="F6" s="212"/>
      <c r="G6" s="212"/>
      <c r="H6" s="212"/>
      <c r="I6" s="212"/>
      <c r="J6" s="167"/>
      <c r="K6" s="167"/>
    </row>
    <row r="7" spans="7:9" ht="14.25">
      <c r="G7" s="29"/>
      <c r="H7" s="29"/>
      <c r="I7" s="29"/>
    </row>
    <row r="8" spans="7:9" ht="14.25">
      <c r="G8" s="29"/>
      <c r="H8" s="29"/>
      <c r="I8" s="29"/>
    </row>
    <row r="9" spans="7:9" ht="14.25">
      <c r="G9" s="29"/>
      <c r="H9" s="29"/>
      <c r="I9" s="29"/>
    </row>
    <row r="10" spans="8:9" ht="12.75">
      <c r="H10" s="1"/>
      <c r="I10" s="1"/>
    </row>
    <row r="11" spans="1:9" ht="12.75">
      <c r="A11" s="213" t="s">
        <v>28</v>
      </c>
      <c r="B11" s="213"/>
      <c r="C11" s="213"/>
      <c r="D11" s="213"/>
      <c r="E11" s="213"/>
      <c r="F11" s="213"/>
      <c r="G11" s="213"/>
      <c r="H11" s="213"/>
      <c r="I11" s="213"/>
    </row>
    <row r="12" spans="1:9" ht="25.5" customHeight="1">
      <c r="A12" s="207" t="s">
        <v>97</v>
      </c>
      <c r="B12" s="207"/>
      <c r="C12" s="207"/>
      <c r="D12" s="207"/>
      <c r="E12" s="207"/>
      <c r="F12" s="207"/>
      <c r="G12" s="207"/>
      <c r="H12" s="207"/>
      <c r="I12" s="207"/>
    </row>
    <row r="13" spans="1:9" ht="12.75">
      <c r="A13" s="27"/>
      <c r="B13" s="27"/>
      <c r="C13" s="27"/>
      <c r="D13" s="27"/>
      <c r="E13" s="27"/>
      <c r="F13" s="27"/>
      <c r="G13" s="27"/>
      <c r="H13" s="27"/>
      <c r="I13" s="27"/>
    </row>
    <row r="14" spans="1:9" ht="12.75">
      <c r="A14" s="27"/>
      <c r="B14" s="27"/>
      <c r="C14" s="27"/>
      <c r="D14" s="27"/>
      <c r="E14" s="27"/>
      <c r="F14" s="27"/>
      <c r="G14" s="27"/>
      <c r="H14" s="27"/>
      <c r="I14" s="27"/>
    </row>
    <row r="15" spans="1:9" ht="13.5" thickBot="1">
      <c r="A15" s="30"/>
      <c r="B15" s="30"/>
      <c r="C15" s="30"/>
      <c r="D15" s="30"/>
      <c r="E15" s="30"/>
      <c r="F15" s="30"/>
      <c r="G15" s="30"/>
      <c r="H15" s="30"/>
      <c r="I15" s="171" t="s">
        <v>90</v>
      </c>
    </row>
    <row r="16" spans="1:9" ht="13.5" customHeight="1" thickBot="1">
      <c r="A16" s="192" t="s">
        <v>0</v>
      </c>
      <c r="B16" s="192" t="s">
        <v>1</v>
      </c>
      <c r="C16" s="192" t="s">
        <v>13</v>
      </c>
      <c r="D16" s="192" t="s">
        <v>85</v>
      </c>
      <c r="E16" s="192" t="s">
        <v>86</v>
      </c>
      <c r="F16" s="192" t="s">
        <v>98</v>
      </c>
      <c r="G16" s="209" t="s">
        <v>2</v>
      </c>
      <c r="H16" s="210"/>
      <c r="I16" s="192" t="s">
        <v>99</v>
      </c>
    </row>
    <row r="17" spans="1:9" ht="84.75" customHeight="1" thickBot="1">
      <c r="A17" s="193"/>
      <c r="B17" s="193"/>
      <c r="C17" s="193"/>
      <c r="D17" s="198"/>
      <c r="E17" s="193"/>
      <c r="F17" s="193"/>
      <c r="G17" s="154" t="s">
        <v>3</v>
      </c>
      <c r="H17" s="154" t="s">
        <v>4</v>
      </c>
      <c r="I17" s="193"/>
    </row>
    <row r="18" spans="1:9" ht="13.5" thickBot="1">
      <c r="A18" s="194" t="s">
        <v>5</v>
      </c>
      <c r="B18" s="195"/>
      <c r="C18" s="196"/>
      <c r="D18" s="178">
        <f>SUM(D19:D33)</f>
        <v>25000</v>
      </c>
      <c r="E18" s="178">
        <f>SUM(E19:E32)</f>
        <v>2592.608</v>
      </c>
      <c r="F18" s="178">
        <f>SUM(F19:F32)</f>
        <v>988.0219999999999</v>
      </c>
      <c r="G18" s="179">
        <f>SUM(G19:G32)</f>
        <v>881.461</v>
      </c>
      <c r="H18" s="179">
        <f>SUM(H19:H32)</f>
        <v>106.56099999999999</v>
      </c>
      <c r="I18" s="178">
        <f>SUM(I19:I32)</f>
        <v>881.461</v>
      </c>
    </row>
    <row r="19" spans="1:10" ht="12.75">
      <c r="A19" s="151">
        <v>1</v>
      </c>
      <c r="B19" s="156" t="s">
        <v>11</v>
      </c>
      <c r="C19" s="133" t="s">
        <v>29</v>
      </c>
      <c r="D19" s="183">
        <v>0</v>
      </c>
      <c r="E19" s="142"/>
      <c r="F19" s="142">
        <f aca="true" t="shared" si="0" ref="F19:F32">G19+H19</f>
        <v>0</v>
      </c>
      <c r="G19" s="142">
        <v>0</v>
      </c>
      <c r="H19" s="142">
        <v>0</v>
      </c>
      <c r="I19" s="142">
        <f>G19</f>
        <v>0</v>
      </c>
      <c r="J19" s="180">
        <f>D19-E19</f>
        <v>0</v>
      </c>
    </row>
    <row r="20" spans="1:10" ht="12.75">
      <c r="A20" s="152">
        <f aca="true" t="shared" si="1" ref="A20:A31">A19+1</f>
        <v>2</v>
      </c>
      <c r="B20" s="152"/>
      <c r="C20" s="134" t="s">
        <v>74</v>
      </c>
      <c r="D20" s="184">
        <v>1110</v>
      </c>
      <c r="E20" s="143"/>
      <c r="F20" s="143">
        <f t="shared" si="0"/>
        <v>0</v>
      </c>
      <c r="G20" s="143">
        <v>0</v>
      </c>
      <c r="H20" s="143">
        <v>0</v>
      </c>
      <c r="I20" s="150">
        <f aca="true" t="shared" si="2" ref="I20:I32">G20</f>
        <v>0</v>
      </c>
      <c r="J20" s="180">
        <f aca="true" t="shared" si="3" ref="J20:J32">D20-E20</f>
        <v>1110</v>
      </c>
    </row>
    <row r="21" spans="1:10" ht="12.75">
      <c r="A21" s="152">
        <f t="shared" si="1"/>
        <v>3</v>
      </c>
      <c r="B21" s="137" t="s">
        <v>38</v>
      </c>
      <c r="C21" s="157" t="s">
        <v>14</v>
      </c>
      <c r="D21" s="183">
        <v>0</v>
      </c>
      <c r="E21" s="158"/>
      <c r="F21" s="158">
        <f t="shared" si="0"/>
        <v>0</v>
      </c>
      <c r="G21" s="158">
        <v>0</v>
      </c>
      <c r="H21" s="158">
        <v>0</v>
      </c>
      <c r="I21" s="143">
        <f t="shared" si="2"/>
        <v>0</v>
      </c>
      <c r="J21" s="180">
        <f t="shared" si="3"/>
        <v>0</v>
      </c>
    </row>
    <row r="22" spans="1:10" ht="12.75">
      <c r="A22" s="152">
        <f t="shared" si="1"/>
        <v>4</v>
      </c>
      <c r="B22" s="136" t="s">
        <v>6</v>
      </c>
      <c r="C22" s="135" t="s">
        <v>70</v>
      </c>
      <c r="D22" s="184">
        <v>4715.35</v>
      </c>
      <c r="E22" s="174">
        <v>780.844</v>
      </c>
      <c r="F22" s="174">
        <f>G22+H22</f>
        <v>429.169</v>
      </c>
      <c r="G22" s="175">
        <v>323.688</v>
      </c>
      <c r="H22" s="175">
        <v>105.481</v>
      </c>
      <c r="I22" s="177">
        <f>G22</f>
        <v>323.688</v>
      </c>
      <c r="J22" s="180">
        <f t="shared" si="3"/>
        <v>3934.5060000000003</v>
      </c>
    </row>
    <row r="23" spans="1:10" ht="12.75">
      <c r="A23" s="152">
        <f t="shared" si="1"/>
        <v>5</v>
      </c>
      <c r="B23" s="138"/>
      <c r="C23" s="135" t="s">
        <v>75</v>
      </c>
      <c r="D23" s="184">
        <v>1000</v>
      </c>
      <c r="E23" s="145"/>
      <c r="F23" s="146">
        <f>G23+H23</f>
        <v>0</v>
      </c>
      <c r="G23" s="148">
        <v>0</v>
      </c>
      <c r="H23" s="148">
        <v>0</v>
      </c>
      <c r="I23" s="150">
        <f t="shared" si="2"/>
        <v>0</v>
      </c>
      <c r="J23" s="180">
        <f t="shared" si="3"/>
        <v>1000</v>
      </c>
    </row>
    <row r="24" spans="1:10" ht="12.75">
      <c r="A24" s="152">
        <f t="shared" si="1"/>
        <v>6</v>
      </c>
      <c r="B24" s="139"/>
      <c r="C24" s="135" t="s">
        <v>31</v>
      </c>
      <c r="D24" s="184">
        <v>1687.5</v>
      </c>
      <c r="E24" s="148"/>
      <c r="F24" s="146">
        <f>G24+H24</f>
        <v>0</v>
      </c>
      <c r="G24" s="148">
        <v>0</v>
      </c>
      <c r="H24" s="148">
        <v>0</v>
      </c>
      <c r="I24" s="150">
        <f t="shared" si="2"/>
        <v>0</v>
      </c>
      <c r="J24" s="180">
        <f t="shared" si="3"/>
        <v>1687.5</v>
      </c>
    </row>
    <row r="25" spans="1:10" ht="12.75">
      <c r="A25" s="152">
        <f t="shared" si="1"/>
        <v>7</v>
      </c>
      <c r="B25" s="136" t="s">
        <v>7</v>
      </c>
      <c r="C25" s="135" t="s">
        <v>23</v>
      </c>
      <c r="D25" s="184">
        <v>907</v>
      </c>
      <c r="E25" s="174">
        <v>149.235</v>
      </c>
      <c r="F25" s="174">
        <f t="shared" si="0"/>
        <v>112.048</v>
      </c>
      <c r="G25" s="175">
        <v>112.048</v>
      </c>
      <c r="H25" s="148">
        <v>0</v>
      </c>
      <c r="I25" s="177">
        <f t="shared" si="2"/>
        <v>112.048</v>
      </c>
      <c r="J25" s="180">
        <f t="shared" si="3"/>
        <v>757.765</v>
      </c>
    </row>
    <row r="26" spans="1:10" ht="12.75">
      <c r="A26" s="152">
        <f t="shared" si="1"/>
        <v>8</v>
      </c>
      <c r="B26" s="140" t="s">
        <v>9</v>
      </c>
      <c r="C26" s="135" t="s">
        <v>17</v>
      </c>
      <c r="D26" s="184">
        <v>2039.5</v>
      </c>
      <c r="E26" s="145"/>
      <c r="F26" s="147">
        <f t="shared" si="0"/>
        <v>0</v>
      </c>
      <c r="G26" s="148">
        <v>0</v>
      </c>
      <c r="H26" s="148">
        <v>0</v>
      </c>
      <c r="I26" s="150">
        <f t="shared" si="2"/>
        <v>0</v>
      </c>
      <c r="J26" s="180">
        <f t="shared" si="3"/>
        <v>2039.5</v>
      </c>
    </row>
    <row r="27" spans="1:10" ht="12.75">
      <c r="A27" s="152">
        <f t="shared" si="1"/>
        <v>9</v>
      </c>
      <c r="B27" s="140" t="s">
        <v>12</v>
      </c>
      <c r="C27" s="135" t="s">
        <v>71</v>
      </c>
      <c r="D27" s="184">
        <v>1466.8</v>
      </c>
      <c r="E27" s="174">
        <v>541.306</v>
      </c>
      <c r="F27" s="174">
        <f t="shared" si="0"/>
        <v>97.117</v>
      </c>
      <c r="G27" s="175">
        <v>96.037</v>
      </c>
      <c r="H27" s="175">
        <v>1.08</v>
      </c>
      <c r="I27" s="177">
        <f t="shared" si="2"/>
        <v>96.037</v>
      </c>
      <c r="J27" s="180">
        <f t="shared" si="3"/>
        <v>925.4939999999999</v>
      </c>
    </row>
    <row r="28" spans="1:10" ht="12.75">
      <c r="A28" s="152">
        <f t="shared" si="1"/>
        <v>10</v>
      </c>
      <c r="B28" s="141"/>
      <c r="C28" s="135" t="s">
        <v>18</v>
      </c>
      <c r="D28" s="184">
        <v>1687.5</v>
      </c>
      <c r="E28" s="146"/>
      <c r="F28" s="146">
        <f t="shared" si="0"/>
        <v>0</v>
      </c>
      <c r="G28" s="149">
        <v>0</v>
      </c>
      <c r="H28" s="149">
        <v>0</v>
      </c>
      <c r="I28" s="150">
        <f t="shared" si="2"/>
        <v>0</v>
      </c>
      <c r="J28" s="180">
        <f t="shared" si="3"/>
        <v>1687.5</v>
      </c>
    </row>
    <row r="29" spans="1:10" ht="12.75">
      <c r="A29" s="152">
        <f t="shared" si="1"/>
        <v>11</v>
      </c>
      <c r="B29" s="140" t="s">
        <v>52</v>
      </c>
      <c r="C29" s="136" t="s">
        <v>37</v>
      </c>
      <c r="D29" s="184">
        <v>2800</v>
      </c>
      <c r="E29" s="146"/>
      <c r="F29" s="146">
        <f>G29+H29</f>
        <v>0</v>
      </c>
      <c r="G29" s="149">
        <v>0</v>
      </c>
      <c r="H29" s="149">
        <v>0</v>
      </c>
      <c r="I29" s="150">
        <f>G29</f>
        <v>0</v>
      </c>
      <c r="J29" s="180">
        <f t="shared" si="3"/>
        <v>2800</v>
      </c>
    </row>
    <row r="30" spans="1:10" ht="12.75">
      <c r="A30" s="152">
        <f t="shared" si="1"/>
        <v>12</v>
      </c>
      <c r="B30" s="216" t="s">
        <v>10</v>
      </c>
      <c r="C30" s="136" t="s">
        <v>76</v>
      </c>
      <c r="D30" s="184">
        <v>1687.5</v>
      </c>
      <c r="E30" s="174">
        <v>1121.223</v>
      </c>
      <c r="F30" s="174">
        <f t="shared" si="0"/>
        <v>349.688</v>
      </c>
      <c r="G30" s="176">
        <v>349.688</v>
      </c>
      <c r="H30" s="149">
        <v>0</v>
      </c>
      <c r="I30" s="177">
        <f t="shared" si="2"/>
        <v>349.688</v>
      </c>
      <c r="J30" s="180">
        <f t="shared" si="3"/>
        <v>566.277</v>
      </c>
    </row>
    <row r="31" spans="1:10" ht="12.75">
      <c r="A31" s="152">
        <f t="shared" si="1"/>
        <v>13</v>
      </c>
      <c r="B31" s="218"/>
      <c r="C31" s="136" t="s">
        <v>20</v>
      </c>
      <c r="D31" s="184">
        <v>1000</v>
      </c>
      <c r="E31" s="170"/>
      <c r="F31" s="146">
        <f>G31+H31</f>
        <v>0</v>
      </c>
      <c r="G31" s="149">
        <v>0</v>
      </c>
      <c r="H31" s="149">
        <v>0</v>
      </c>
      <c r="I31" s="150">
        <f>G31</f>
        <v>0</v>
      </c>
      <c r="J31" s="180">
        <f t="shared" si="3"/>
        <v>1000</v>
      </c>
    </row>
    <row r="32" spans="1:10" ht="13.5" thickBot="1">
      <c r="A32" s="153">
        <v>14</v>
      </c>
      <c r="B32" s="218"/>
      <c r="C32" s="136" t="s">
        <v>20</v>
      </c>
      <c r="D32" s="185">
        <v>0</v>
      </c>
      <c r="E32" s="170"/>
      <c r="F32" s="181">
        <f t="shared" si="0"/>
        <v>0</v>
      </c>
      <c r="G32" s="182">
        <v>0</v>
      </c>
      <c r="H32" s="162">
        <v>0</v>
      </c>
      <c r="I32" s="163">
        <f t="shared" si="2"/>
        <v>0</v>
      </c>
      <c r="J32" s="180">
        <f t="shared" si="3"/>
        <v>0</v>
      </c>
    </row>
    <row r="33" spans="1:9" ht="13.5" thickBot="1">
      <c r="A33" s="168"/>
      <c r="B33" s="169" t="s">
        <v>89</v>
      </c>
      <c r="C33" s="169"/>
      <c r="D33" s="186">
        <v>4898.85</v>
      </c>
      <c r="E33" s="172"/>
      <c r="F33" s="99"/>
      <c r="G33" s="173"/>
      <c r="H33" s="173"/>
      <c r="I33" s="101"/>
    </row>
    <row r="34" spans="1:9" ht="12.75">
      <c r="A34" s="47"/>
      <c r="B34" s="48"/>
      <c r="C34" s="49"/>
      <c r="D34" s="50"/>
      <c r="E34" s="51"/>
      <c r="F34" s="52"/>
      <c r="G34" s="36"/>
      <c r="H34" s="36"/>
      <c r="I34" s="36"/>
    </row>
    <row r="35" spans="1:9" ht="12.75">
      <c r="A35" s="47"/>
      <c r="B35" s="48"/>
      <c r="C35" s="49"/>
      <c r="D35" s="50"/>
      <c r="E35" s="51"/>
      <c r="F35" s="52"/>
      <c r="G35" s="36"/>
      <c r="H35" s="36"/>
      <c r="I35" s="36"/>
    </row>
    <row r="36" spans="1:9" ht="12.75">
      <c r="A36" s="47"/>
      <c r="B36" s="48"/>
      <c r="C36" s="49"/>
      <c r="D36" s="50"/>
      <c r="E36" s="51"/>
      <c r="F36" s="52"/>
      <c r="G36" s="36"/>
      <c r="H36" s="36"/>
      <c r="I36" s="36"/>
    </row>
    <row r="37" spans="1:9" ht="12.75">
      <c r="A37" s="47"/>
      <c r="B37" s="48"/>
      <c r="C37" s="49"/>
      <c r="D37" s="50"/>
      <c r="E37" s="51"/>
      <c r="F37" s="52"/>
      <c r="G37" s="36"/>
      <c r="H37" s="36"/>
      <c r="I37" s="36"/>
    </row>
    <row r="38" spans="1:9" ht="12.75">
      <c r="A38" s="202"/>
      <c r="B38" s="202"/>
      <c r="C38" s="202"/>
      <c r="D38" s="202"/>
      <c r="E38" s="202"/>
      <c r="F38" s="202"/>
      <c r="G38" s="202"/>
      <c r="H38" s="202"/>
      <c r="I38" s="202"/>
    </row>
    <row r="39" spans="1:9" ht="12.75">
      <c r="A39" s="208"/>
      <c r="B39" s="208"/>
      <c r="C39" s="208"/>
      <c r="D39" s="208"/>
      <c r="E39" s="208"/>
      <c r="F39" s="208"/>
      <c r="G39" s="208"/>
      <c r="H39" s="208"/>
      <c r="I39" s="208"/>
    </row>
    <row r="40" spans="1:9" ht="12.75">
      <c r="A40" s="126"/>
      <c r="B40" s="126"/>
      <c r="C40" s="126"/>
      <c r="D40" s="126"/>
      <c r="E40" s="126"/>
      <c r="F40" s="126"/>
      <c r="G40" s="126"/>
      <c r="H40" s="126"/>
      <c r="I40" s="126"/>
    </row>
    <row r="41" spans="1:9" ht="12.75">
      <c r="A41" s="126"/>
      <c r="B41" s="126"/>
      <c r="C41" s="126"/>
      <c r="D41" s="126"/>
      <c r="E41" s="126"/>
      <c r="F41" s="126"/>
      <c r="G41" s="126"/>
      <c r="H41" s="126"/>
      <c r="I41" s="126"/>
    </row>
    <row r="42" spans="1:9" ht="12.75">
      <c r="A42" s="126"/>
      <c r="B42" s="126"/>
      <c r="C42" s="126"/>
      <c r="D42" s="126"/>
      <c r="E42" s="126"/>
      <c r="F42" s="126"/>
      <c r="G42" s="126"/>
      <c r="H42" s="126"/>
      <c r="I42" s="126"/>
    </row>
    <row r="43" spans="1:9" ht="12.75">
      <c r="A43" s="1"/>
      <c r="B43" s="1"/>
      <c r="C43" s="1"/>
      <c r="D43" s="1"/>
      <c r="E43" s="1"/>
      <c r="F43" s="1"/>
      <c r="G43" s="1"/>
      <c r="H43" s="1"/>
      <c r="I43" s="1"/>
    </row>
    <row r="44" spans="1:9" ht="12.75">
      <c r="A44" s="214" t="s">
        <v>43</v>
      </c>
      <c r="B44" s="214"/>
      <c r="C44" s="214"/>
      <c r="D44" s="214"/>
      <c r="E44" s="214"/>
      <c r="F44" s="214"/>
      <c r="G44" s="214"/>
      <c r="H44" s="214"/>
      <c r="I44" s="214"/>
    </row>
    <row r="45" spans="1:9" ht="12.75">
      <c r="A45" s="215" t="s">
        <v>27</v>
      </c>
      <c r="B45" s="215"/>
      <c r="C45" s="215"/>
      <c r="D45" s="215"/>
      <c r="E45" s="215"/>
      <c r="F45" s="215"/>
      <c r="G45" s="215"/>
      <c r="H45" s="215"/>
      <c r="I45" s="215"/>
    </row>
    <row r="46" spans="1:9" ht="12.75">
      <c r="A46" s="215" t="s">
        <v>44</v>
      </c>
      <c r="B46" s="215"/>
      <c r="C46" s="215"/>
      <c r="D46" s="215"/>
      <c r="E46" s="215"/>
      <c r="F46" s="215"/>
      <c r="G46" s="215"/>
      <c r="H46" s="215"/>
      <c r="I46" s="215"/>
    </row>
    <row r="47" spans="1:9" ht="12.75">
      <c r="A47" s="5"/>
      <c r="B47" s="5"/>
      <c r="C47" s="5"/>
      <c r="D47" s="5"/>
      <c r="E47" s="46"/>
      <c r="F47" s="5"/>
      <c r="G47" s="5"/>
      <c r="H47" s="5"/>
      <c r="I47" s="5"/>
    </row>
    <row r="48" spans="1:9" ht="12.75">
      <c r="A48" s="5"/>
      <c r="B48" s="5"/>
      <c r="C48" s="5"/>
      <c r="D48" s="5"/>
      <c r="G48" s="4"/>
      <c r="H48" s="4"/>
      <c r="I48" s="4"/>
    </row>
  </sheetData>
  <sheetProtection/>
  <mergeCells count="21">
    <mergeCell ref="D16:D17"/>
    <mergeCell ref="D3:I3"/>
    <mergeCell ref="D4:I4"/>
    <mergeCell ref="D5:I5"/>
    <mergeCell ref="D6:I6"/>
    <mergeCell ref="A11:I11"/>
    <mergeCell ref="A45:I45"/>
    <mergeCell ref="F16:F17"/>
    <mergeCell ref="A16:A17"/>
    <mergeCell ref="A12:I12"/>
    <mergeCell ref="A39:I39"/>
    <mergeCell ref="A46:I46"/>
    <mergeCell ref="G16:H16"/>
    <mergeCell ref="I16:I17"/>
    <mergeCell ref="A18:C18"/>
    <mergeCell ref="B30:B32"/>
    <mergeCell ref="B16:B17"/>
    <mergeCell ref="C16:C17"/>
    <mergeCell ref="E16:E17"/>
    <mergeCell ref="A44:I44"/>
    <mergeCell ref="A38:I38"/>
  </mergeCells>
  <printOptions/>
  <pageMargins left="0.7" right="0.7" top="0.75" bottom="0.75" header="0.3" footer="0.3"/>
  <pageSetup orientation="portrait" paperSize="9" scale="83" r:id="rId1"/>
  <colBreaks count="1" manualBreakCount="1">
    <brk id="9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3:K48"/>
  <sheetViews>
    <sheetView zoomScalePageLayoutView="0" workbookViewId="0" topLeftCell="A10">
      <selection activeCell="N29" sqref="N29"/>
    </sheetView>
  </sheetViews>
  <sheetFormatPr defaultColWidth="9.140625" defaultRowHeight="12.75"/>
  <cols>
    <col min="1" max="1" width="3.57421875" style="0" customWidth="1"/>
    <col min="2" max="2" width="17.8515625" style="0" customWidth="1"/>
    <col min="3" max="3" width="15.8515625" style="0" customWidth="1"/>
    <col min="4" max="4" width="12.8515625" style="0" customWidth="1"/>
    <col min="5" max="6" width="11.57421875" style="0" customWidth="1"/>
    <col min="7" max="7" width="9.8515625" style="0" customWidth="1"/>
    <col min="9" max="9" width="14.7109375" style="0" customWidth="1"/>
    <col min="10" max="10" width="12.7109375" style="0" bestFit="1" customWidth="1"/>
  </cols>
  <sheetData>
    <row r="3" spans="4:11" ht="15">
      <c r="D3" s="211" t="s">
        <v>78</v>
      </c>
      <c r="E3" s="211"/>
      <c r="F3" s="211"/>
      <c r="G3" s="211"/>
      <c r="H3" s="211"/>
      <c r="I3" s="211"/>
      <c r="J3" s="166"/>
      <c r="K3" s="166"/>
    </row>
    <row r="4" spans="4:11" ht="15">
      <c r="D4" s="212" t="s">
        <v>79</v>
      </c>
      <c r="E4" s="212"/>
      <c r="F4" s="212"/>
      <c r="G4" s="212"/>
      <c r="H4" s="212"/>
      <c r="I4" s="212"/>
      <c r="J4" s="167"/>
      <c r="K4" s="167"/>
    </row>
    <row r="5" spans="4:11" ht="15">
      <c r="D5" s="212" t="s">
        <v>80</v>
      </c>
      <c r="E5" s="212"/>
      <c r="F5" s="212"/>
      <c r="G5" s="212"/>
      <c r="H5" s="212"/>
      <c r="I5" s="212"/>
      <c r="J5" s="167"/>
      <c r="K5" s="167"/>
    </row>
    <row r="6" spans="4:11" ht="15">
      <c r="D6" s="212" t="s">
        <v>81</v>
      </c>
      <c r="E6" s="212"/>
      <c r="F6" s="212"/>
      <c r="G6" s="212"/>
      <c r="H6" s="212"/>
      <c r="I6" s="212"/>
      <c r="J6" s="167"/>
      <c r="K6" s="167"/>
    </row>
    <row r="7" spans="7:9" ht="14.25">
      <c r="G7" s="29"/>
      <c r="H7" s="29"/>
      <c r="I7" s="29"/>
    </row>
    <row r="8" spans="7:9" ht="14.25">
      <c r="G8" s="29"/>
      <c r="H8" s="29"/>
      <c r="I8" s="29"/>
    </row>
    <row r="9" spans="7:9" ht="14.25">
      <c r="G9" s="29"/>
      <c r="H9" s="29"/>
      <c r="I9" s="29"/>
    </row>
    <row r="10" spans="8:9" ht="12.75">
      <c r="H10" s="1"/>
      <c r="I10" s="1"/>
    </row>
    <row r="11" spans="1:9" ht="12.75">
      <c r="A11" s="213" t="s">
        <v>28</v>
      </c>
      <c r="B11" s="213"/>
      <c r="C11" s="213"/>
      <c r="D11" s="213"/>
      <c r="E11" s="213"/>
      <c r="F11" s="213"/>
      <c r="G11" s="213"/>
      <c r="H11" s="213"/>
      <c r="I11" s="213"/>
    </row>
    <row r="12" spans="1:9" ht="25.5" customHeight="1">
      <c r="A12" s="207" t="s">
        <v>102</v>
      </c>
      <c r="B12" s="207"/>
      <c r="C12" s="207"/>
      <c r="D12" s="207"/>
      <c r="E12" s="207"/>
      <c r="F12" s="207"/>
      <c r="G12" s="207"/>
      <c r="H12" s="207"/>
      <c r="I12" s="207"/>
    </row>
    <row r="13" spans="1:9" ht="12.75">
      <c r="A13" s="27"/>
      <c r="B13" s="27"/>
      <c r="C13" s="27"/>
      <c r="D13" s="27"/>
      <c r="E13" s="27"/>
      <c r="F13" s="27"/>
      <c r="G13" s="27"/>
      <c r="H13" s="27"/>
      <c r="I13" s="27"/>
    </row>
    <row r="14" spans="1:9" ht="12.75">
      <c r="A14" s="27"/>
      <c r="B14" s="27"/>
      <c r="C14" s="27"/>
      <c r="D14" s="27"/>
      <c r="E14" s="27"/>
      <c r="F14" s="27"/>
      <c r="G14" s="27"/>
      <c r="H14" s="27"/>
      <c r="I14" s="27"/>
    </row>
    <row r="15" spans="1:9" ht="13.5" thickBot="1">
      <c r="A15" s="30"/>
      <c r="B15" s="30"/>
      <c r="C15" s="30"/>
      <c r="D15" s="30"/>
      <c r="E15" s="30"/>
      <c r="F15" s="30"/>
      <c r="G15" s="30"/>
      <c r="H15" s="30"/>
      <c r="I15" s="171" t="s">
        <v>90</v>
      </c>
    </row>
    <row r="16" spans="1:9" ht="13.5" customHeight="1" thickBot="1">
      <c r="A16" s="192" t="s">
        <v>0</v>
      </c>
      <c r="B16" s="192" t="s">
        <v>1</v>
      </c>
      <c r="C16" s="192" t="s">
        <v>13</v>
      </c>
      <c r="D16" s="192" t="s">
        <v>85</v>
      </c>
      <c r="E16" s="192" t="s">
        <v>86</v>
      </c>
      <c r="F16" s="192" t="s">
        <v>101</v>
      </c>
      <c r="G16" s="209" t="s">
        <v>2</v>
      </c>
      <c r="H16" s="210"/>
      <c r="I16" s="192" t="s">
        <v>100</v>
      </c>
    </row>
    <row r="17" spans="1:9" ht="84.75" customHeight="1" thickBot="1">
      <c r="A17" s="193"/>
      <c r="B17" s="193"/>
      <c r="C17" s="193"/>
      <c r="D17" s="198"/>
      <c r="E17" s="193"/>
      <c r="F17" s="193"/>
      <c r="G17" s="154" t="s">
        <v>3</v>
      </c>
      <c r="H17" s="154" t="s">
        <v>4</v>
      </c>
      <c r="I17" s="193"/>
    </row>
    <row r="18" spans="1:9" ht="13.5" thickBot="1">
      <c r="A18" s="194" t="s">
        <v>5</v>
      </c>
      <c r="B18" s="195"/>
      <c r="C18" s="196"/>
      <c r="D18" s="178">
        <f>SUM(D19:D33)</f>
        <v>25000</v>
      </c>
      <c r="E18" s="178">
        <f>SUM(E19:E32)</f>
        <v>3474.0690000000004</v>
      </c>
      <c r="F18" s="178">
        <f>SUM(F19:F32)</f>
        <v>1255.484</v>
      </c>
      <c r="G18" s="179">
        <f>SUM(G19:G32)</f>
        <v>1128.67</v>
      </c>
      <c r="H18" s="179">
        <f>SUM(H19:H32)</f>
        <v>126.81400000000001</v>
      </c>
      <c r="I18" s="178">
        <f>SUM(I19:I32)</f>
        <v>1128.67</v>
      </c>
    </row>
    <row r="19" spans="1:10" ht="12.75">
      <c r="A19" s="151">
        <v>1</v>
      </c>
      <c r="B19" s="156" t="s">
        <v>11</v>
      </c>
      <c r="C19" s="133" t="s">
        <v>29</v>
      </c>
      <c r="D19" s="183">
        <v>0</v>
      </c>
      <c r="E19" s="142"/>
      <c r="F19" s="142">
        <f aca="true" t="shared" si="0" ref="F19:F32">G19+H19</f>
        <v>0</v>
      </c>
      <c r="G19" s="142">
        <v>0</v>
      </c>
      <c r="H19" s="142">
        <v>0</v>
      </c>
      <c r="I19" s="142">
        <f>G19</f>
        <v>0</v>
      </c>
      <c r="J19" s="180">
        <f>D19-E19</f>
        <v>0</v>
      </c>
    </row>
    <row r="20" spans="1:10" ht="12.75">
      <c r="A20" s="152">
        <f aca="true" t="shared" si="1" ref="A20:A31">A19+1</f>
        <v>2</v>
      </c>
      <c r="B20" s="152"/>
      <c r="C20" s="134" t="s">
        <v>74</v>
      </c>
      <c r="D20" s="184">
        <v>1110</v>
      </c>
      <c r="E20" s="143"/>
      <c r="F20" s="143">
        <f t="shared" si="0"/>
        <v>0</v>
      </c>
      <c r="G20" s="143">
        <v>0</v>
      </c>
      <c r="H20" s="143">
        <v>0</v>
      </c>
      <c r="I20" s="150">
        <f aca="true" t="shared" si="2" ref="I20:I32">G20</f>
        <v>0</v>
      </c>
      <c r="J20" s="180">
        <f aca="true" t="shared" si="3" ref="J20:J32">D20-E20</f>
        <v>1110</v>
      </c>
    </row>
    <row r="21" spans="1:10" ht="12.75">
      <c r="A21" s="152">
        <f t="shared" si="1"/>
        <v>3</v>
      </c>
      <c r="B21" s="137" t="s">
        <v>38</v>
      </c>
      <c r="C21" s="157" t="s">
        <v>14</v>
      </c>
      <c r="D21" s="183">
        <v>0</v>
      </c>
      <c r="E21" s="158"/>
      <c r="F21" s="158">
        <f t="shared" si="0"/>
        <v>0</v>
      </c>
      <c r="G21" s="158">
        <v>0</v>
      </c>
      <c r="H21" s="158">
        <v>0</v>
      </c>
      <c r="I21" s="143">
        <f t="shared" si="2"/>
        <v>0</v>
      </c>
      <c r="J21" s="180">
        <f t="shared" si="3"/>
        <v>0</v>
      </c>
    </row>
    <row r="22" spans="1:10" ht="12.75">
      <c r="A22" s="152">
        <f t="shared" si="1"/>
        <v>4</v>
      </c>
      <c r="B22" s="136" t="s">
        <v>6</v>
      </c>
      <c r="C22" s="135" t="s">
        <v>70</v>
      </c>
      <c r="D22" s="184">
        <v>4715.35</v>
      </c>
      <c r="E22" s="174">
        <v>1104.5320000000002</v>
      </c>
      <c r="F22" s="174">
        <f>G22+H22</f>
        <v>761.95</v>
      </c>
      <c r="G22" s="175">
        <v>636.985</v>
      </c>
      <c r="H22" s="175">
        <v>124.965</v>
      </c>
      <c r="I22" s="177">
        <f>G22</f>
        <v>636.985</v>
      </c>
      <c r="J22" s="180">
        <f t="shared" si="3"/>
        <v>3610.818</v>
      </c>
    </row>
    <row r="23" spans="1:10" ht="12.75">
      <c r="A23" s="152">
        <f t="shared" si="1"/>
        <v>5</v>
      </c>
      <c r="B23" s="138"/>
      <c r="C23" s="135" t="s">
        <v>75</v>
      </c>
      <c r="D23" s="184">
        <v>1000</v>
      </c>
      <c r="E23" s="145"/>
      <c r="F23" s="146">
        <f>G23+H23</f>
        <v>0</v>
      </c>
      <c r="G23" s="148">
        <v>0</v>
      </c>
      <c r="H23" s="148">
        <v>0</v>
      </c>
      <c r="I23" s="150">
        <f t="shared" si="2"/>
        <v>0</v>
      </c>
      <c r="J23" s="180">
        <f t="shared" si="3"/>
        <v>1000</v>
      </c>
    </row>
    <row r="24" spans="1:10" ht="12.75">
      <c r="A24" s="152">
        <f t="shared" si="1"/>
        <v>6</v>
      </c>
      <c r="B24" s="139"/>
      <c r="C24" s="135" t="s">
        <v>31</v>
      </c>
      <c r="D24" s="184">
        <v>1687.5</v>
      </c>
      <c r="E24" s="148"/>
      <c r="F24" s="146">
        <f>G24+H24</f>
        <v>0</v>
      </c>
      <c r="G24" s="148">
        <v>0</v>
      </c>
      <c r="H24" s="148">
        <v>0</v>
      </c>
      <c r="I24" s="150">
        <f t="shared" si="2"/>
        <v>0</v>
      </c>
      <c r="J24" s="180">
        <f t="shared" si="3"/>
        <v>1687.5</v>
      </c>
    </row>
    <row r="25" spans="1:10" ht="12.75">
      <c r="A25" s="152">
        <f t="shared" si="1"/>
        <v>7</v>
      </c>
      <c r="B25" s="136" t="s">
        <v>7</v>
      </c>
      <c r="C25" s="135" t="s">
        <v>23</v>
      </c>
      <c r="D25" s="184">
        <v>907</v>
      </c>
      <c r="E25" s="174">
        <v>261.283</v>
      </c>
      <c r="F25" s="174">
        <f t="shared" si="0"/>
        <v>111.09</v>
      </c>
      <c r="G25" s="175">
        <v>111.09</v>
      </c>
      <c r="H25" s="148">
        <v>0</v>
      </c>
      <c r="I25" s="177">
        <f t="shared" si="2"/>
        <v>111.09</v>
      </c>
      <c r="J25" s="180">
        <f t="shared" si="3"/>
        <v>645.717</v>
      </c>
    </row>
    <row r="26" spans="1:10" ht="12.75">
      <c r="A26" s="152">
        <f t="shared" si="1"/>
        <v>8</v>
      </c>
      <c r="B26" s="140" t="s">
        <v>9</v>
      </c>
      <c r="C26" s="135" t="s">
        <v>17</v>
      </c>
      <c r="D26" s="184">
        <v>2039.5</v>
      </c>
      <c r="E26" s="145"/>
      <c r="F26" s="147">
        <f t="shared" si="0"/>
        <v>0</v>
      </c>
      <c r="G26" s="148">
        <v>0</v>
      </c>
      <c r="H26" s="148">
        <v>0</v>
      </c>
      <c r="I26" s="150">
        <f t="shared" si="2"/>
        <v>0</v>
      </c>
      <c r="J26" s="180">
        <f t="shared" si="3"/>
        <v>2039.5</v>
      </c>
    </row>
    <row r="27" spans="1:10" ht="12.75">
      <c r="A27" s="152">
        <f t="shared" si="1"/>
        <v>9</v>
      </c>
      <c r="B27" s="140" t="s">
        <v>12</v>
      </c>
      <c r="C27" s="135" t="s">
        <v>71</v>
      </c>
      <c r="D27" s="184">
        <v>1466.8</v>
      </c>
      <c r="E27" s="174">
        <v>637.3430000000001</v>
      </c>
      <c r="F27" s="174">
        <f t="shared" si="0"/>
        <v>166.18099999999998</v>
      </c>
      <c r="G27" s="175">
        <v>164.332</v>
      </c>
      <c r="H27" s="175">
        <v>1.849</v>
      </c>
      <c r="I27" s="177">
        <f t="shared" si="2"/>
        <v>164.332</v>
      </c>
      <c r="J27" s="180">
        <f t="shared" si="3"/>
        <v>829.4569999999999</v>
      </c>
    </row>
    <row r="28" spans="1:10" ht="12.75">
      <c r="A28" s="152">
        <f t="shared" si="1"/>
        <v>10</v>
      </c>
      <c r="B28" s="141"/>
      <c r="C28" s="135" t="s">
        <v>18</v>
      </c>
      <c r="D28" s="184">
        <v>1687.5</v>
      </c>
      <c r="E28" s="146"/>
      <c r="F28" s="146">
        <f t="shared" si="0"/>
        <v>0</v>
      </c>
      <c r="G28" s="149">
        <v>0</v>
      </c>
      <c r="H28" s="149">
        <v>0</v>
      </c>
      <c r="I28" s="150">
        <f t="shared" si="2"/>
        <v>0</v>
      </c>
      <c r="J28" s="180">
        <f t="shared" si="3"/>
        <v>1687.5</v>
      </c>
    </row>
    <row r="29" spans="1:10" ht="12.75">
      <c r="A29" s="152">
        <f t="shared" si="1"/>
        <v>11</v>
      </c>
      <c r="B29" s="140" t="s">
        <v>52</v>
      </c>
      <c r="C29" s="136" t="s">
        <v>37</v>
      </c>
      <c r="D29" s="184">
        <v>2800</v>
      </c>
      <c r="E29" s="146"/>
      <c r="F29" s="146">
        <f>G29+H29</f>
        <v>0</v>
      </c>
      <c r="G29" s="149">
        <v>0</v>
      </c>
      <c r="H29" s="149">
        <v>0</v>
      </c>
      <c r="I29" s="150">
        <f>G29</f>
        <v>0</v>
      </c>
      <c r="J29" s="180">
        <f t="shared" si="3"/>
        <v>2800</v>
      </c>
    </row>
    <row r="30" spans="1:10" ht="12.75">
      <c r="A30" s="152">
        <f t="shared" si="1"/>
        <v>12</v>
      </c>
      <c r="B30" s="216" t="s">
        <v>10</v>
      </c>
      <c r="C30" s="136" t="s">
        <v>76</v>
      </c>
      <c r="D30" s="184">
        <v>1687.5</v>
      </c>
      <c r="E30" s="174">
        <v>1470.911</v>
      </c>
      <c r="F30" s="174">
        <f t="shared" si="0"/>
        <v>216.263</v>
      </c>
      <c r="G30" s="176">
        <v>216.263</v>
      </c>
      <c r="H30" s="149">
        <v>0</v>
      </c>
      <c r="I30" s="177">
        <f t="shared" si="2"/>
        <v>216.263</v>
      </c>
      <c r="J30" s="180">
        <f t="shared" si="3"/>
        <v>216.58899999999994</v>
      </c>
    </row>
    <row r="31" spans="1:10" ht="12.75">
      <c r="A31" s="152">
        <f t="shared" si="1"/>
        <v>13</v>
      </c>
      <c r="B31" s="218"/>
      <c r="C31" s="136" t="s">
        <v>20</v>
      </c>
      <c r="D31" s="184">
        <v>1000</v>
      </c>
      <c r="E31" s="170"/>
      <c r="F31" s="146">
        <f>G31+H31</f>
        <v>0</v>
      </c>
      <c r="G31" s="149">
        <v>0</v>
      </c>
      <c r="H31" s="149">
        <v>0</v>
      </c>
      <c r="I31" s="150">
        <f>G31</f>
        <v>0</v>
      </c>
      <c r="J31" s="180">
        <f t="shared" si="3"/>
        <v>1000</v>
      </c>
    </row>
    <row r="32" spans="1:10" ht="13.5" thickBot="1">
      <c r="A32" s="153">
        <v>14</v>
      </c>
      <c r="B32" s="218"/>
      <c r="C32" s="136" t="s">
        <v>20</v>
      </c>
      <c r="D32" s="185">
        <v>0</v>
      </c>
      <c r="E32" s="170"/>
      <c r="F32" s="181">
        <f t="shared" si="0"/>
        <v>0</v>
      </c>
      <c r="G32" s="182">
        <v>0</v>
      </c>
      <c r="H32" s="162">
        <v>0</v>
      </c>
      <c r="I32" s="163">
        <f t="shared" si="2"/>
        <v>0</v>
      </c>
      <c r="J32" s="180">
        <f t="shared" si="3"/>
        <v>0</v>
      </c>
    </row>
    <row r="33" spans="1:9" ht="13.5" thickBot="1">
      <c r="A33" s="168"/>
      <c r="B33" s="169" t="s">
        <v>89</v>
      </c>
      <c r="C33" s="169"/>
      <c r="D33" s="186">
        <v>4898.85</v>
      </c>
      <c r="E33" s="172"/>
      <c r="F33" s="99"/>
      <c r="G33" s="173"/>
      <c r="H33" s="173"/>
      <c r="I33" s="101"/>
    </row>
    <row r="34" spans="1:9" ht="12.75">
      <c r="A34" s="47"/>
      <c r="B34" s="48"/>
      <c r="C34" s="49"/>
      <c r="D34" s="50"/>
      <c r="E34" s="51"/>
      <c r="F34" s="52"/>
      <c r="G34" s="36"/>
      <c r="H34" s="36"/>
      <c r="I34" s="36"/>
    </row>
    <row r="35" spans="1:9" ht="12.75">
      <c r="A35" s="47"/>
      <c r="B35" s="48"/>
      <c r="C35" s="49"/>
      <c r="D35" s="50"/>
      <c r="E35" s="51"/>
      <c r="F35" s="52"/>
      <c r="G35" s="36"/>
      <c r="H35" s="36"/>
      <c r="I35" s="36"/>
    </row>
    <row r="36" spans="1:9" ht="12.75">
      <c r="A36" s="47"/>
      <c r="B36" s="48"/>
      <c r="C36" s="49"/>
      <c r="D36" s="50"/>
      <c r="E36" s="51"/>
      <c r="F36" s="52"/>
      <c r="G36" s="36"/>
      <c r="H36" s="36"/>
      <c r="I36" s="36"/>
    </row>
    <row r="37" spans="1:9" ht="12.75">
      <c r="A37" s="47"/>
      <c r="B37" s="48"/>
      <c r="C37" s="49"/>
      <c r="D37" s="50"/>
      <c r="E37" s="51"/>
      <c r="F37" s="52"/>
      <c r="G37" s="36"/>
      <c r="H37" s="36"/>
      <c r="I37" s="36"/>
    </row>
    <row r="38" spans="1:9" ht="12.75">
      <c r="A38" s="202"/>
      <c r="B38" s="202"/>
      <c r="C38" s="202"/>
      <c r="D38" s="202"/>
      <c r="E38" s="202"/>
      <c r="F38" s="202"/>
      <c r="G38" s="202"/>
      <c r="H38" s="202"/>
      <c r="I38" s="202"/>
    </row>
    <row r="39" spans="1:9" ht="12.75">
      <c r="A39" s="208"/>
      <c r="B39" s="208"/>
      <c r="C39" s="208"/>
      <c r="D39" s="208"/>
      <c r="E39" s="208"/>
      <c r="F39" s="208"/>
      <c r="G39" s="208"/>
      <c r="H39" s="208"/>
      <c r="I39" s="208"/>
    </row>
    <row r="40" spans="1:9" ht="12.75">
      <c r="A40" s="126"/>
      <c r="B40" s="126"/>
      <c r="C40" s="126"/>
      <c r="D40" s="126"/>
      <c r="E40" s="126"/>
      <c r="F40" s="126"/>
      <c r="G40" s="126"/>
      <c r="H40" s="126"/>
      <c r="I40" s="126"/>
    </row>
    <row r="41" spans="1:9" ht="12.75">
      <c r="A41" s="126"/>
      <c r="B41" s="126"/>
      <c r="C41" s="126"/>
      <c r="D41" s="126"/>
      <c r="E41" s="126"/>
      <c r="F41" s="126"/>
      <c r="G41" s="126"/>
      <c r="H41" s="126"/>
      <c r="I41" s="126"/>
    </row>
    <row r="42" spans="1:9" ht="12.75">
      <c r="A42" s="126"/>
      <c r="B42" s="126"/>
      <c r="C42" s="126"/>
      <c r="D42" s="126"/>
      <c r="E42" s="126"/>
      <c r="F42" s="126"/>
      <c r="G42" s="126"/>
      <c r="H42" s="126"/>
      <c r="I42" s="126"/>
    </row>
    <row r="43" spans="1:9" ht="12.75">
      <c r="A43" s="1"/>
      <c r="B43" s="1"/>
      <c r="C43" s="1"/>
      <c r="D43" s="1"/>
      <c r="E43" s="1"/>
      <c r="F43" s="1"/>
      <c r="G43" s="1"/>
      <c r="H43" s="1"/>
      <c r="I43" s="1"/>
    </row>
    <row r="44" spans="1:9" ht="12.75">
      <c r="A44" s="214" t="s">
        <v>43</v>
      </c>
      <c r="B44" s="214"/>
      <c r="C44" s="214"/>
      <c r="D44" s="214"/>
      <c r="E44" s="214"/>
      <c r="F44" s="214"/>
      <c r="G44" s="214"/>
      <c r="H44" s="214"/>
      <c r="I44" s="214"/>
    </row>
    <row r="45" spans="1:9" ht="12.75">
      <c r="A45" s="215" t="s">
        <v>27</v>
      </c>
      <c r="B45" s="215"/>
      <c r="C45" s="215"/>
      <c r="D45" s="215"/>
      <c r="E45" s="215"/>
      <c r="F45" s="215"/>
      <c r="G45" s="215"/>
      <c r="H45" s="215"/>
      <c r="I45" s="215"/>
    </row>
    <row r="46" spans="1:9" ht="12.75">
      <c r="A46" s="215" t="s">
        <v>44</v>
      </c>
      <c r="B46" s="215"/>
      <c r="C46" s="215"/>
      <c r="D46" s="215"/>
      <c r="E46" s="215"/>
      <c r="F46" s="215"/>
      <c r="G46" s="215"/>
      <c r="H46" s="215"/>
      <c r="I46" s="215"/>
    </row>
    <row r="47" spans="1:9" ht="12.75">
      <c r="A47" s="5"/>
      <c r="B47" s="5"/>
      <c r="C47" s="5"/>
      <c r="D47" s="5"/>
      <c r="E47" s="46"/>
      <c r="F47" s="5"/>
      <c r="G47" s="5"/>
      <c r="H47" s="5"/>
      <c r="I47" s="5"/>
    </row>
    <row r="48" spans="1:9" ht="12.75">
      <c r="A48" s="5"/>
      <c r="B48" s="5"/>
      <c r="C48" s="5"/>
      <c r="D48" s="5"/>
      <c r="G48" s="4"/>
      <c r="H48" s="4"/>
      <c r="I48" s="4"/>
    </row>
  </sheetData>
  <sheetProtection/>
  <mergeCells count="21">
    <mergeCell ref="A16:A17"/>
    <mergeCell ref="A12:I12"/>
    <mergeCell ref="A39:I39"/>
    <mergeCell ref="A44:I44"/>
    <mergeCell ref="A38:I38"/>
    <mergeCell ref="D16:D17"/>
    <mergeCell ref="D3:I3"/>
    <mergeCell ref="D4:I4"/>
    <mergeCell ref="D5:I5"/>
    <mergeCell ref="D6:I6"/>
    <mergeCell ref="A11:I11"/>
    <mergeCell ref="A45:I45"/>
    <mergeCell ref="F16:F17"/>
    <mergeCell ref="A46:I46"/>
    <mergeCell ref="G16:H16"/>
    <mergeCell ref="I16:I17"/>
    <mergeCell ref="A18:C18"/>
    <mergeCell ref="B30:B32"/>
    <mergeCell ref="B16:B17"/>
    <mergeCell ref="C16:C17"/>
    <mergeCell ref="E16:E17"/>
  </mergeCells>
  <printOptions/>
  <pageMargins left="0.7" right="0.7" top="0.75" bottom="0.75" header="0.3" footer="0.3"/>
  <pageSetup orientation="portrait" paperSize="9" scale="83" r:id="rId1"/>
  <colBreaks count="1" manualBreakCount="1">
    <brk id="9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3:K48"/>
  <sheetViews>
    <sheetView zoomScalePageLayoutView="0" workbookViewId="0" topLeftCell="A7">
      <selection activeCell="G32" sqref="G32"/>
    </sheetView>
  </sheetViews>
  <sheetFormatPr defaultColWidth="9.140625" defaultRowHeight="12.75"/>
  <cols>
    <col min="1" max="1" width="3.57421875" style="0" customWidth="1"/>
    <col min="2" max="2" width="17.8515625" style="0" customWidth="1"/>
    <col min="3" max="3" width="15.8515625" style="0" customWidth="1"/>
    <col min="4" max="4" width="12.8515625" style="0" customWidth="1"/>
    <col min="5" max="6" width="11.57421875" style="0" customWidth="1"/>
    <col min="7" max="7" width="9.8515625" style="0" customWidth="1"/>
    <col min="9" max="9" width="14.7109375" style="0" customWidth="1"/>
    <col min="10" max="10" width="12.7109375" style="0" bestFit="1" customWidth="1"/>
  </cols>
  <sheetData>
    <row r="3" spans="4:11" ht="15">
      <c r="D3" s="211" t="s">
        <v>78</v>
      </c>
      <c r="E3" s="211"/>
      <c r="F3" s="211"/>
      <c r="G3" s="211"/>
      <c r="H3" s="211"/>
      <c r="I3" s="211"/>
      <c r="J3" s="166"/>
      <c r="K3" s="166"/>
    </row>
    <row r="4" spans="4:11" ht="15">
      <c r="D4" s="212" t="s">
        <v>79</v>
      </c>
      <c r="E4" s="212"/>
      <c r="F4" s="212"/>
      <c r="G4" s="212"/>
      <c r="H4" s="212"/>
      <c r="I4" s="212"/>
      <c r="J4" s="167"/>
      <c r="K4" s="167"/>
    </row>
    <row r="5" spans="4:11" ht="15">
      <c r="D5" s="212" t="s">
        <v>80</v>
      </c>
      <c r="E5" s="212"/>
      <c r="F5" s="212"/>
      <c r="G5" s="212"/>
      <c r="H5" s="212"/>
      <c r="I5" s="212"/>
      <c r="J5" s="167"/>
      <c r="K5" s="167"/>
    </row>
    <row r="6" spans="4:11" ht="15">
      <c r="D6" s="212" t="s">
        <v>81</v>
      </c>
      <c r="E6" s="212"/>
      <c r="F6" s="212"/>
      <c r="G6" s="212"/>
      <c r="H6" s="212"/>
      <c r="I6" s="212"/>
      <c r="J6" s="167"/>
      <c r="K6" s="167"/>
    </row>
    <row r="7" spans="7:9" ht="14.25">
      <c r="G7" s="29"/>
      <c r="H7" s="29"/>
      <c r="I7" s="29"/>
    </row>
    <row r="8" spans="7:9" ht="14.25">
      <c r="G8" s="29"/>
      <c r="H8" s="29"/>
      <c r="I8" s="29"/>
    </row>
    <row r="9" spans="7:9" ht="14.25">
      <c r="G9" s="29"/>
      <c r="H9" s="29"/>
      <c r="I9" s="29"/>
    </row>
    <row r="10" spans="8:9" ht="12.75">
      <c r="H10" s="1"/>
      <c r="I10" s="1"/>
    </row>
    <row r="11" spans="1:9" ht="12.75">
      <c r="A11" s="213" t="s">
        <v>28</v>
      </c>
      <c r="B11" s="213"/>
      <c r="C11" s="213"/>
      <c r="D11" s="213"/>
      <c r="E11" s="213"/>
      <c r="F11" s="213"/>
      <c r="G11" s="213"/>
      <c r="H11" s="213"/>
      <c r="I11" s="213"/>
    </row>
    <row r="12" spans="1:9" ht="25.5" customHeight="1">
      <c r="A12" s="207" t="s">
        <v>103</v>
      </c>
      <c r="B12" s="207"/>
      <c r="C12" s="207"/>
      <c r="D12" s="207"/>
      <c r="E12" s="207"/>
      <c r="F12" s="207"/>
      <c r="G12" s="207"/>
      <c r="H12" s="207"/>
      <c r="I12" s="207"/>
    </row>
    <row r="13" spans="1:9" ht="12.75">
      <c r="A13" s="27"/>
      <c r="B13" s="27"/>
      <c r="C13" s="27"/>
      <c r="D13" s="27"/>
      <c r="E13" s="27"/>
      <c r="F13" s="27"/>
      <c r="G13" s="27"/>
      <c r="H13" s="27"/>
      <c r="I13" s="27"/>
    </row>
    <row r="14" spans="1:9" ht="12.75">
      <c r="A14" s="27"/>
      <c r="B14" s="27"/>
      <c r="C14" s="27"/>
      <c r="D14" s="27"/>
      <c r="E14" s="27"/>
      <c r="F14" s="27"/>
      <c r="G14" s="27"/>
      <c r="H14" s="27"/>
      <c r="I14" s="27"/>
    </row>
    <row r="15" spans="1:9" ht="13.5" thickBot="1">
      <c r="A15" s="30"/>
      <c r="B15" s="30"/>
      <c r="C15" s="30"/>
      <c r="D15" s="30"/>
      <c r="E15" s="30"/>
      <c r="F15" s="30"/>
      <c r="G15" s="30"/>
      <c r="H15" s="30"/>
      <c r="I15" s="171" t="s">
        <v>90</v>
      </c>
    </row>
    <row r="16" spans="1:9" ht="13.5" customHeight="1" thickBot="1">
      <c r="A16" s="192" t="s">
        <v>0</v>
      </c>
      <c r="B16" s="192" t="s">
        <v>1</v>
      </c>
      <c r="C16" s="192" t="s">
        <v>13</v>
      </c>
      <c r="D16" s="192" t="s">
        <v>85</v>
      </c>
      <c r="E16" s="192" t="s">
        <v>86</v>
      </c>
      <c r="F16" s="192" t="s">
        <v>104</v>
      </c>
      <c r="G16" s="209" t="s">
        <v>2</v>
      </c>
      <c r="H16" s="210"/>
      <c r="I16" s="192" t="s">
        <v>105</v>
      </c>
    </row>
    <row r="17" spans="1:9" ht="84.75" customHeight="1" thickBot="1">
      <c r="A17" s="193"/>
      <c r="B17" s="193"/>
      <c r="C17" s="193"/>
      <c r="D17" s="198"/>
      <c r="E17" s="193"/>
      <c r="F17" s="193"/>
      <c r="G17" s="154" t="s">
        <v>3</v>
      </c>
      <c r="H17" s="154" t="s">
        <v>4</v>
      </c>
      <c r="I17" s="193"/>
    </row>
    <row r="18" spans="1:9" ht="13.5" thickBot="1">
      <c r="A18" s="194" t="s">
        <v>5</v>
      </c>
      <c r="B18" s="195"/>
      <c r="C18" s="196"/>
      <c r="D18" s="178">
        <f>SUM(D19:D33)</f>
        <v>25000</v>
      </c>
      <c r="E18" s="178">
        <f>SUM(E19:E32)</f>
        <v>4602.7390000000005</v>
      </c>
      <c r="F18" s="178">
        <f>SUM(F19:F32)</f>
        <v>1302.494</v>
      </c>
      <c r="G18" s="179">
        <f>SUM(G19:G32)</f>
        <v>1166.578</v>
      </c>
      <c r="H18" s="179">
        <f>SUM(H19:H32)</f>
        <v>135.916</v>
      </c>
      <c r="I18" s="178">
        <f>SUM(I19:I32)</f>
        <v>1166.578</v>
      </c>
    </row>
    <row r="19" spans="1:10" ht="12.75">
      <c r="A19" s="151">
        <v>1</v>
      </c>
      <c r="B19" s="156" t="s">
        <v>11</v>
      </c>
      <c r="C19" s="133" t="s">
        <v>29</v>
      </c>
      <c r="D19" s="183">
        <v>0</v>
      </c>
      <c r="E19" s="142"/>
      <c r="F19" s="142">
        <f aca="true" t="shared" si="0" ref="F19:F32">G19+H19</f>
        <v>0</v>
      </c>
      <c r="G19" s="142">
        <v>0</v>
      </c>
      <c r="H19" s="142">
        <v>0</v>
      </c>
      <c r="I19" s="142">
        <f>G19</f>
        <v>0</v>
      </c>
      <c r="J19" s="180">
        <f>D19-E19</f>
        <v>0</v>
      </c>
    </row>
    <row r="20" spans="1:10" ht="12.75">
      <c r="A20" s="152">
        <f aca="true" t="shared" si="1" ref="A20:A31">A19+1</f>
        <v>2</v>
      </c>
      <c r="B20" s="152"/>
      <c r="C20" s="134" t="s">
        <v>74</v>
      </c>
      <c r="D20" s="184">
        <v>1110</v>
      </c>
      <c r="E20" s="143"/>
      <c r="F20" s="143">
        <f t="shared" si="0"/>
        <v>0</v>
      </c>
      <c r="G20" s="143">
        <v>0</v>
      </c>
      <c r="H20" s="143">
        <v>0</v>
      </c>
      <c r="I20" s="150">
        <f aca="true" t="shared" si="2" ref="I20:I32">G20</f>
        <v>0</v>
      </c>
      <c r="J20" s="180">
        <f aca="true" t="shared" si="3" ref="J20:J32">D20-E20</f>
        <v>1110</v>
      </c>
    </row>
    <row r="21" spans="1:10" ht="12.75">
      <c r="A21" s="152">
        <f t="shared" si="1"/>
        <v>3</v>
      </c>
      <c r="B21" s="137" t="s">
        <v>38</v>
      </c>
      <c r="C21" s="157" t="s">
        <v>14</v>
      </c>
      <c r="D21" s="183">
        <v>0</v>
      </c>
      <c r="E21" s="158"/>
      <c r="F21" s="158">
        <f t="shared" si="0"/>
        <v>0</v>
      </c>
      <c r="G21" s="158">
        <v>0</v>
      </c>
      <c r="H21" s="158">
        <v>0</v>
      </c>
      <c r="I21" s="143">
        <f t="shared" si="2"/>
        <v>0</v>
      </c>
      <c r="J21" s="180">
        <f t="shared" si="3"/>
        <v>0</v>
      </c>
    </row>
    <row r="22" spans="1:10" ht="12.75">
      <c r="A22" s="152">
        <f t="shared" si="1"/>
        <v>4</v>
      </c>
      <c r="B22" s="136" t="s">
        <v>6</v>
      </c>
      <c r="C22" s="135" t="s">
        <v>70</v>
      </c>
      <c r="D22" s="184">
        <v>4715.35</v>
      </c>
      <c r="E22" s="174">
        <v>1741.5170000000003</v>
      </c>
      <c r="F22" s="174">
        <f>G22+H22</f>
        <v>821.037</v>
      </c>
      <c r="G22" s="175">
        <v>709.044</v>
      </c>
      <c r="H22" s="175">
        <v>111.993</v>
      </c>
      <c r="I22" s="177">
        <f>G22</f>
        <v>709.044</v>
      </c>
      <c r="J22" s="180">
        <f t="shared" si="3"/>
        <v>2973.833</v>
      </c>
    </row>
    <row r="23" spans="1:10" ht="12.75">
      <c r="A23" s="152">
        <f t="shared" si="1"/>
        <v>5</v>
      </c>
      <c r="B23" s="138"/>
      <c r="C23" s="135" t="s">
        <v>75</v>
      </c>
      <c r="D23" s="184">
        <v>1000</v>
      </c>
      <c r="E23" s="145"/>
      <c r="F23" s="146">
        <f>G23+H23</f>
        <v>0</v>
      </c>
      <c r="G23" s="148">
        <v>0</v>
      </c>
      <c r="H23" s="148">
        <v>0</v>
      </c>
      <c r="I23" s="150">
        <f t="shared" si="2"/>
        <v>0</v>
      </c>
      <c r="J23" s="180">
        <f t="shared" si="3"/>
        <v>1000</v>
      </c>
    </row>
    <row r="24" spans="1:10" ht="13.5" customHeight="1">
      <c r="A24" s="152">
        <f t="shared" si="1"/>
        <v>6</v>
      </c>
      <c r="B24" s="139"/>
      <c r="C24" s="135" t="s">
        <v>31</v>
      </c>
      <c r="D24" s="184">
        <v>1687.5</v>
      </c>
      <c r="E24" s="148"/>
      <c r="F24" s="146">
        <f>G24+H24</f>
        <v>0</v>
      </c>
      <c r="G24" s="148">
        <v>0</v>
      </c>
      <c r="H24" s="148">
        <v>0</v>
      </c>
      <c r="I24" s="150">
        <f t="shared" si="2"/>
        <v>0</v>
      </c>
      <c r="J24" s="180">
        <f t="shared" si="3"/>
        <v>1687.5</v>
      </c>
    </row>
    <row r="25" spans="1:10" ht="12.75">
      <c r="A25" s="152">
        <f t="shared" si="1"/>
        <v>7</v>
      </c>
      <c r="B25" s="136" t="s">
        <v>7</v>
      </c>
      <c r="C25" s="135" t="s">
        <v>23</v>
      </c>
      <c r="D25" s="184">
        <v>907</v>
      </c>
      <c r="E25" s="174">
        <v>372.37300000000005</v>
      </c>
      <c r="F25" s="174">
        <f t="shared" si="0"/>
        <v>95.743</v>
      </c>
      <c r="G25" s="175">
        <v>72.846</v>
      </c>
      <c r="H25" s="175">
        <v>22.897</v>
      </c>
      <c r="I25" s="177">
        <f>G25</f>
        <v>72.846</v>
      </c>
      <c r="J25" s="180">
        <f t="shared" si="3"/>
        <v>534.627</v>
      </c>
    </row>
    <row r="26" spans="1:10" ht="12.75">
      <c r="A26" s="152">
        <f t="shared" si="1"/>
        <v>8</v>
      </c>
      <c r="B26" s="140" t="s">
        <v>9</v>
      </c>
      <c r="C26" s="135" t="s">
        <v>17</v>
      </c>
      <c r="D26" s="184">
        <v>2039.5</v>
      </c>
      <c r="E26" s="145"/>
      <c r="F26" s="147">
        <f t="shared" si="0"/>
        <v>0</v>
      </c>
      <c r="G26" s="148">
        <v>0</v>
      </c>
      <c r="H26" s="148">
        <v>0</v>
      </c>
      <c r="I26" s="150">
        <f t="shared" si="2"/>
        <v>0</v>
      </c>
      <c r="J26" s="180">
        <f t="shared" si="3"/>
        <v>2039.5</v>
      </c>
    </row>
    <row r="27" spans="1:10" ht="12.75">
      <c r="A27" s="152">
        <f t="shared" si="1"/>
        <v>9</v>
      </c>
      <c r="B27" s="140" t="s">
        <v>12</v>
      </c>
      <c r="C27" s="135" t="s">
        <v>71</v>
      </c>
      <c r="D27" s="184">
        <v>1466.8</v>
      </c>
      <c r="E27" s="174">
        <v>801.6750000000001</v>
      </c>
      <c r="F27" s="174">
        <f t="shared" si="0"/>
        <v>92.25</v>
      </c>
      <c r="G27" s="175">
        <v>91.224</v>
      </c>
      <c r="H27" s="175">
        <v>1.026</v>
      </c>
      <c r="I27" s="177">
        <f>G27</f>
        <v>91.224</v>
      </c>
      <c r="J27" s="180">
        <f t="shared" si="3"/>
        <v>665.1249999999999</v>
      </c>
    </row>
    <row r="28" spans="1:10" ht="12.75">
      <c r="A28" s="152">
        <f t="shared" si="1"/>
        <v>10</v>
      </c>
      <c r="B28" s="141"/>
      <c r="C28" s="135" t="s">
        <v>18</v>
      </c>
      <c r="D28" s="184">
        <v>1687.5</v>
      </c>
      <c r="E28" s="146"/>
      <c r="F28" s="146">
        <f t="shared" si="0"/>
        <v>0</v>
      </c>
      <c r="G28" s="149">
        <v>0</v>
      </c>
      <c r="H28" s="149">
        <v>0</v>
      </c>
      <c r="I28" s="150">
        <f t="shared" si="2"/>
        <v>0</v>
      </c>
      <c r="J28" s="180">
        <f t="shared" si="3"/>
        <v>1687.5</v>
      </c>
    </row>
    <row r="29" spans="1:10" ht="12.75">
      <c r="A29" s="152">
        <f t="shared" si="1"/>
        <v>11</v>
      </c>
      <c r="B29" s="140" t="s">
        <v>52</v>
      </c>
      <c r="C29" s="136" t="s">
        <v>37</v>
      </c>
      <c r="D29" s="184">
        <v>2800</v>
      </c>
      <c r="E29" s="146"/>
      <c r="F29" s="146">
        <f>G29+H29</f>
        <v>0</v>
      </c>
      <c r="G29" s="149">
        <v>0</v>
      </c>
      <c r="H29" s="149">
        <v>0</v>
      </c>
      <c r="I29" s="150">
        <f>G29</f>
        <v>0</v>
      </c>
      <c r="J29" s="180">
        <f t="shared" si="3"/>
        <v>2800</v>
      </c>
    </row>
    <row r="30" spans="1:10" ht="12.75">
      <c r="A30" s="152">
        <f t="shared" si="1"/>
        <v>12</v>
      </c>
      <c r="B30" s="216" t="s">
        <v>10</v>
      </c>
      <c r="C30" s="136" t="s">
        <v>76</v>
      </c>
      <c r="D30" s="184">
        <v>1687.5</v>
      </c>
      <c r="E30" s="174">
        <v>1687.174</v>
      </c>
      <c r="F30" s="174">
        <f t="shared" si="0"/>
        <v>0</v>
      </c>
      <c r="G30" s="176">
        <v>0</v>
      </c>
      <c r="H30" s="176">
        <v>0</v>
      </c>
      <c r="I30" s="177">
        <f>G30</f>
        <v>0</v>
      </c>
      <c r="J30" s="180">
        <f t="shared" si="3"/>
        <v>0.32600000000002183</v>
      </c>
    </row>
    <row r="31" spans="1:10" ht="12.75">
      <c r="A31" s="152">
        <f t="shared" si="1"/>
        <v>13</v>
      </c>
      <c r="B31" s="218"/>
      <c r="C31" s="136" t="s">
        <v>20</v>
      </c>
      <c r="D31" s="184">
        <v>1000</v>
      </c>
      <c r="E31" s="174">
        <v>0</v>
      </c>
      <c r="F31" s="174">
        <f>G31+H31</f>
        <v>293.464</v>
      </c>
      <c r="G31" s="176">
        <v>293.464</v>
      </c>
      <c r="H31" s="176">
        <v>0</v>
      </c>
      <c r="I31" s="177">
        <f>G31</f>
        <v>293.464</v>
      </c>
      <c r="J31" s="180">
        <f t="shared" si="3"/>
        <v>1000</v>
      </c>
    </row>
    <row r="32" spans="1:10" ht="13.5" thickBot="1">
      <c r="A32" s="153">
        <v>14</v>
      </c>
      <c r="B32" s="218"/>
      <c r="C32" s="136" t="s">
        <v>20</v>
      </c>
      <c r="D32" s="185">
        <v>0</v>
      </c>
      <c r="E32" s="170"/>
      <c r="F32" s="181">
        <f t="shared" si="0"/>
        <v>0</v>
      </c>
      <c r="G32" s="182">
        <v>0</v>
      </c>
      <c r="H32" s="162">
        <v>0</v>
      </c>
      <c r="I32" s="163">
        <f t="shared" si="2"/>
        <v>0</v>
      </c>
      <c r="J32" s="180">
        <f t="shared" si="3"/>
        <v>0</v>
      </c>
    </row>
    <row r="33" spans="1:9" ht="13.5" thickBot="1">
      <c r="A33" s="168"/>
      <c r="B33" s="169" t="s">
        <v>89</v>
      </c>
      <c r="C33" s="169"/>
      <c r="D33" s="186">
        <v>4898.85</v>
      </c>
      <c r="E33" s="172"/>
      <c r="F33" s="99"/>
      <c r="G33" s="173"/>
      <c r="H33" s="173"/>
      <c r="I33" s="101"/>
    </row>
    <row r="34" spans="1:9" ht="12.75">
      <c r="A34" s="47"/>
      <c r="B34" s="48"/>
      <c r="C34" s="49"/>
      <c r="D34" s="50"/>
      <c r="E34" s="51"/>
      <c r="F34" s="52"/>
      <c r="G34" s="36"/>
      <c r="H34" s="36"/>
      <c r="I34" s="36"/>
    </row>
    <row r="35" spans="1:9" ht="12.75">
      <c r="A35" s="47"/>
      <c r="B35" s="48"/>
      <c r="C35" s="49"/>
      <c r="D35" s="50"/>
      <c r="E35" s="51"/>
      <c r="F35" s="52"/>
      <c r="G35" s="36"/>
      <c r="H35" s="36"/>
      <c r="I35" s="36"/>
    </row>
    <row r="36" spans="1:9" ht="12.75">
      <c r="A36" s="47"/>
      <c r="B36" s="48"/>
      <c r="C36" s="49"/>
      <c r="D36" s="50"/>
      <c r="E36" s="51"/>
      <c r="F36" s="52"/>
      <c r="G36" s="36"/>
      <c r="H36" s="36"/>
      <c r="I36" s="36"/>
    </row>
    <row r="37" spans="1:9" ht="12.75">
      <c r="A37" s="47"/>
      <c r="B37" s="48"/>
      <c r="C37" s="49"/>
      <c r="D37" s="50"/>
      <c r="E37" s="51"/>
      <c r="F37" s="52"/>
      <c r="G37" s="36"/>
      <c r="H37" s="36"/>
      <c r="I37" s="36"/>
    </row>
    <row r="38" spans="1:9" ht="12.75">
      <c r="A38" s="202"/>
      <c r="B38" s="202"/>
      <c r="C38" s="202"/>
      <c r="D38" s="202"/>
      <c r="E38" s="202"/>
      <c r="F38" s="202"/>
      <c r="G38" s="202"/>
      <c r="H38" s="202"/>
      <c r="I38" s="202"/>
    </row>
    <row r="39" spans="1:9" ht="12.75">
      <c r="A39" s="208"/>
      <c r="B39" s="208"/>
      <c r="C39" s="208"/>
      <c r="D39" s="208"/>
      <c r="E39" s="208"/>
      <c r="F39" s="208"/>
      <c r="G39" s="208"/>
      <c r="H39" s="208"/>
      <c r="I39" s="208"/>
    </row>
    <row r="40" spans="1:9" ht="12.75">
      <c r="A40" s="126"/>
      <c r="B40" s="126"/>
      <c r="C40" s="126"/>
      <c r="D40" s="126"/>
      <c r="E40" s="126"/>
      <c r="F40" s="126"/>
      <c r="G40" s="126"/>
      <c r="H40" s="126"/>
      <c r="I40" s="126"/>
    </row>
    <row r="41" spans="1:9" ht="12.75">
      <c r="A41" s="126"/>
      <c r="B41" s="126"/>
      <c r="C41" s="126"/>
      <c r="D41" s="126"/>
      <c r="E41" s="126"/>
      <c r="F41" s="126"/>
      <c r="G41" s="126"/>
      <c r="H41" s="126"/>
      <c r="I41" s="126"/>
    </row>
    <row r="42" spans="1:9" ht="12.75">
      <c r="A42" s="126"/>
      <c r="B42" s="126"/>
      <c r="C42" s="126"/>
      <c r="D42" s="126"/>
      <c r="E42" s="126"/>
      <c r="F42" s="126"/>
      <c r="G42" s="126"/>
      <c r="H42" s="126"/>
      <c r="I42" s="126"/>
    </row>
    <row r="43" spans="1:9" ht="12.75">
      <c r="A43" s="1"/>
      <c r="B43" s="1"/>
      <c r="C43" s="1"/>
      <c r="D43" s="1"/>
      <c r="E43" s="1"/>
      <c r="F43" s="1"/>
      <c r="G43" s="1"/>
      <c r="H43" s="1"/>
      <c r="I43" s="1"/>
    </row>
    <row r="44" spans="1:9" ht="12.75">
      <c r="A44" s="214" t="s">
        <v>43</v>
      </c>
      <c r="B44" s="214"/>
      <c r="C44" s="214"/>
      <c r="D44" s="214"/>
      <c r="E44" s="214"/>
      <c r="F44" s="214"/>
      <c r="G44" s="214"/>
      <c r="H44" s="214"/>
      <c r="I44" s="214"/>
    </row>
    <row r="45" spans="1:9" ht="12.75">
      <c r="A45" s="215" t="s">
        <v>27</v>
      </c>
      <c r="B45" s="215"/>
      <c r="C45" s="215"/>
      <c r="D45" s="215"/>
      <c r="E45" s="215"/>
      <c r="F45" s="215"/>
      <c r="G45" s="215"/>
      <c r="H45" s="215"/>
      <c r="I45" s="215"/>
    </row>
    <row r="46" spans="1:9" ht="12.75">
      <c r="A46" s="215" t="s">
        <v>44</v>
      </c>
      <c r="B46" s="215"/>
      <c r="C46" s="215"/>
      <c r="D46" s="215"/>
      <c r="E46" s="215"/>
      <c r="F46" s="215"/>
      <c r="G46" s="215"/>
      <c r="H46" s="215"/>
      <c r="I46" s="215"/>
    </row>
    <row r="47" spans="1:9" ht="12.75">
      <c r="A47" s="5"/>
      <c r="B47" s="5"/>
      <c r="C47" s="5"/>
      <c r="D47" s="5"/>
      <c r="E47" s="46"/>
      <c r="F47" s="5"/>
      <c r="G47" s="5"/>
      <c r="H47" s="5"/>
      <c r="I47" s="5"/>
    </row>
    <row r="48" spans="1:9" ht="12.75">
      <c r="A48" s="5"/>
      <c r="B48" s="5"/>
      <c r="C48" s="5"/>
      <c r="D48" s="5"/>
      <c r="G48" s="4"/>
      <c r="H48" s="4"/>
      <c r="I48" s="4"/>
    </row>
  </sheetData>
  <sheetProtection/>
  <mergeCells count="21">
    <mergeCell ref="A45:I45"/>
    <mergeCell ref="F16:F17"/>
    <mergeCell ref="A46:I46"/>
    <mergeCell ref="G16:H16"/>
    <mergeCell ref="I16:I17"/>
    <mergeCell ref="A18:C18"/>
    <mergeCell ref="B30:B32"/>
    <mergeCell ref="A12:I12"/>
    <mergeCell ref="A39:I39"/>
    <mergeCell ref="A44:I44"/>
    <mergeCell ref="A38:I38"/>
    <mergeCell ref="D16:D17"/>
    <mergeCell ref="D3:I3"/>
    <mergeCell ref="D4:I4"/>
    <mergeCell ref="D5:I5"/>
    <mergeCell ref="D6:I6"/>
    <mergeCell ref="A11:I11"/>
    <mergeCell ref="B16:B17"/>
    <mergeCell ref="C16:C17"/>
    <mergeCell ref="E16:E17"/>
    <mergeCell ref="A16:A17"/>
  </mergeCells>
  <printOptions/>
  <pageMargins left="0.7" right="0.7" top="0.75" bottom="0.75" header="0.3" footer="0.3"/>
  <pageSetup orientation="portrait" paperSize="9" scale="83" r:id="rId1"/>
  <colBreaks count="1" manualBreakCount="1">
    <brk id="9" max="6553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3:K48"/>
  <sheetViews>
    <sheetView zoomScalePageLayoutView="0" workbookViewId="0" topLeftCell="A10">
      <selection activeCell="G31" sqref="G31"/>
    </sheetView>
  </sheetViews>
  <sheetFormatPr defaultColWidth="9.140625" defaultRowHeight="12.75"/>
  <cols>
    <col min="1" max="1" width="3.57421875" style="0" customWidth="1"/>
    <col min="2" max="2" width="17.8515625" style="0" customWidth="1"/>
    <col min="3" max="3" width="15.8515625" style="0" customWidth="1"/>
    <col min="4" max="4" width="12.8515625" style="0" customWidth="1"/>
    <col min="5" max="6" width="11.57421875" style="0" customWidth="1"/>
    <col min="7" max="7" width="9.8515625" style="0" customWidth="1"/>
    <col min="9" max="9" width="14.7109375" style="0" customWidth="1"/>
    <col min="10" max="10" width="12.7109375" style="0" bestFit="1" customWidth="1"/>
  </cols>
  <sheetData>
    <row r="3" spans="4:11" ht="15">
      <c r="D3" s="211" t="s">
        <v>78</v>
      </c>
      <c r="E3" s="211"/>
      <c r="F3" s="211"/>
      <c r="G3" s="211"/>
      <c r="H3" s="211"/>
      <c r="I3" s="211"/>
      <c r="J3" s="166"/>
      <c r="K3" s="166"/>
    </row>
    <row r="4" spans="4:11" ht="15">
      <c r="D4" s="212" t="s">
        <v>79</v>
      </c>
      <c r="E4" s="212"/>
      <c r="F4" s="212"/>
      <c r="G4" s="212"/>
      <c r="H4" s="212"/>
      <c r="I4" s="212"/>
      <c r="J4" s="167"/>
      <c r="K4" s="167"/>
    </row>
    <row r="5" spans="4:11" ht="15">
      <c r="D5" s="212" t="s">
        <v>80</v>
      </c>
      <c r="E5" s="212"/>
      <c r="F5" s="212"/>
      <c r="G5" s="212"/>
      <c r="H5" s="212"/>
      <c r="I5" s="212"/>
      <c r="J5" s="167"/>
      <c r="K5" s="167"/>
    </row>
    <row r="6" spans="4:11" ht="15">
      <c r="D6" s="212" t="s">
        <v>81</v>
      </c>
      <c r="E6" s="212"/>
      <c r="F6" s="212"/>
      <c r="G6" s="212"/>
      <c r="H6" s="212"/>
      <c r="I6" s="212"/>
      <c r="J6" s="167"/>
      <c r="K6" s="167"/>
    </row>
    <row r="7" spans="7:9" ht="14.25">
      <c r="G7" s="29"/>
      <c r="H7" s="29"/>
      <c r="I7" s="29"/>
    </row>
    <row r="8" spans="7:9" ht="14.25">
      <c r="G8" s="29"/>
      <c r="H8" s="29"/>
      <c r="I8" s="29"/>
    </row>
    <row r="9" spans="7:9" ht="14.25">
      <c r="G9" s="29"/>
      <c r="H9" s="29"/>
      <c r="I9" s="29"/>
    </row>
    <row r="10" spans="8:9" ht="12.75">
      <c r="H10" s="1"/>
      <c r="I10" s="1"/>
    </row>
    <row r="11" spans="1:9" ht="12.75">
      <c r="A11" s="219" t="s">
        <v>28</v>
      </c>
      <c r="B11" s="219"/>
      <c r="C11" s="219"/>
      <c r="D11" s="219"/>
      <c r="E11" s="219"/>
      <c r="F11" s="219"/>
      <c r="G11" s="219"/>
      <c r="H11" s="219"/>
      <c r="I11" s="219"/>
    </row>
    <row r="12" spans="1:9" ht="25.5" customHeight="1">
      <c r="A12" s="207" t="s">
        <v>108</v>
      </c>
      <c r="B12" s="207"/>
      <c r="C12" s="207"/>
      <c r="D12" s="207"/>
      <c r="E12" s="207"/>
      <c r="F12" s="207"/>
      <c r="G12" s="207"/>
      <c r="H12" s="207"/>
      <c r="I12" s="207"/>
    </row>
    <row r="13" spans="1:9" ht="12.75">
      <c r="A13" s="27"/>
      <c r="B13" s="27"/>
      <c r="C13" s="27"/>
      <c r="D13" s="27"/>
      <c r="E13" s="27"/>
      <c r="F13" s="27"/>
      <c r="G13" s="27"/>
      <c r="H13" s="27"/>
      <c r="I13" s="27"/>
    </row>
    <row r="14" spans="1:9" ht="12.75">
      <c r="A14" s="27"/>
      <c r="B14" s="27"/>
      <c r="C14" s="27"/>
      <c r="D14" s="27"/>
      <c r="E14" s="27"/>
      <c r="F14" s="27"/>
      <c r="G14" s="27"/>
      <c r="H14" s="27"/>
      <c r="I14" s="27"/>
    </row>
    <row r="15" spans="1:9" ht="13.5" thickBot="1">
      <c r="A15" s="30"/>
      <c r="B15" s="30"/>
      <c r="C15" s="30"/>
      <c r="D15" s="30"/>
      <c r="E15" s="30"/>
      <c r="F15" s="30"/>
      <c r="G15" s="30"/>
      <c r="H15" s="30"/>
      <c r="I15" s="171" t="s">
        <v>90</v>
      </c>
    </row>
    <row r="16" spans="1:9" ht="13.5" customHeight="1" thickBot="1">
      <c r="A16" s="192" t="s">
        <v>0</v>
      </c>
      <c r="B16" s="192" t="s">
        <v>1</v>
      </c>
      <c r="C16" s="192" t="s">
        <v>13</v>
      </c>
      <c r="D16" s="192" t="s">
        <v>85</v>
      </c>
      <c r="E16" s="192" t="s">
        <v>86</v>
      </c>
      <c r="F16" s="192" t="s">
        <v>106</v>
      </c>
      <c r="G16" s="209" t="s">
        <v>2</v>
      </c>
      <c r="H16" s="210"/>
      <c r="I16" s="192" t="s">
        <v>107</v>
      </c>
    </row>
    <row r="17" spans="1:9" ht="84.75" customHeight="1" thickBot="1">
      <c r="A17" s="193"/>
      <c r="B17" s="193"/>
      <c r="C17" s="193"/>
      <c r="D17" s="198"/>
      <c r="E17" s="193"/>
      <c r="F17" s="193"/>
      <c r="G17" s="154" t="s">
        <v>3</v>
      </c>
      <c r="H17" s="154" t="s">
        <v>4</v>
      </c>
      <c r="I17" s="193"/>
    </row>
    <row r="18" spans="1:9" ht="13.5" thickBot="1">
      <c r="A18" s="194" t="s">
        <v>5</v>
      </c>
      <c r="B18" s="195"/>
      <c r="C18" s="196"/>
      <c r="D18" s="178">
        <f>SUM(D19:D33)</f>
        <v>25000</v>
      </c>
      <c r="E18" s="178">
        <f>SUM(E19:E32)</f>
        <v>5769.317</v>
      </c>
      <c r="F18" s="178">
        <f>SUM(F19:F32)</f>
        <v>766.711</v>
      </c>
      <c r="G18" s="179">
        <f>SUM(G19:G32)</f>
        <v>398.052</v>
      </c>
      <c r="H18" s="179">
        <f>SUM(H19:H32)</f>
        <v>368.65900000000005</v>
      </c>
      <c r="I18" s="178">
        <f>SUM(I19:I32)</f>
        <v>398.052</v>
      </c>
    </row>
    <row r="19" spans="1:10" ht="12.75">
      <c r="A19" s="151">
        <v>1</v>
      </c>
      <c r="B19" s="156" t="s">
        <v>11</v>
      </c>
      <c r="C19" s="133" t="s">
        <v>29</v>
      </c>
      <c r="D19" s="183">
        <v>0</v>
      </c>
      <c r="E19" s="142"/>
      <c r="F19" s="142">
        <f aca="true" t="shared" si="0" ref="F19:F32">G19+H19</f>
        <v>0</v>
      </c>
      <c r="G19" s="142">
        <v>0</v>
      </c>
      <c r="H19" s="142">
        <v>0</v>
      </c>
      <c r="I19" s="142">
        <f>G19</f>
        <v>0</v>
      </c>
      <c r="J19" s="180">
        <f>D19-E19</f>
        <v>0</v>
      </c>
    </row>
    <row r="20" spans="1:10" ht="12.75">
      <c r="A20" s="152">
        <f aca="true" t="shared" si="1" ref="A20:A31">A19+1</f>
        <v>2</v>
      </c>
      <c r="B20" s="152"/>
      <c r="C20" s="134" t="s">
        <v>74</v>
      </c>
      <c r="D20" s="184">
        <v>1110</v>
      </c>
      <c r="E20" s="174">
        <v>0</v>
      </c>
      <c r="F20" s="174">
        <f>G20+H20</f>
        <v>322.42</v>
      </c>
      <c r="G20" s="175">
        <v>0</v>
      </c>
      <c r="H20" s="175">
        <v>322.42</v>
      </c>
      <c r="I20" s="177">
        <f>G20</f>
        <v>0</v>
      </c>
      <c r="J20" s="180">
        <f aca="true" t="shared" si="2" ref="J20:J32">D20-E20</f>
        <v>1110</v>
      </c>
    </row>
    <row r="21" spans="1:10" ht="12.75">
      <c r="A21" s="152">
        <f t="shared" si="1"/>
        <v>3</v>
      </c>
      <c r="B21" s="137" t="s">
        <v>38</v>
      </c>
      <c r="C21" s="157" t="s">
        <v>14</v>
      </c>
      <c r="D21" s="183">
        <v>0</v>
      </c>
      <c r="E21" s="158"/>
      <c r="F21" s="158">
        <f t="shared" si="0"/>
        <v>0</v>
      </c>
      <c r="G21" s="158">
        <v>0</v>
      </c>
      <c r="H21" s="158">
        <v>0</v>
      </c>
      <c r="I21" s="143">
        <f aca="true" t="shared" si="3" ref="I21:I32">G21</f>
        <v>0</v>
      </c>
      <c r="J21" s="180">
        <f t="shared" si="2"/>
        <v>0</v>
      </c>
    </row>
    <row r="22" spans="1:10" ht="12.75">
      <c r="A22" s="152">
        <f t="shared" si="1"/>
        <v>4</v>
      </c>
      <c r="B22" s="136" t="s">
        <v>6</v>
      </c>
      <c r="C22" s="135" t="s">
        <v>70</v>
      </c>
      <c r="D22" s="184">
        <v>4715.35</v>
      </c>
      <c r="E22" s="174">
        <v>2450.561</v>
      </c>
      <c r="F22" s="174">
        <f>G22+H22</f>
        <v>260.156</v>
      </c>
      <c r="G22" s="175">
        <v>215.474</v>
      </c>
      <c r="H22" s="175">
        <v>44.682</v>
      </c>
      <c r="I22" s="177">
        <f>G22</f>
        <v>215.474</v>
      </c>
      <c r="J22" s="180">
        <f t="shared" si="2"/>
        <v>2264.789</v>
      </c>
    </row>
    <row r="23" spans="1:10" ht="12.75">
      <c r="A23" s="152">
        <f t="shared" si="1"/>
        <v>5</v>
      </c>
      <c r="B23" s="138"/>
      <c r="C23" s="135" t="s">
        <v>75</v>
      </c>
      <c r="D23" s="184">
        <v>1000</v>
      </c>
      <c r="E23" s="145"/>
      <c r="F23" s="146">
        <f>G23+H23</f>
        <v>0</v>
      </c>
      <c r="G23" s="148">
        <v>0</v>
      </c>
      <c r="H23" s="148">
        <v>0</v>
      </c>
      <c r="I23" s="150">
        <f t="shared" si="3"/>
        <v>0</v>
      </c>
      <c r="J23" s="180">
        <f t="shared" si="2"/>
        <v>1000</v>
      </c>
    </row>
    <row r="24" spans="1:10" ht="13.5" customHeight="1">
      <c r="A24" s="152">
        <f t="shared" si="1"/>
        <v>6</v>
      </c>
      <c r="B24" s="139"/>
      <c r="C24" s="135" t="s">
        <v>31</v>
      </c>
      <c r="D24" s="184">
        <v>1687.5</v>
      </c>
      <c r="E24" s="148"/>
      <c r="F24" s="146">
        <f>G24+H24</f>
        <v>0</v>
      </c>
      <c r="G24" s="148">
        <v>0</v>
      </c>
      <c r="H24" s="148">
        <v>0</v>
      </c>
      <c r="I24" s="150">
        <f t="shared" si="3"/>
        <v>0</v>
      </c>
      <c r="J24" s="180">
        <f t="shared" si="2"/>
        <v>1687.5</v>
      </c>
    </row>
    <row r="25" spans="1:10" ht="12.75">
      <c r="A25" s="152">
        <f t="shared" si="1"/>
        <v>7</v>
      </c>
      <c r="B25" s="136" t="s">
        <v>7</v>
      </c>
      <c r="C25" s="135" t="s">
        <v>23</v>
      </c>
      <c r="D25" s="184">
        <v>907</v>
      </c>
      <c r="E25" s="174">
        <v>445.21900000000005</v>
      </c>
      <c r="F25" s="174">
        <f t="shared" si="0"/>
        <v>44.212</v>
      </c>
      <c r="G25" s="175">
        <v>44.212</v>
      </c>
      <c r="H25" s="175">
        <v>0</v>
      </c>
      <c r="I25" s="177">
        <f>G25</f>
        <v>44.212</v>
      </c>
      <c r="J25" s="180">
        <f t="shared" si="2"/>
        <v>461.78099999999995</v>
      </c>
    </row>
    <row r="26" spans="1:10" ht="12.75">
      <c r="A26" s="152">
        <f t="shared" si="1"/>
        <v>8</v>
      </c>
      <c r="B26" s="140" t="s">
        <v>9</v>
      </c>
      <c r="C26" s="135" t="s">
        <v>17</v>
      </c>
      <c r="D26" s="184">
        <v>2039.5</v>
      </c>
      <c r="E26" s="145"/>
      <c r="F26" s="147">
        <f t="shared" si="0"/>
        <v>0</v>
      </c>
      <c r="G26" s="148">
        <v>0</v>
      </c>
      <c r="H26" s="148">
        <v>0</v>
      </c>
      <c r="I26" s="150">
        <f t="shared" si="3"/>
        <v>0</v>
      </c>
      <c r="J26" s="180">
        <f t="shared" si="2"/>
        <v>2039.5</v>
      </c>
    </row>
    <row r="27" spans="1:10" ht="12.75">
      <c r="A27" s="152">
        <f t="shared" si="1"/>
        <v>9</v>
      </c>
      <c r="B27" s="140" t="s">
        <v>12</v>
      </c>
      <c r="C27" s="135" t="s">
        <v>71</v>
      </c>
      <c r="D27" s="184">
        <v>1466.8</v>
      </c>
      <c r="E27" s="174">
        <v>892.8990000000001</v>
      </c>
      <c r="F27" s="174">
        <f t="shared" si="0"/>
        <v>139.923</v>
      </c>
      <c r="G27" s="175">
        <v>138.366</v>
      </c>
      <c r="H27" s="175">
        <v>1.557</v>
      </c>
      <c r="I27" s="177">
        <f>G27</f>
        <v>138.366</v>
      </c>
      <c r="J27" s="180">
        <f t="shared" si="2"/>
        <v>573.9009999999998</v>
      </c>
    </row>
    <row r="28" spans="1:10" ht="12.75">
      <c r="A28" s="152">
        <f t="shared" si="1"/>
        <v>10</v>
      </c>
      <c r="B28" s="141"/>
      <c r="C28" s="135" t="s">
        <v>18</v>
      </c>
      <c r="D28" s="184">
        <v>1687.5</v>
      </c>
      <c r="E28" s="146"/>
      <c r="F28" s="146">
        <f t="shared" si="0"/>
        <v>0</v>
      </c>
      <c r="G28" s="149">
        <v>0</v>
      </c>
      <c r="H28" s="149">
        <v>0</v>
      </c>
      <c r="I28" s="150">
        <f t="shared" si="3"/>
        <v>0</v>
      </c>
      <c r="J28" s="180">
        <f t="shared" si="2"/>
        <v>1687.5</v>
      </c>
    </row>
    <row r="29" spans="1:10" ht="12.75">
      <c r="A29" s="152">
        <f t="shared" si="1"/>
        <v>11</v>
      </c>
      <c r="B29" s="140" t="s">
        <v>52</v>
      </c>
      <c r="C29" s="136" t="s">
        <v>37</v>
      </c>
      <c r="D29" s="184">
        <v>2800</v>
      </c>
      <c r="E29" s="146"/>
      <c r="F29" s="146">
        <f>G29+H29</f>
        <v>0</v>
      </c>
      <c r="G29" s="149">
        <v>0</v>
      </c>
      <c r="H29" s="149">
        <v>0</v>
      </c>
      <c r="I29" s="150">
        <f>G29</f>
        <v>0</v>
      </c>
      <c r="J29" s="180">
        <f t="shared" si="2"/>
        <v>2800</v>
      </c>
    </row>
    <row r="30" spans="1:10" ht="12.75">
      <c r="A30" s="152">
        <f t="shared" si="1"/>
        <v>12</v>
      </c>
      <c r="B30" s="216" t="s">
        <v>10</v>
      </c>
      <c r="C30" s="136" t="s">
        <v>76</v>
      </c>
      <c r="D30" s="184">
        <v>1687.5</v>
      </c>
      <c r="E30" s="174">
        <v>1687.174</v>
      </c>
      <c r="F30" s="174">
        <f t="shared" si="0"/>
        <v>0</v>
      </c>
      <c r="G30" s="176">
        <v>0</v>
      </c>
      <c r="H30" s="176">
        <v>0</v>
      </c>
      <c r="I30" s="177">
        <f>G30</f>
        <v>0</v>
      </c>
      <c r="J30" s="180">
        <f t="shared" si="2"/>
        <v>0.32600000000002183</v>
      </c>
    </row>
    <row r="31" spans="1:10" ht="12.75">
      <c r="A31" s="152">
        <f t="shared" si="1"/>
        <v>13</v>
      </c>
      <c r="B31" s="218"/>
      <c r="C31" s="136" t="s">
        <v>20</v>
      </c>
      <c r="D31" s="184">
        <v>1000</v>
      </c>
      <c r="E31" s="174">
        <v>293.464</v>
      </c>
      <c r="F31" s="174">
        <f>G31+H31</f>
        <v>0</v>
      </c>
      <c r="G31" s="175">
        <v>0</v>
      </c>
      <c r="H31" s="175">
        <v>0</v>
      </c>
      <c r="I31" s="177">
        <f>G31</f>
        <v>0</v>
      </c>
      <c r="J31" s="180">
        <f t="shared" si="2"/>
        <v>706.5360000000001</v>
      </c>
    </row>
    <row r="32" spans="1:10" ht="13.5" thickBot="1">
      <c r="A32" s="153">
        <v>14</v>
      </c>
      <c r="B32" s="218"/>
      <c r="C32" s="136" t="s">
        <v>20</v>
      </c>
      <c r="D32" s="185">
        <v>0</v>
      </c>
      <c r="E32" s="170"/>
      <c r="F32" s="181">
        <f t="shared" si="0"/>
        <v>0</v>
      </c>
      <c r="G32" s="182">
        <v>0</v>
      </c>
      <c r="H32" s="162">
        <v>0</v>
      </c>
      <c r="I32" s="163">
        <f t="shared" si="3"/>
        <v>0</v>
      </c>
      <c r="J32" s="180">
        <f t="shared" si="2"/>
        <v>0</v>
      </c>
    </row>
    <row r="33" spans="1:9" ht="13.5" thickBot="1">
      <c r="A33" s="168"/>
      <c r="B33" s="169" t="s">
        <v>89</v>
      </c>
      <c r="C33" s="169"/>
      <c r="D33" s="186">
        <v>4898.85</v>
      </c>
      <c r="E33" s="172"/>
      <c r="F33" s="99"/>
      <c r="G33" s="173"/>
      <c r="H33" s="173"/>
      <c r="I33" s="101"/>
    </row>
    <row r="34" spans="1:9" ht="12.75">
      <c r="A34" s="47"/>
      <c r="B34" s="48"/>
      <c r="C34" s="49"/>
      <c r="D34" s="50"/>
      <c r="E34" s="51"/>
      <c r="F34" s="52"/>
      <c r="G34" s="36"/>
      <c r="H34" s="36"/>
      <c r="I34" s="36"/>
    </row>
    <row r="35" spans="1:9" ht="12.75">
      <c r="A35" s="47"/>
      <c r="B35" s="48"/>
      <c r="C35" s="49"/>
      <c r="D35" s="50"/>
      <c r="E35" s="51"/>
      <c r="F35" s="52"/>
      <c r="G35" s="36"/>
      <c r="H35" s="36"/>
      <c r="I35" s="36"/>
    </row>
    <row r="36" spans="1:9" ht="12.75">
      <c r="A36" s="47"/>
      <c r="B36" s="48"/>
      <c r="C36" s="49"/>
      <c r="D36" s="50"/>
      <c r="E36" s="51"/>
      <c r="F36" s="52"/>
      <c r="G36" s="36"/>
      <c r="H36" s="36"/>
      <c r="I36" s="36"/>
    </row>
    <row r="37" spans="1:9" ht="12.75">
      <c r="A37" s="47"/>
      <c r="B37" s="48"/>
      <c r="C37" s="49"/>
      <c r="D37" s="50"/>
      <c r="E37" s="51"/>
      <c r="F37" s="52"/>
      <c r="G37" s="36"/>
      <c r="H37" s="36"/>
      <c r="I37" s="36"/>
    </row>
    <row r="38" spans="1:9" ht="12.75">
      <c r="A38" s="202"/>
      <c r="B38" s="202"/>
      <c r="C38" s="202"/>
      <c r="D38" s="202"/>
      <c r="E38" s="202"/>
      <c r="F38" s="202"/>
      <c r="G38" s="202"/>
      <c r="H38" s="202"/>
      <c r="I38" s="202"/>
    </row>
    <row r="39" spans="1:9" ht="12.75">
      <c r="A39" s="214" t="s">
        <v>43</v>
      </c>
      <c r="B39" s="214"/>
      <c r="C39" s="214"/>
      <c r="D39" s="214"/>
      <c r="E39" s="214"/>
      <c r="F39" s="214"/>
      <c r="G39" s="214"/>
      <c r="H39" s="214"/>
      <c r="I39" s="214"/>
    </row>
    <row r="40" spans="1:9" ht="12.75">
      <c r="A40" s="215" t="s">
        <v>27</v>
      </c>
      <c r="B40" s="215"/>
      <c r="C40" s="215"/>
      <c r="D40" s="215"/>
      <c r="E40" s="215"/>
      <c r="F40" s="215"/>
      <c r="G40" s="215"/>
      <c r="H40" s="215"/>
      <c r="I40" s="215"/>
    </row>
    <row r="41" spans="1:9" ht="12.75">
      <c r="A41" s="215" t="s">
        <v>44</v>
      </c>
      <c r="B41" s="215"/>
      <c r="C41" s="215"/>
      <c r="D41" s="215"/>
      <c r="E41" s="215"/>
      <c r="F41" s="215"/>
      <c r="G41" s="215"/>
      <c r="H41" s="215"/>
      <c r="I41" s="215"/>
    </row>
    <row r="42" spans="1:9" ht="12.75">
      <c r="A42" s="126"/>
      <c r="B42" s="126"/>
      <c r="C42" s="126"/>
      <c r="D42" s="126"/>
      <c r="E42" s="126"/>
      <c r="F42" s="126"/>
      <c r="G42" s="126"/>
      <c r="H42" s="126"/>
      <c r="I42" s="126"/>
    </row>
    <row r="43" spans="1:9" ht="12.75">
      <c r="A43" s="1"/>
      <c r="B43" s="1"/>
      <c r="C43" s="1"/>
      <c r="D43" s="1"/>
      <c r="E43" s="1"/>
      <c r="F43" s="1"/>
      <c r="G43" s="1"/>
      <c r="H43" s="1"/>
      <c r="I43" s="1"/>
    </row>
    <row r="44" spans="1:9" ht="12.75">
      <c r="A44" s="214"/>
      <c r="B44" s="214"/>
      <c r="C44" s="214"/>
      <c r="D44" s="214"/>
      <c r="E44" s="214"/>
      <c r="F44" s="214"/>
      <c r="G44" s="214"/>
      <c r="H44" s="214"/>
      <c r="I44" s="214"/>
    </row>
    <row r="45" spans="1:9" ht="12.75">
      <c r="A45" s="215" t="s">
        <v>110</v>
      </c>
      <c r="B45" s="215"/>
      <c r="C45" s="215"/>
      <c r="D45" s="215"/>
      <c r="E45" s="215"/>
      <c r="F45" s="215"/>
      <c r="G45" s="215"/>
      <c r="H45" s="215"/>
      <c r="I45" s="215"/>
    </row>
    <row r="46" spans="1:9" ht="12.75">
      <c r="A46" s="215" t="s">
        <v>109</v>
      </c>
      <c r="B46" s="215"/>
      <c r="C46" s="215"/>
      <c r="D46" s="215"/>
      <c r="E46" s="215"/>
      <c r="F46" s="215"/>
      <c r="G46" s="215"/>
      <c r="H46" s="215"/>
      <c r="I46" s="215"/>
    </row>
    <row r="47" spans="1:9" ht="12.75">
      <c r="A47" s="5"/>
      <c r="B47" s="5"/>
      <c r="C47" s="5"/>
      <c r="D47" s="5"/>
      <c r="E47" s="46"/>
      <c r="F47" s="5"/>
      <c r="G47" s="5"/>
      <c r="H47" s="5"/>
      <c r="I47" s="5"/>
    </row>
    <row r="48" spans="1:9" ht="12.75">
      <c r="A48" s="5"/>
      <c r="B48" s="5"/>
      <c r="C48" s="5"/>
      <c r="D48" s="5"/>
      <c r="G48" s="4"/>
      <c r="H48" s="4"/>
      <c r="I48" s="4"/>
    </row>
  </sheetData>
  <sheetProtection/>
  <mergeCells count="23">
    <mergeCell ref="D3:I3"/>
    <mergeCell ref="D4:I4"/>
    <mergeCell ref="D5:I5"/>
    <mergeCell ref="D6:I6"/>
    <mergeCell ref="A11:I11"/>
    <mergeCell ref="A12:I12"/>
    <mergeCell ref="A39:I39"/>
    <mergeCell ref="A16:A17"/>
    <mergeCell ref="B16:B17"/>
    <mergeCell ref="C16:C17"/>
    <mergeCell ref="D16:D17"/>
    <mergeCell ref="E16:E17"/>
    <mergeCell ref="F16:F17"/>
    <mergeCell ref="A44:I44"/>
    <mergeCell ref="A45:I45"/>
    <mergeCell ref="A46:I46"/>
    <mergeCell ref="A40:I40"/>
    <mergeCell ref="A41:I41"/>
    <mergeCell ref="G16:H16"/>
    <mergeCell ref="I16:I17"/>
    <mergeCell ref="A18:C18"/>
    <mergeCell ref="B30:B32"/>
    <mergeCell ref="A38:I38"/>
  </mergeCells>
  <printOptions/>
  <pageMargins left="0.7" right="0.7" top="0.75" bottom="0.75" header="0.3" footer="0.3"/>
  <pageSetup orientation="portrait" paperSize="9" scale="83" r:id="rId1"/>
  <colBreaks count="1" manualBreakCount="1">
    <brk id="9" max="6553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3:K48"/>
  <sheetViews>
    <sheetView zoomScalePageLayoutView="0" workbookViewId="0" topLeftCell="A16">
      <selection activeCell="A46" sqref="A46:I46"/>
    </sheetView>
  </sheetViews>
  <sheetFormatPr defaultColWidth="9.140625" defaultRowHeight="12.75"/>
  <cols>
    <col min="1" max="1" width="3.57421875" style="0" customWidth="1"/>
    <col min="2" max="2" width="17.8515625" style="0" customWidth="1"/>
    <col min="3" max="3" width="15.8515625" style="0" customWidth="1"/>
    <col min="4" max="4" width="12.8515625" style="0" customWidth="1"/>
    <col min="5" max="6" width="11.57421875" style="0" customWidth="1"/>
    <col min="7" max="7" width="9.8515625" style="0" customWidth="1"/>
    <col min="9" max="9" width="14.7109375" style="0" customWidth="1"/>
    <col min="10" max="10" width="12.7109375" style="0" customWidth="1"/>
  </cols>
  <sheetData>
    <row r="3" spans="4:11" ht="15">
      <c r="D3" s="211" t="s">
        <v>78</v>
      </c>
      <c r="E3" s="211"/>
      <c r="F3" s="211"/>
      <c r="G3" s="211"/>
      <c r="H3" s="211"/>
      <c r="I3" s="211"/>
      <c r="J3" s="166"/>
      <c r="K3" s="166"/>
    </row>
    <row r="4" spans="4:11" ht="15">
      <c r="D4" s="212" t="s">
        <v>79</v>
      </c>
      <c r="E4" s="212"/>
      <c r="F4" s="212"/>
      <c r="G4" s="212"/>
      <c r="H4" s="212"/>
      <c r="I4" s="212"/>
      <c r="J4" s="167"/>
      <c r="K4" s="167"/>
    </row>
    <row r="5" spans="4:11" ht="15">
      <c r="D5" s="212" t="s">
        <v>80</v>
      </c>
      <c r="E5" s="212"/>
      <c r="F5" s="212"/>
      <c r="G5" s="212"/>
      <c r="H5" s="212"/>
      <c r="I5" s="212"/>
      <c r="J5" s="167"/>
      <c r="K5" s="167"/>
    </row>
    <row r="6" spans="4:11" ht="15">
      <c r="D6" s="212" t="s">
        <v>81</v>
      </c>
      <c r="E6" s="212"/>
      <c r="F6" s="212"/>
      <c r="G6" s="212"/>
      <c r="H6" s="212"/>
      <c r="I6" s="212"/>
      <c r="J6" s="167"/>
      <c r="K6" s="167"/>
    </row>
    <row r="7" spans="7:9" ht="14.25">
      <c r="G7" s="29"/>
      <c r="H7" s="29"/>
      <c r="I7" s="29"/>
    </row>
    <row r="8" spans="7:9" ht="14.25">
      <c r="G8" s="29"/>
      <c r="H8" s="29"/>
      <c r="I8" s="29"/>
    </row>
    <row r="9" spans="7:9" ht="14.25">
      <c r="G9" s="29"/>
      <c r="H9" s="29"/>
      <c r="I9" s="29"/>
    </row>
    <row r="10" spans="8:9" ht="12.75">
      <c r="H10" s="1"/>
      <c r="I10" s="1"/>
    </row>
    <row r="11" spans="1:9" ht="12.75">
      <c r="A11" s="219" t="s">
        <v>28</v>
      </c>
      <c r="B11" s="219"/>
      <c r="C11" s="219"/>
      <c r="D11" s="219"/>
      <c r="E11" s="219"/>
      <c r="F11" s="219"/>
      <c r="G11" s="219"/>
      <c r="H11" s="219"/>
      <c r="I11" s="219"/>
    </row>
    <row r="12" spans="1:9" ht="25.5" customHeight="1">
      <c r="A12" s="207" t="s">
        <v>108</v>
      </c>
      <c r="B12" s="207"/>
      <c r="C12" s="207"/>
      <c r="D12" s="207"/>
      <c r="E12" s="207"/>
      <c r="F12" s="207"/>
      <c r="G12" s="207"/>
      <c r="H12" s="207"/>
      <c r="I12" s="207"/>
    </row>
    <row r="13" spans="1:9" ht="12.75">
      <c r="A13" s="27"/>
      <c r="B13" s="27"/>
      <c r="C13" s="27"/>
      <c r="D13" s="27"/>
      <c r="E13" s="27"/>
      <c r="F13" s="27"/>
      <c r="G13" s="27"/>
      <c r="H13" s="27"/>
      <c r="I13" s="27"/>
    </row>
    <row r="14" spans="1:9" ht="12.75">
      <c r="A14" s="27"/>
      <c r="B14" s="27"/>
      <c r="C14" s="27"/>
      <c r="D14" s="27"/>
      <c r="E14" s="27"/>
      <c r="F14" s="27"/>
      <c r="G14" s="27"/>
      <c r="H14" s="27"/>
      <c r="I14" s="27"/>
    </row>
    <row r="15" spans="1:9" ht="13.5" thickBot="1">
      <c r="A15" s="30"/>
      <c r="B15" s="30"/>
      <c r="C15" s="30"/>
      <c r="D15" s="30"/>
      <c r="E15" s="30"/>
      <c r="F15" s="30"/>
      <c r="G15" s="30"/>
      <c r="H15" s="30"/>
      <c r="I15" s="171" t="s">
        <v>90</v>
      </c>
    </row>
    <row r="16" spans="1:9" ht="13.5" customHeight="1" thickBot="1">
      <c r="A16" s="192" t="s">
        <v>0</v>
      </c>
      <c r="B16" s="192" t="s">
        <v>1</v>
      </c>
      <c r="C16" s="192" t="s">
        <v>13</v>
      </c>
      <c r="D16" s="192" t="s">
        <v>85</v>
      </c>
      <c r="E16" s="192" t="s">
        <v>86</v>
      </c>
      <c r="F16" s="192" t="s">
        <v>111</v>
      </c>
      <c r="G16" s="209" t="s">
        <v>2</v>
      </c>
      <c r="H16" s="210"/>
      <c r="I16" s="192" t="s">
        <v>112</v>
      </c>
    </row>
    <row r="17" spans="1:9" ht="84.75" customHeight="1" thickBot="1">
      <c r="A17" s="193"/>
      <c r="B17" s="193"/>
      <c r="C17" s="193"/>
      <c r="D17" s="198"/>
      <c r="E17" s="193"/>
      <c r="F17" s="193"/>
      <c r="G17" s="154" t="s">
        <v>3</v>
      </c>
      <c r="H17" s="154" t="s">
        <v>4</v>
      </c>
      <c r="I17" s="193"/>
    </row>
    <row r="18" spans="1:9" ht="13.5" thickBot="1">
      <c r="A18" s="194" t="s">
        <v>5</v>
      </c>
      <c r="B18" s="195"/>
      <c r="C18" s="196"/>
      <c r="D18" s="178">
        <f>SUM(D19:D33)</f>
        <v>25000</v>
      </c>
      <c r="E18" s="178">
        <f>SUM(E19:E32)</f>
        <v>6167.369000000001</v>
      </c>
      <c r="F18" s="178">
        <f>SUM(F19:F32)</f>
        <v>873.96</v>
      </c>
      <c r="G18" s="179">
        <f>SUM(G19:G32)</f>
        <v>536.515</v>
      </c>
      <c r="H18" s="179">
        <f>SUM(H19:H32)</f>
        <v>337.445</v>
      </c>
      <c r="I18" s="178">
        <f>SUM(I19:I32)</f>
        <v>536.515</v>
      </c>
    </row>
    <row r="19" spans="1:10" ht="12.75">
      <c r="A19" s="151">
        <v>1</v>
      </c>
      <c r="B19" s="156" t="s">
        <v>11</v>
      </c>
      <c r="C19" s="133" t="s">
        <v>29</v>
      </c>
      <c r="D19" s="183">
        <v>0</v>
      </c>
      <c r="E19" s="142"/>
      <c r="F19" s="142">
        <f aca="true" t="shared" si="0" ref="F19:F32">G19+H19</f>
        <v>0</v>
      </c>
      <c r="G19" s="142">
        <v>0</v>
      </c>
      <c r="H19" s="142">
        <v>0</v>
      </c>
      <c r="I19" s="142">
        <f>G19</f>
        <v>0</v>
      </c>
      <c r="J19" s="180">
        <f>D19-E19</f>
        <v>0</v>
      </c>
    </row>
    <row r="20" spans="1:10" ht="12.75">
      <c r="A20" s="152">
        <f aca="true" t="shared" si="1" ref="A20:A31">A19+1</f>
        <v>2</v>
      </c>
      <c r="B20" s="152"/>
      <c r="C20" s="134" t="s">
        <v>74</v>
      </c>
      <c r="D20" s="184">
        <v>1110</v>
      </c>
      <c r="E20" s="174">
        <v>0</v>
      </c>
      <c r="F20" s="174">
        <f>G20+H20</f>
        <v>153.456</v>
      </c>
      <c r="G20" s="175">
        <v>37.117</v>
      </c>
      <c r="H20" s="175">
        <v>116.339</v>
      </c>
      <c r="I20" s="177">
        <f>G20</f>
        <v>37.117</v>
      </c>
      <c r="J20" s="180">
        <f aca="true" t="shared" si="2" ref="J20:J32">D20-E20</f>
        <v>1110</v>
      </c>
    </row>
    <row r="21" spans="1:10" ht="12.75">
      <c r="A21" s="152">
        <f t="shared" si="1"/>
        <v>3</v>
      </c>
      <c r="B21" s="137" t="s">
        <v>38</v>
      </c>
      <c r="C21" s="157" t="s">
        <v>14</v>
      </c>
      <c r="D21" s="183">
        <v>0</v>
      </c>
      <c r="E21" s="158"/>
      <c r="F21" s="158">
        <f t="shared" si="0"/>
        <v>0</v>
      </c>
      <c r="G21" s="158">
        <v>0</v>
      </c>
      <c r="H21" s="158">
        <v>0</v>
      </c>
      <c r="I21" s="143">
        <f aca="true" t="shared" si="3" ref="I21:I32">G21</f>
        <v>0</v>
      </c>
      <c r="J21" s="180">
        <f t="shared" si="2"/>
        <v>0</v>
      </c>
    </row>
    <row r="22" spans="1:10" ht="12.75">
      <c r="A22" s="152">
        <f t="shared" si="1"/>
        <v>4</v>
      </c>
      <c r="B22" s="136" t="s">
        <v>6</v>
      </c>
      <c r="C22" s="135" t="s">
        <v>70</v>
      </c>
      <c r="D22" s="184">
        <v>4715.35</v>
      </c>
      <c r="E22" s="174">
        <v>2666.0350000000003</v>
      </c>
      <c r="F22" s="174">
        <f>G22+H22</f>
        <v>0</v>
      </c>
      <c r="G22" s="175">
        <v>0</v>
      </c>
      <c r="H22" s="175">
        <v>0</v>
      </c>
      <c r="I22" s="177">
        <f>G22</f>
        <v>0</v>
      </c>
      <c r="J22" s="180">
        <f t="shared" si="2"/>
        <v>2049.315</v>
      </c>
    </row>
    <row r="23" spans="1:10" ht="12.75">
      <c r="A23" s="152">
        <f t="shared" si="1"/>
        <v>5</v>
      </c>
      <c r="B23" s="138"/>
      <c r="C23" s="135" t="s">
        <v>75</v>
      </c>
      <c r="D23" s="184">
        <v>1000</v>
      </c>
      <c r="E23" s="145"/>
      <c r="F23" s="146">
        <f>G23+H23</f>
        <v>0</v>
      </c>
      <c r="G23" s="148">
        <v>0</v>
      </c>
      <c r="H23" s="148">
        <v>0</v>
      </c>
      <c r="I23" s="150">
        <f t="shared" si="3"/>
        <v>0</v>
      </c>
      <c r="J23" s="180">
        <f t="shared" si="2"/>
        <v>1000</v>
      </c>
    </row>
    <row r="24" spans="1:10" ht="13.5" customHeight="1">
      <c r="A24" s="152">
        <f t="shared" si="1"/>
        <v>6</v>
      </c>
      <c r="B24" s="139"/>
      <c r="C24" s="135" t="s">
        <v>31</v>
      </c>
      <c r="D24" s="184">
        <v>1687.5</v>
      </c>
      <c r="E24" s="148"/>
      <c r="F24" s="146">
        <f>G24+H24</f>
        <v>0</v>
      </c>
      <c r="G24" s="148">
        <v>0</v>
      </c>
      <c r="H24" s="148">
        <v>0</v>
      </c>
      <c r="I24" s="150">
        <f t="shared" si="3"/>
        <v>0</v>
      </c>
      <c r="J24" s="180">
        <f t="shared" si="2"/>
        <v>1687.5</v>
      </c>
    </row>
    <row r="25" spans="1:10" ht="12.75">
      <c r="A25" s="152">
        <f t="shared" si="1"/>
        <v>7</v>
      </c>
      <c r="B25" s="136" t="s">
        <v>7</v>
      </c>
      <c r="C25" s="135" t="s">
        <v>23</v>
      </c>
      <c r="D25" s="184">
        <v>907</v>
      </c>
      <c r="E25" s="174">
        <v>489.43100000000004</v>
      </c>
      <c r="F25" s="174">
        <f t="shared" si="0"/>
        <v>152.028</v>
      </c>
      <c r="G25" s="175">
        <v>15.433</v>
      </c>
      <c r="H25" s="175">
        <v>136.595</v>
      </c>
      <c r="I25" s="177">
        <f>G25</f>
        <v>15.433</v>
      </c>
      <c r="J25" s="180">
        <f t="shared" si="2"/>
        <v>417.56899999999996</v>
      </c>
    </row>
    <row r="26" spans="1:10" ht="12.75">
      <c r="A26" s="152">
        <f t="shared" si="1"/>
        <v>8</v>
      </c>
      <c r="B26" s="140" t="s">
        <v>9</v>
      </c>
      <c r="C26" s="135" t="s">
        <v>17</v>
      </c>
      <c r="D26" s="184">
        <v>2039.5</v>
      </c>
      <c r="E26" s="145"/>
      <c r="F26" s="147">
        <f t="shared" si="0"/>
        <v>0</v>
      </c>
      <c r="G26" s="148">
        <v>0</v>
      </c>
      <c r="H26" s="148">
        <v>0</v>
      </c>
      <c r="I26" s="150">
        <f t="shared" si="3"/>
        <v>0</v>
      </c>
      <c r="J26" s="180">
        <f t="shared" si="2"/>
        <v>2039.5</v>
      </c>
    </row>
    <row r="27" spans="1:10" ht="12.75">
      <c r="A27" s="152">
        <f t="shared" si="1"/>
        <v>9</v>
      </c>
      <c r="B27" s="140" t="s">
        <v>12</v>
      </c>
      <c r="C27" s="135" t="s">
        <v>71</v>
      </c>
      <c r="D27" s="184">
        <v>1466.8</v>
      </c>
      <c r="E27" s="174">
        <v>1031.265</v>
      </c>
      <c r="F27" s="174">
        <f t="shared" si="0"/>
        <v>204.493</v>
      </c>
      <c r="G27" s="175">
        <v>119.982</v>
      </c>
      <c r="H27" s="175">
        <v>84.511</v>
      </c>
      <c r="I27" s="177">
        <f>G27</f>
        <v>119.982</v>
      </c>
      <c r="J27" s="180">
        <f t="shared" si="2"/>
        <v>435.53499999999985</v>
      </c>
    </row>
    <row r="28" spans="1:10" ht="12.75">
      <c r="A28" s="152">
        <f t="shared" si="1"/>
        <v>10</v>
      </c>
      <c r="B28" s="141"/>
      <c r="C28" s="135" t="s">
        <v>18</v>
      </c>
      <c r="D28" s="184">
        <v>1687.5</v>
      </c>
      <c r="E28" s="146"/>
      <c r="F28" s="146">
        <f t="shared" si="0"/>
        <v>0</v>
      </c>
      <c r="G28" s="149">
        <v>0</v>
      </c>
      <c r="H28" s="149">
        <v>0</v>
      </c>
      <c r="I28" s="150">
        <f t="shared" si="3"/>
        <v>0</v>
      </c>
      <c r="J28" s="180">
        <f t="shared" si="2"/>
        <v>1687.5</v>
      </c>
    </row>
    <row r="29" spans="1:10" ht="12.75">
      <c r="A29" s="152">
        <f t="shared" si="1"/>
        <v>11</v>
      </c>
      <c r="B29" s="140" t="s">
        <v>52</v>
      </c>
      <c r="C29" s="136" t="s">
        <v>37</v>
      </c>
      <c r="D29" s="184">
        <v>2800</v>
      </c>
      <c r="E29" s="146"/>
      <c r="F29" s="146">
        <f>G29+H29</f>
        <v>0</v>
      </c>
      <c r="G29" s="149">
        <v>0</v>
      </c>
      <c r="H29" s="149">
        <v>0</v>
      </c>
      <c r="I29" s="150">
        <f>G29</f>
        <v>0</v>
      </c>
      <c r="J29" s="180">
        <f t="shared" si="2"/>
        <v>2800</v>
      </c>
    </row>
    <row r="30" spans="1:10" ht="12.75">
      <c r="A30" s="152">
        <f t="shared" si="1"/>
        <v>12</v>
      </c>
      <c r="B30" s="216" t="s">
        <v>10</v>
      </c>
      <c r="C30" s="136" t="s">
        <v>76</v>
      </c>
      <c r="D30" s="184">
        <v>1687.5</v>
      </c>
      <c r="E30" s="174">
        <v>1687.174</v>
      </c>
      <c r="F30" s="174">
        <f t="shared" si="0"/>
        <v>0</v>
      </c>
      <c r="G30" s="176">
        <v>0</v>
      </c>
      <c r="H30" s="176">
        <v>0</v>
      </c>
      <c r="I30" s="177">
        <f>G30</f>
        <v>0</v>
      </c>
      <c r="J30" s="180">
        <f t="shared" si="2"/>
        <v>0.32600000000002183</v>
      </c>
    </row>
    <row r="31" spans="1:10" ht="12.75">
      <c r="A31" s="152">
        <f t="shared" si="1"/>
        <v>13</v>
      </c>
      <c r="B31" s="218"/>
      <c r="C31" s="136" t="s">
        <v>20</v>
      </c>
      <c r="D31" s="184">
        <v>1000</v>
      </c>
      <c r="E31" s="174">
        <v>293.464</v>
      </c>
      <c r="F31" s="174">
        <f>G31+H31</f>
        <v>363.983</v>
      </c>
      <c r="G31" s="175">
        <v>363.983</v>
      </c>
      <c r="H31" s="175">
        <v>0</v>
      </c>
      <c r="I31" s="177">
        <f>G31</f>
        <v>363.983</v>
      </c>
      <c r="J31" s="180">
        <f t="shared" si="2"/>
        <v>706.5360000000001</v>
      </c>
    </row>
    <row r="32" spans="1:10" ht="13.5" thickBot="1">
      <c r="A32" s="153">
        <v>14</v>
      </c>
      <c r="B32" s="218"/>
      <c r="C32" s="136" t="s">
        <v>20</v>
      </c>
      <c r="D32" s="185">
        <v>0</v>
      </c>
      <c r="E32" s="170"/>
      <c r="F32" s="181">
        <f t="shared" si="0"/>
        <v>0</v>
      </c>
      <c r="G32" s="182">
        <v>0</v>
      </c>
      <c r="H32" s="162">
        <v>0</v>
      </c>
      <c r="I32" s="163">
        <f t="shared" si="3"/>
        <v>0</v>
      </c>
      <c r="J32" s="180">
        <f t="shared" si="2"/>
        <v>0</v>
      </c>
    </row>
    <row r="33" spans="1:9" ht="13.5" thickBot="1">
      <c r="A33" s="168"/>
      <c r="B33" s="169" t="s">
        <v>89</v>
      </c>
      <c r="C33" s="169"/>
      <c r="D33" s="186">
        <v>4898.85</v>
      </c>
      <c r="E33" s="172"/>
      <c r="F33" s="99"/>
      <c r="G33" s="173"/>
      <c r="H33" s="173"/>
      <c r="I33" s="101"/>
    </row>
    <row r="34" spans="1:9" ht="12.75">
      <c r="A34" s="47"/>
      <c r="B34" s="48"/>
      <c r="C34" s="49"/>
      <c r="D34" s="50"/>
      <c r="E34" s="51"/>
      <c r="F34" s="52"/>
      <c r="G34" s="36"/>
      <c r="H34" s="36"/>
      <c r="I34" s="36"/>
    </row>
    <row r="35" spans="1:9" ht="12.75">
      <c r="A35" s="47"/>
      <c r="B35" s="48"/>
      <c r="C35" s="49"/>
      <c r="D35" s="50"/>
      <c r="E35" s="51"/>
      <c r="F35" s="52"/>
      <c r="G35" s="36"/>
      <c r="H35" s="36"/>
      <c r="I35" s="36"/>
    </row>
    <row r="36" spans="1:9" ht="12.75">
      <c r="A36" s="47"/>
      <c r="B36" s="48"/>
      <c r="C36" s="49"/>
      <c r="D36" s="50"/>
      <c r="E36" s="51"/>
      <c r="F36" s="52"/>
      <c r="G36" s="36"/>
      <c r="H36" s="36"/>
      <c r="I36" s="36"/>
    </row>
    <row r="37" spans="1:9" ht="12.75">
      <c r="A37" s="47"/>
      <c r="B37" s="48"/>
      <c r="C37" s="49"/>
      <c r="D37" s="50"/>
      <c r="E37" s="51"/>
      <c r="F37" s="52"/>
      <c r="G37" s="36"/>
      <c r="H37" s="36"/>
      <c r="I37" s="36"/>
    </row>
    <row r="38" spans="1:9" ht="12.75">
      <c r="A38" s="202"/>
      <c r="B38" s="202"/>
      <c r="C38" s="202"/>
      <c r="D38" s="202"/>
      <c r="E38" s="202"/>
      <c r="F38" s="202"/>
      <c r="G38" s="202"/>
      <c r="H38" s="202"/>
      <c r="I38" s="202"/>
    </row>
    <row r="39" spans="1:9" ht="12.75">
      <c r="A39" s="214" t="s">
        <v>43</v>
      </c>
      <c r="B39" s="214"/>
      <c r="C39" s="214"/>
      <c r="D39" s="214"/>
      <c r="E39" s="214"/>
      <c r="F39" s="214"/>
      <c r="G39" s="214"/>
      <c r="H39" s="214"/>
      <c r="I39" s="214"/>
    </row>
    <row r="40" spans="1:9" ht="12.75">
      <c r="A40" s="215" t="s">
        <v>27</v>
      </c>
      <c r="B40" s="215"/>
      <c r="C40" s="215"/>
      <c r="D40" s="215"/>
      <c r="E40" s="215"/>
      <c r="F40" s="215"/>
      <c r="G40" s="215"/>
      <c r="H40" s="215"/>
      <c r="I40" s="215"/>
    </row>
    <row r="41" spans="1:9" ht="12.75">
      <c r="A41" s="215" t="s">
        <v>44</v>
      </c>
      <c r="B41" s="215"/>
      <c r="C41" s="215"/>
      <c r="D41" s="215"/>
      <c r="E41" s="215"/>
      <c r="F41" s="215"/>
      <c r="G41" s="215"/>
      <c r="H41" s="215"/>
      <c r="I41" s="215"/>
    </row>
    <row r="42" spans="1:9" ht="12.75">
      <c r="A42" s="126"/>
      <c r="B42" s="126"/>
      <c r="C42" s="126"/>
      <c r="D42" s="126"/>
      <c r="E42" s="126"/>
      <c r="F42" s="126"/>
      <c r="G42" s="126"/>
      <c r="H42" s="126"/>
      <c r="I42" s="126"/>
    </row>
    <row r="43" spans="1:9" ht="12.75">
      <c r="A43" s="1"/>
      <c r="B43" s="1"/>
      <c r="C43" s="1"/>
      <c r="D43" s="1"/>
      <c r="E43" s="1"/>
      <c r="F43" s="1"/>
      <c r="G43" s="1"/>
      <c r="H43" s="1"/>
      <c r="I43" s="1"/>
    </row>
    <row r="44" spans="1:9" ht="12.75">
      <c r="A44" s="214"/>
      <c r="B44" s="214"/>
      <c r="C44" s="214"/>
      <c r="D44" s="214"/>
      <c r="E44" s="214"/>
      <c r="F44" s="214"/>
      <c r="G44" s="214"/>
      <c r="H44" s="214"/>
      <c r="I44" s="214"/>
    </row>
    <row r="45" spans="1:9" ht="12.75">
      <c r="A45" s="215" t="s">
        <v>110</v>
      </c>
      <c r="B45" s="215"/>
      <c r="C45" s="215"/>
      <c r="D45" s="215"/>
      <c r="E45" s="215"/>
      <c r="F45" s="215"/>
      <c r="G45" s="215"/>
      <c r="H45" s="215"/>
      <c r="I45" s="215"/>
    </row>
    <row r="46" spans="1:9" ht="12.75">
      <c r="A46" s="215" t="s">
        <v>109</v>
      </c>
      <c r="B46" s="215"/>
      <c r="C46" s="215"/>
      <c r="D46" s="215"/>
      <c r="E46" s="215"/>
      <c r="F46" s="215"/>
      <c r="G46" s="215"/>
      <c r="H46" s="215"/>
      <c r="I46" s="215"/>
    </row>
    <row r="47" spans="1:9" ht="12.75">
      <c r="A47" s="5"/>
      <c r="B47" s="5"/>
      <c r="C47" s="5"/>
      <c r="D47" s="5"/>
      <c r="E47" s="46"/>
      <c r="F47" s="5"/>
      <c r="G47" s="5"/>
      <c r="H47" s="5"/>
      <c r="I47" s="5"/>
    </row>
    <row r="48" spans="1:9" ht="12.75">
      <c r="A48" s="5"/>
      <c r="B48" s="5"/>
      <c r="C48" s="5"/>
      <c r="D48" s="5"/>
      <c r="G48" s="4"/>
      <c r="H48" s="4"/>
      <c r="I48" s="4"/>
    </row>
  </sheetData>
  <sheetProtection/>
  <mergeCells count="23">
    <mergeCell ref="D3:I3"/>
    <mergeCell ref="D4:I4"/>
    <mergeCell ref="D5:I5"/>
    <mergeCell ref="D6:I6"/>
    <mergeCell ref="A11:I11"/>
    <mergeCell ref="A12:I12"/>
    <mergeCell ref="A39:I39"/>
    <mergeCell ref="A16:A17"/>
    <mergeCell ref="B16:B17"/>
    <mergeCell ref="C16:C17"/>
    <mergeCell ref="D16:D17"/>
    <mergeCell ref="E16:E17"/>
    <mergeCell ref="F16:F17"/>
    <mergeCell ref="A40:I40"/>
    <mergeCell ref="A41:I41"/>
    <mergeCell ref="A44:I44"/>
    <mergeCell ref="A45:I45"/>
    <mergeCell ref="A46:I46"/>
    <mergeCell ref="G16:H16"/>
    <mergeCell ref="I16:I17"/>
    <mergeCell ref="A18:C18"/>
    <mergeCell ref="B30:B32"/>
    <mergeCell ref="A38:I38"/>
  </mergeCells>
  <printOptions/>
  <pageMargins left="0.7" right="0.7" top="0.75" bottom="0.75" header="0.3" footer="0.3"/>
  <pageSetup orientation="portrait" paperSize="9" scale="83" r:id="rId1"/>
  <colBreaks count="1" manualBreakCount="1">
    <brk id="9" max="6553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3:D43"/>
  <sheetViews>
    <sheetView tabSelected="1" zoomScalePageLayoutView="0" workbookViewId="0" topLeftCell="A1">
      <selection activeCell="D3" sqref="D3"/>
    </sheetView>
  </sheetViews>
  <sheetFormatPr defaultColWidth="9.140625" defaultRowHeight="12.75"/>
  <cols>
    <col min="1" max="1" width="3.57421875" style="0" customWidth="1"/>
    <col min="2" max="2" width="17.8515625" style="0" customWidth="1"/>
    <col min="3" max="3" width="15.8515625" style="0" customWidth="1"/>
    <col min="4" max="4" width="12.8515625" style="0" customWidth="1"/>
  </cols>
  <sheetData>
    <row r="3" ht="15">
      <c r="D3" s="187"/>
    </row>
    <row r="4" ht="15">
      <c r="D4" s="188"/>
    </row>
    <row r="5" spans="1:4" ht="94.5" customHeight="1">
      <c r="A5" s="220" t="s">
        <v>113</v>
      </c>
      <c r="B5" s="220"/>
      <c r="C5" s="220"/>
      <c r="D5" s="220"/>
    </row>
    <row r="6" spans="1:4" ht="12.75">
      <c r="A6" s="27"/>
      <c r="B6" s="27"/>
      <c r="C6" s="27"/>
      <c r="D6" s="27"/>
    </row>
    <row r="7" spans="1:4" ht="13.5" thickBot="1">
      <c r="A7" s="30"/>
      <c r="B7" s="30"/>
      <c r="C7" s="30"/>
      <c r="D7" s="171" t="s">
        <v>22</v>
      </c>
    </row>
    <row r="8" spans="1:4" ht="13.5" customHeight="1">
      <c r="A8" s="192" t="s">
        <v>0</v>
      </c>
      <c r="B8" s="192" t="s">
        <v>1</v>
      </c>
      <c r="C8" s="192" t="s">
        <v>13</v>
      </c>
      <c r="D8" s="192" t="s">
        <v>85</v>
      </c>
    </row>
    <row r="9" spans="1:4" ht="79.5" customHeight="1" thickBot="1">
      <c r="A9" s="193"/>
      <c r="B9" s="193"/>
      <c r="C9" s="193"/>
      <c r="D9" s="198"/>
    </row>
    <row r="10" spans="1:4" ht="13.5" thickBot="1">
      <c r="A10" s="194" t="s">
        <v>5</v>
      </c>
      <c r="B10" s="195"/>
      <c r="C10" s="196"/>
      <c r="D10" s="19">
        <v>17600000</v>
      </c>
    </row>
    <row r="11" spans="1:4" ht="12.75">
      <c r="A11" s="151">
        <v>1</v>
      </c>
      <c r="B11" s="156" t="s">
        <v>11</v>
      </c>
      <c r="C11" s="133" t="s">
        <v>29</v>
      </c>
      <c r="D11" s="183">
        <v>0</v>
      </c>
    </row>
    <row r="12" spans="1:4" ht="12.75">
      <c r="A12" s="152">
        <f aca="true" t="shared" si="0" ref="A12:A23">A11+1</f>
        <v>2</v>
      </c>
      <c r="B12" s="152"/>
      <c r="C12" s="134" t="s">
        <v>74</v>
      </c>
      <c r="D12" s="183">
        <v>1107889</v>
      </c>
    </row>
    <row r="13" spans="1:4" ht="12.75">
      <c r="A13" s="152">
        <f t="shared" si="0"/>
        <v>3</v>
      </c>
      <c r="B13" s="137" t="s">
        <v>38</v>
      </c>
      <c r="C13" s="157" t="s">
        <v>14</v>
      </c>
      <c r="D13" s="183">
        <v>0</v>
      </c>
    </row>
    <row r="14" spans="1:4" ht="12.75">
      <c r="A14" s="152">
        <f t="shared" si="0"/>
        <v>4</v>
      </c>
      <c r="B14" s="136" t="s">
        <v>6</v>
      </c>
      <c r="C14" s="135" t="s">
        <v>70</v>
      </c>
      <c r="D14" s="183">
        <v>2879000</v>
      </c>
    </row>
    <row r="15" spans="1:4" ht="12.75">
      <c r="A15" s="152">
        <f t="shared" si="0"/>
        <v>5</v>
      </c>
      <c r="B15" s="138"/>
      <c r="C15" s="135" t="s">
        <v>75</v>
      </c>
      <c r="D15" s="183">
        <v>0</v>
      </c>
    </row>
    <row r="16" spans="1:4" ht="13.5" customHeight="1">
      <c r="A16" s="152">
        <f t="shared" si="0"/>
        <v>6</v>
      </c>
      <c r="B16" s="139"/>
      <c r="C16" s="135" t="s">
        <v>31</v>
      </c>
      <c r="D16" s="183">
        <v>587500</v>
      </c>
    </row>
    <row r="17" spans="1:4" ht="12.75">
      <c r="A17" s="152">
        <f t="shared" si="0"/>
        <v>7</v>
      </c>
      <c r="B17" s="136" t="s">
        <v>7</v>
      </c>
      <c r="C17" s="135" t="s">
        <v>23</v>
      </c>
      <c r="D17" s="183">
        <v>907000</v>
      </c>
    </row>
    <row r="18" spans="1:4" ht="12.75">
      <c r="A18" s="152">
        <f t="shared" si="0"/>
        <v>8</v>
      </c>
      <c r="B18" s="140" t="s">
        <v>9</v>
      </c>
      <c r="C18" s="135" t="s">
        <v>17</v>
      </c>
      <c r="D18" s="183">
        <v>700000</v>
      </c>
    </row>
    <row r="19" spans="1:4" ht="12.75">
      <c r="A19" s="152">
        <f t="shared" si="0"/>
        <v>9</v>
      </c>
      <c r="B19" s="140" t="s">
        <v>12</v>
      </c>
      <c r="C19" s="135" t="s">
        <v>71</v>
      </c>
      <c r="D19" s="183">
        <v>1667094</v>
      </c>
    </row>
    <row r="20" spans="1:4" ht="12.75">
      <c r="A20" s="152">
        <f t="shared" si="0"/>
        <v>10</v>
      </c>
      <c r="B20" s="141"/>
      <c r="C20" s="135" t="s">
        <v>18</v>
      </c>
      <c r="D20" s="183">
        <v>187500</v>
      </c>
    </row>
    <row r="21" spans="1:4" ht="12.75">
      <c r="A21" s="152">
        <f t="shared" si="0"/>
        <v>11</v>
      </c>
      <c r="B21" s="140" t="s">
        <v>52</v>
      </c>
      <c r="C21" s="136" t="s">
        <v>37</v>
      </c>
      <c r="D21" s="183">
        <v>1000000</v>
      </c>
    </row>
    <row r="22" spans="1:4" ht="12.75">
      <c r="A22" s="152">
        <f t="shared" si="0"/>
        <v>12</v>
      </c>
      <c r="B22" s="216" t="s">
        <v>10</v>
      </c>
      <c r="C22" s="136" t="s">
        <v>76</v>
      </c>
      <c r="D22" s="183">
        <v>6535037</v>
      </c>
    </row>
    <row r="23" spans="1:4" ht="12.75">
      <c r="A23" s="152">
        <f t="shared" si="0"/>
        <v>13</v>
      </c>
      <c r="B23" s="218"/>
      <c r="C23" s="136" t="s">
        <v>20</v>
      </c>
      <c r="D23" s="183">
        <v>1985745</v>
      </c>
    </row>
    <row r="24" spans="1:4" ht="13.5" thickBot="1">
      <c r="A24" s="153">
        <v>14</v>
      </c>
      <c r="B24" s="218"/>
      <c r="C24" s="136" t="s">
        <v>20</v>
      </c>
      <c r="D24" s="185">
        <v>0</v>
      </c>
    </row>
    <row r="25" spans="1:4" ht="13.5" thickBot="1">
      <c r="A25" s="168"/>
      <c r="B25" s="169" t="s">
        <v>89</v>
      </c>
      <c r="C25" s="169"/>
      <c r="D25" s="189">
        <v>43235</v>
      </c>
    </row>
    <row r="26" spans="1:4" ht="12.75">
      <c r="A26" s="47"/>
      <c r="B26" s="48"/>
      <c r="C26" s="49"/>
      <c r="D26" s="50"/>
    </row>
    <row r="27" spans="1:4" ht="12.75">
      <c r="A27" s="47"/>
      <c r="B27" s="48"/>
      <c r="C27" s="49"/>
      <c r="D27" s="50"/>
    </row>
    <row r="28" spans="1:4" ht="12.75">
      <c r="A28" s="47"/>
      <c r="B28" s="48"/>
      <c r="C28" s="49"/>
      <c r="D28" s="50"/>
    </row>
    <row r="29" spans="1:4" ht="12.75">
      <c r="A29" s="47"/>
      <c r="B29" s="48"/>
      <c r="C29" s="49"/>
      <c r="D29" s="50"/>
    </row>
    <row r="30" spans="1:4" ht="12.75">
      <c r="A30" s="202"/>
      <c r="B30" s="202"/>
      <c r="C30" s="202"/>
      <c r="D30" s="202"/>
    </row>
    <row r="31" spans="1:4" ht="12.75">
      <c r="A31" s="214"/>
      <c r="B31" s="214"/>
      <c r="C31" s="214"/>
      <c r="D31" s="214"/>
    </row>
    <row r="32" spans="1:4" ht="12.75">
      <c r="A32" s="215"/>
      <c r="B32" s="215"/>
      <c r="C32" s="215"/>
      <c r="D32" s="215"/>
    </row>
    <row r="33" spans="1:4" ht="12.75">
      <c r="A33" s="215"/>
      <c r="B33" s="215"/>
      <c r="C33" s="215"/>
      <c r="D33" s="215"/>
    </row>
    <row r="34" spans="1:4" ht="12.75">
      <c r="A34" s="1"/>
      <c r="B34" s="1"/>
      <c r="C34" s="1"/>
      <c r="D34" s="1"/>
    </row>
    <row r="35" spans="1:4" ht="12.75">
      <c r="A35" s="1"/>
      <c r="B35" s="1"/>
      <c r="C35" s="1"/>
      <c r="D35" s="1"/>
    </row>
    <row r="36" spans="1:4" ht="12.75">
      <c r="A36" s="1"/>
      <c r="B36" s="1"/>
      <c r="C36" s="1"/>
      <c r="D36" s="1"/>
    </row>
    <row r="37" spans="1:4" ht="12.75">
      <c r="A37" s="126"/>
      <c r="B37" s="126"/>
      <c r="C37" s="126"/>
      <c r="D37" s="126"/>
    </row>
    <row r="38" spans="1:4" ht="12.75">
      <c r="A38" s="1"/>
      <c r="B38" s="1"/>
      <c r="C38" s="1"/>
      <c r="D38" s="1"/>
    </row>
    <row r="39" spans="1:4" ht="12.75">
      <c r="A39" s="214"/>
      <c r="B39" s="214"/>
      <c r="C39" s="214"/>
      <c r="D39" s="214"/>
    </row>
    <row r="40" spans="1:4" ht="12.75">
      <c r="A40" s="215"/>
      <c r="B40" s="215"/>
      <c r="C40" s="215"/>
      <c r="D40" s="215"/>
    </row>
    <row r="41" spans="1:4" ht="12.75">
      <c r="A41" s="215"/>
      <c r="B41" s="215"/>
      <c r="C41" s="215"/>
      <c r="D41" s="215"/>
    </row>
    <row r="42" spans="1:4" ht="12.75">
      <c r="A42" s="5"/>
      <c r="B42" s="5"/>
      <c r="C42" s="5"/>
      <c r="D42" s="5"/>
    </row>
    <row r="43" spans="1:4" ht="12.75">
      <c r="A43" s="5"/>
      <c r="B43" s="5"/>
      <c r="C43" s="5"/>
      <c r="D43" s="5"/>
    </row>
  </sheetData>
  <sheetProtection/>
  <mergeCells count="14">
    <mergeCell ref="A32:D32"/>
    <mergeCell ref="A33:D33"/>
    <mergeCell ref="A39:D39"/>
    <mergeCell ref="A40:D40"/>
    <mergeCell ref="A41:D41"/>
    <mergeCell ref="A10:C10"/>
    <mergeCell ref="B22:B24"/>
    <mergeCell ref="A30:D30"/>
    <mergeCell ref="A5:D5"/>
    <mergeCell ref="A31:D31"/>
    <mergeCell ref="A8:A9"/>
    <mergeCell ref="B8:B9"/>
    <mergeCell ref="C8:C9"/>
    <mergeCell ref="D8:D9"/>
  </mergeCells>
  <printOptions/>
  <pageMargins left="0.7" right="0.7" top="0.75" bottom="0.75" header="0.3" footer="0.3"/>
  <pageSetup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T55"/>
  <sheetViews>
    <sheetView zoomScalePageLayoutView="0" workbookViewId="0" topLeftCell="A1">
      <pane ySplit="19" topLeftCell="A23" activePane="bottomLeft" state="frozen"/>
      <selection pane="topLeft" activeCell="A1" sqref="A1"/>
      <selection pane="bottomLeft" activeCell="I28" sqref="I28"/>
    </sheetView>
  </sheetViews>
  <sheetFormatPr defaultColWidth="9.140625" defaultRowHeight="12.75"/>
  <cols>
    <col min="1" max="1" width="4.57421875" style="0" customWidth="1"/>
    <col min="2" max="2" width="14.28125" style="0" customWidth="1"/>
    <col min="3" max="3" width="17.8515625" style="0" customWidth="1"/>
    <col min="4" max="4" width="12.140625" style="0" customWidth="1"/>
    <col min="5" max="5" width="12.00390625" style="0" customWidth="1"/>
    <col min="6" max="6" width="10.8515625" style="0" customWidth="1"/>
    <col min="7" max="7" width="10.57421875" style="0" customWidth="1"/>
    <col min="8" max="8" width="9.8515625" style="0" customWidth="1"/>
    <col min="9" max="9" width="13.00390625" style="0" customWidth="1"/>
    <col min="10" max="10" width="11.7109375" style="0" hidden="1" customWidth="1"/>
    <col min="11" max="11" width="11.7109375" style="0" customWidth="1"/>
    <col min="12" max="13" width="10.7109375" style="0" customWidth="1"/>
    <col min="14" max="14" width="10.140625" style="0" bestFit="1" customWidth="1"/>
    <col min="15" max="15" width="10.7109375" style="0" customWidth="1"/>
    <col min="16" max="16" width="10.00390625" style="0" customWidth="1"/>
    <col min="17" max="17" width="10.140625" style="0" bestFit="1" customWidth="1"/>
    <col min="18" max="18" width="11.28125" style="0" customWidth="1"/>
    <col min="19" max="19" width="10.421875" style="0" customWidth="1"/>
  </cols>
  <sheetData>
    <row r="3" spans="5:11" ht="15">
      <c r="E3" s="203" t="s">
        <v>21</v>
      </c>
      <c r="F3" s="203"/>
      <c r="G3" s="203"/>
      <c r="H3" s="203"/>
      <c r="I3" s="203"/>
      <c r="J3" s="6"/>
      <c r="K3" s="6"/>
    </row>
    <row r="4" spans="5:11" ht="15">
      <c r="E4" s="204" t="s">
        <v>39</v>
      </c>
      <c r="F4" s="204"/>
      <c r="G4" s="204"/>
      <c r="H4" s="204"/>
      <c r="I4" s="204"/>
      <c r="J4" s="7"/>
      <c r="K4" s="7"/>
    </row>
    <row r="5" spans="5:13" ht="15">
      <c r="E5" s="205" t="s">
        <v>40</v>
      </c>
      <c r="F5" s="205"/>
      <c r="G5" s="205"/>
      <c r="H5" s="205"/>
      <c r="I5" s="205"/>
      <c r="J5" s="44"/>
      <c r="K5" s="29"/>
      <c r="L5" s="2"/>
      <c r="M5" s="2"/>
    </row>
    <row r="6" spans="7:13" ht="14.25">
      <c r="G6" s="29"/>
      <c r="H6" s="29"/>
      <c r="I6" s="29"/>
      <c r="J6" s="44"/>
      <c r="K6" s="29"/>
      <c r="L6" s="2"/>
      <c r="M6" s="2"/>
    </row>
    <row r="7" spans="5:13" ht="14.25">
      <c r="E7" s="206" t="s">
        <v>41</v>
      </c>
      <c r="F7" s="206"/>
      <c r="G7" s="206"/>
      <c r="H7" s="206"/>
      <c r="I7" s="206"/>
      <c r="J7" s="44"/>
      <c r="K7" s="29"/>
      <c r="L7" s="2"/>
      <c r="M7" s="2"/>
    </row>
    <row r="8" spans="7:13" ht="14.25">
      <c r="G8" s="29"/>
      <c r="H8" s="29"/>
      <c r="I8" s="29"/>
      <c r="J8" s="44"/>
      <c r="K8" s="29"/>
      <c r="L8" s="2"/>
      <c r="M8" s="2"/>
    </row>
    <row r="9" spans="7:13" ht="14.25">
      <c r="G9" s="29"/>
      <c r="H9" s="29"/>
      <c r="I9" s="29"/>
      <c r="J9" s="44"/>
      <c r="K9" s="29"/>
      <c r="L9" s="2"/>
      <c r="M9" s="2"/>
    </row>
    <row r="10" spans="7:13" ht="14.25">
      <c r="G10" s="29"/>
      <c r="H10" s="29"/>
      <c r="I10" s="29"/>
      <c r="J10" s="44"/>
      <c r="K10" s="29"/>
      <c r="L10" s="2"/>
      <c r="M10" s="2"/>
    </row>
    <row r="11" spans="8:16" ht="13.5" customHeight="1">
      <c r="H11" s="1"/>
      <c r="I11" s="1"/>
      <c r="J11" s="1"/>
      <c r="K11" s="1"/>
      <c r="L11" s="2"/>
      <c r="M11" s="2"/>
      <c r="P11" s="41"/>
    </row>
    <row r="12" spans="1:17" ht="12.75">
      <c r="A12" s="190" t="s">
        <v>28</v>
      </c>
      <c r="B12" s="190"/>
      <c r="C12" s="190"/>
      <c r="D12" s="190"/>
      <c r="E12" s="190"/>
      <c r="F12" s="190"/>
      <c r="G12" s="190"/>
      <c r="H12" s="190"/>
      <c r="I12" s="190"/>
      <c r="J12" s="190"/>
      <c r="K12" s="1"/>
      <c r="N12" s="3"/>
      <c r="Q12" s="3"/>
    </row>
    <row r="13" spans="1:12" ht="28.5" customHeight="1">
      <c r="A13" s="207" t="s">
        <v>59</v>
      </c>
      <c r="B13" s="207"/>
      <c r="C13" s="207"/>
      <c r="D13" s="207"/>
      <c r="E13" s="207"/>
      <c r="F13" s="207"/>
      <c r="G13" s="207"/>
      <c r="H13" s="207"/>
      <c r="I13" s="207"/>
      <c r="J13" s="207"/>
      <c r="K13" s="27"/>
      <c r="L13" t="s">
        <v>24</v>
      </c>
    </row>
    <row r="14" spans="1:11" ht="12.75">
      <c r="A14" s="27"/>
      <c r="B14" s="27"/>
      <c r="C14" s="27"/>
      <c r="D14" s="27"/>
      <c r="E14" s="27"/>
      <c r="F14" s="27"/>
      <c r="G14" s="27"/>
      <c r="H14" s="27"/>
      <c r="I14" s="27"/>
      <c r="J14" s="27"/>
      <c r="K14" s="27"/>
    </row>
    <row r="15" spans="1:11" ht="12.75">
      <c r="A15" s="27"/>
      <c r="B15" s="27"/>
      <c r="C15" s="27"/>
      <c r="D15" s="27"/>
      <c r="E15" s="27"/>
      <c r="F15" s="27"/>
      <c r="G15" s="27"/>
      <c r="H15" s="27"/>
      <c r="I15" s="27"/>
      <c r="J15" s="27"/>
      <c r="K15" s="27"/>
    </row>
    <row r="16" spans="1:11" ht="13.5" thickBot="1">
      <c r="A16" s="30"/>
      <c r="B16" s="30"/>
      <c r="C16" s="30"/>
      <c r="D16" s="30"/>
      <c r="E16" s="30"/>
      <c r="F16" s="30"/>
      <c r="G16" s="30"/>
      <c r="H16" s="30"/>
      <c r="I16" s="27" t="s">
        <v>22</v>
      </c>
      <c r="J16" s="30"/>
      <c r="K16" s="30"/>
    </row>
    <row r="17" spans="1:14" ht="13.5" customHeight="1" thickBot="1">
      <c r="A17" s="192" t="s">
        <v>0</v>
      </c>
      <c r="B17" s="192" t="s">
        <v>1</v>
      </c>
      <c r="C17" s="192" t="s">
        <v>13</v>
      </c>
      <c r="D17" s="192" t="s">
        <v>46</v>
      </c>
      <c r="E17" s="192" t="s">
        <v>47</v>
      </c>
      <c r="F17" s="192" t="s">
        <v>57</v>
      </c>
      <c r="G17" s="209" t="s">
        <v>2</v>
      </c>
      <c r="H17" s="210"/>
      <c r="I17" s="192" t="s">
        <v>58</v>
      </c>
      <c r="J17" s="192" t="s">
        <v>26</v>
      </c>
      <c r="K17" s="32"/>
      <c r="N17" s="3"/>
    </row>
    <row r="18" spans="1:20" ht="91.5" customHeight="1" thickBot="1">
      <c r="A18" s="193"/>
      <c r="B18" s="193"/>
      <c r="C18" s="193"/>
      <c r="D18" s="198"/>
      <c r="E18" s="193"/>
      <c r="F18" s="193"/>
      <c r="G18" s="103" t="s">
        <v>3</v>
      </c>
      <c r="H18" s="102" t="s">
        <v>4</v>
      </c>
      <c r="I18" s="193"/>
      <c r="J18" s="193"/>
      <c r="K18" s="32"/>
      <c r="L18" s="21" t="s">
        <v>34</v>
      </c>
      <c r="M18" s="21"/>
      <c r="N18" s="21"/>
      <c r="O18" s="21"/>
      <c r="P18" s="60"/>
      <c r="Q18" s="21"/>
      <c r="R18" s="59"/>
      <c r="S18" s="22"/>
      <c r="T18" s="22"/>
    </row>
    <row r="19" spans="1:20" ht="12" customHeight="1" thickBot="1">
      <c r="A19" s="194" t="s">
        <v>5</v>
      </c>
      <c r="B19" s="195"/>
      <c r="C19" s="196"/>
      <c r="D19" s="19">
        <f>SUM(D20:D35)</f>
        <v>24000000</v>
      </c>
      <c r="E19" s="19">
        <f aca="true" t="shared" si="0" ref="E19:J19">SUM(E20:E34)</f>
        <v>2072333</v>
      </c>
      <c r="F19" s="19">
        <f t="shared" si="0"/>
        <v>1897201</v>
      </c>
      <c r="G19" s="104">
        <f t="shared" si="0"/>
        <v>1897201</v>
      </c>
      <c r="H19" s="105">
        <f t="shared" si="0"/>
        <v>0</v>
      </c>
      <c r="I19" s="19">
        <f t="shared" si="0"/>
        <v>1897201</v>
      </c>
      <c r="J19" s="55">
        <f t="shared" si="0"/>
        <v>1258453</v>
      </c>
      <c r="K19" s="18"/>
      <c r="L19" s="18">
        <f>SUM(L20:L34)</f>
        <v>19527667</v>
      </c>
      <c r="M19" s="18"/>
      <c r="N19" s="18">
        <f>SUM(N20:N34)</f>
        <v>0</v>
      </c>
      <c r="O19" s="25"/>
      <c r="P19" s="25"/>
      <c r="Q19" s="18"/>
      <c r="R19" s="25"/>
      <c r="S19" s="18"/>
      <c r="T19" s="18"/>
    </row>
    <row r="20" spans="1:20" ht="12" customHeight="1">
      <c r="A20" s="106">
        <v>1</v>
      </c>
      <c r="B20" s="107" t="s">
        <v>11</v>
      </c>
      <c r="C20" s="108" t="s">
        <v>29</v>
      </c>
      <c r="D20" s="109">
        <v>1600000</v>
      </c>
      <c r="E20" s="110">
        <v>499077</v>
      </c>
      <c r="F20" s="110">
        <f aca="true" t="shared" si="1" ref="F20:F34">G20+H20</f>
        <v>560976</v>
      </c>
      <c r="G20" s="111">
        <v>560976</v>
      </c>
      <c r="H20" s="112">
        <v>0</v>
      </c>
      <c r="I20" s="110">
        <v>560976</v>
      </c>
      <c r="J20" s="37"/>
      <c r="K20" s="18"/>
      <c r="L20" s="42">
        <f aca="true" t="shared" si="2" ref="L20:L35">D20-E20</f>
        <v>1100923</v>
      </c>
      <c r="M20" s="63"/>
      <c r="N20" s="71"/>
      <c r="O20" s="54"/>
      <c r="P20" s="62"/>
      <c r="Q20" s="58"/>
      <c r="R20" s="25"/>
      <c r="S20" s="18"/>
      <c r="T20" s="18"/>
    </row>
    <row r="21" spans="1:20" ht="12" customHeight="1">
      <c r="A21" s="70">
        <f aca="true" t="shared" si="3" ref="A21:A34">A20+1</f>
        <v>2</v>
      </c>
      <c r="B21" s="38"/>
      <c r="C21" s="75" t="s">
        <v>30</v>
      </c>
      <c r="D21" s="76">
        <v>0</v>
      </c>
      <c r="E21" s="77"/>
      <c r="F21" s="77">
        <f t="shared" si="1"/>
        <v>0</v>
      </c>
      <c r="G21" s="78"/>
      <c r="H21" s="79"/>
      <c r="I21" s="77"/>
      <c r="J21" s="37"/>
      <c r="K21" s="18"/>
      <c r="L21" s="42">
        <f t="shared" si="2"/>
        <v>0</v>
      </c>
      <c r="M21" s="64"/>
      <c r="N21" s="54"/>
      <c r="O21" s="18"/>
      <c r="P21" s="25"/>
      <c r="Q21" s="18"/>
      <c r="R21" s="25"/>
      <c r="S21" s="18"/>
      <c r="T21" s="18"/>
    </row>
    <row r="22" spans="1:18" ht="12" customHeight="1">
      <c r="A22" s="70">
        <f t="shared" si="3"/>
        <v>3</v>
      </c>
      <c r="B22" s="12" t="s">
        <v>32</v>
      </c>
      <c r="C22" s="80" t="s">
        <v>33</v>
      </c>
      <c r="D22" s="81">
        <v>0</v>
      </c>
      <c r="E22" s="82"/>
      <c r="F22" s="82">
        <f t="shared" si="1"/>
        <v>0</v>
      </c>
      <c r="G22" s="83"/>
      <c r="H22" s="84"/>
      <c r="I22" s="82"/>
      <c r="J22" s="31"/>
      <c r="K22" s="33"/>
      <c r="L22" s="3">
        <f t="shared" si="2"/>
        <v>0</v>
      </c>
      <c r="M22" s="34"/>
      <c r="N22" s="72"/>
      <c r="O22" s="65"/>
      <c r="P22" s="53"/>
      <c r="Q22" s="3"/>
      <c r="R22" s="23"/>
    </row>
    <row r="23" spans="1:17" ht="12" customHeight="1">
      <c r="A23" s="70">
        <f t="shared" si="3"/>
        <v>4</v>
      </c>
      <c r="B23" s="73" t="s">
        <v>38</v>
      </c>
      <c r="C23" s="80" t="s">
        <v>14</v>
      </c>
      <c r="D23" s="81">
        <v>0</v>
      </c>
      <c r="E23" s="82"/>
      <c r="F23" s="82">
        <f t="shared" si="1"/>
        <v>0</v>
      </c>
      <c r="G23" s="83"/>
      <c r="H23" s="84"/>
      <c r="I23" s="82"/>
      <c r="J23" s="8"/>
      <c r="K23" s="34"/>
      <c r="L23" s="3">
        <f t="shared" si="2"/>
        <v>0</v>
      </c>
      <c r="M23" s="34"/>
      <c r="N23" s="66"/>
      <c r="O23" s="66"/>
      <c r="P23" s="53"/>
      <c r="Q23" s="3"/>
    </row>
    <row r="24" spans="1:18" ht="12" customHeight="1">
      <c r="A24" s="113">
        <f t="shared" si="3"/>
        <v>5</v>
      </c>
      <c r="B24" s="127" t="s">
        <v>6</v>
      </c>
      <c r="C24" s="114" t="s">
        <v>31</v>
      </c>
      <c r="D24" s="115">
        <v>1827000</v>
      </c>
      <c r="E24" s="116">
        <v>0</v>
      </c>
      <c r="F24" s="117">
        <f t="shared" si="1"/>
        <v>108727</v>
      </c>
      <c r="G24" s="128">
        <v>108727</v>
      </c>
      <c r="H24" s="129">
        <v>0</v>
      </c>
      <c r="I24" s="130">
        <v>108727</v>
      </c>
      <c r="J24" s="9"/>
      <c r="K24" s="35"/>
      <c r="L24" s="3">
        <f t="shared" si="2"/>
        <v>1827000</v>
      </c>
      <c r="M24" s="35"/>
      <c r="N24" s="72"/>
      <c r="O24" s="65"/>
      <c r="P24" s="23"/>
      <c r="Q24" s="3"/>
      <c r="R24" s="20"/>
    </row>
    <row r="25" spans="1:17" ht="12" customHeight="1">
      <c r="A25" s="70">
        <f t="shared" si="3"/>
        <v>6</v>
      </c>
      <c r="B25" s="39"/>
      <c r="C25" s="11" t="s">
        <v>15</v>
      </c>
      <c r="D25" s="28">
        <v>4876000</v>
      </c>
      <c r="E25" s="40"/>
      <c r="F25" s="69">
        <f t="shared" si="1"/>
        <v>0</v>
      </c>
      <c r="G25" s="88"/>
      <c r="H25" s="86"/>
      <c r="I25" s="89"/>
      <c r="J25" s="9">
        <v>530893</v>
      </c>
      <c r="K25" s="35"/>
      <c r="L25" s="45">
        <f t="shared" si="2"/>
        <v>4876000</v>
      </c>
      <c r="M25" s="35"/>
      <c r="N25" s="72"/>
      <c r="O25" s="65"/>
      <c r="P25" s="53"/>
      <c r="Q25" s="3"/>
    </row>
    <row r="26" spans="1:17" ht="12" customHeight="1">
      <c r="A26" s="70">
        <f t="shared" si="3"/>
        <v>7</v>
      </c>
      <c r="B26" s="13" t="s">
        <v>7</v>
      </c>
      <c r="C26" s="11" t="s">
        <v>16</v>
      </c>
      <c r="D26" s="28">
        <v>0</v>
      </c>
      <c r="E26" s="40"/>
      <c r="F26" s="69">
        <f t="shared" si="1"/>
        <v>0</v>
      </c>
      <c r="G26" s="88"/>
      <c r="H26" s="86"/>
      <c r="I26" s="89"/>
      <c r="J26" s="9"/>
      <c r="K26" s="35"/>
      <c r="L26" s="3">
        <f t="shared" si="2"/>
        <v>0</v>
      </c>
      <c r="M26" s="35"/>
      <c r="N26" s="66"/>
      <c r="O26" s="65"/>
      <c r="P26" s="53"/>
      <c r="Q26" s="3"/>
    </row>
    <row r="27" spans="1:20" ht="12" customHeight="1">
      <c r="A27" s="70">
        <f t="shared" si="3"/>
        <v>8</v>
      </c>
      <c r="B27" s="131"/>
      <c r="C27" s="114" t="s">
        <v>23</v>
      </c>
      <c r="D27" s="115">
        <v>1547000</v>
      </c>
      <c r="E27" s="116">
        <v>0</v>
      </c>
      <c r="F27" s="132">
        <f t="shared" si="1"/>
        <v>520449</v>
      </c>
      <c r="G27" s="128">
        <v>520449</v>
      </c>
      <c r="H27" s="129">
        <v>0</v>
      </c>
      <c r="I27" s="130">
        <v>520449</v>
      </c>
      <c r="J27" s="9">
        <v>363000</v>
      </c>
      <c r="K27" s="35"/>
      <c r="L27" s="45">
        <f t="shared" si="2"/>
        <v>1547000</v>
      </c>
      <c r="M27" s="35"/>
      <c r="N27" s="66"/>
      <c r="O27" s="65"/>
      <c r="P27" s="23"/>
      <c r="Q27" s="3"/>
      <c r="R27" s="20"/>
      <c r="T27" s="3"/>
    </row>
    <row r="28" spans="1:20" ht="12" customHeight="1">
      <c r="A28" s="70">
        <f t="shared" si="3"/>
        <v>9</v>
      </c>
      <c r="B28" s="17" t="s">
        <v>8</v>
      </c>
      <c r="C28" s="11" t="s">
        <v>25</v>
      </c>
      <c r="D28" s="28">
        <v>114000</v>
      </c>
      <c r="E28" s="40"/>
      <c r="F28" s="69">
        <f t="shared" si="1"/>
        <v>0</v>
      </c>
      <c r="G28" s="91"/>
      <c r="H28" s="86"/>
      <c r="I28" s="89"/>
      <c r="J28" s="10"/>
      <c r="K28" s="36"/>
      <c r="L28" s="3">
        <f t="shared" si="2"/>
        <v>114000</v>
      </c>
      <c r="M28" s="35"/>
      <c r="N28" s="66"/>
      <c r="O28" s="65"/>
      <c r="P28" s="23"/>
      <c r="Q28" s="3"/>
      <c r="R28" s="24"/>
      <c r="S28" s="3"/>
      <c r="T28" s="3"/>
    </row>
    <row r="29" spans="1:17" ht="12" customHeight="1">
      <c r="A29" s="113">
        <f t="shared" si="3"/>
        <v>10</v>
      </c>
      <c r="B29" s="121" t="s">
        <v>9</v>
      </c>
      <c r="C29" s="114" t="s">
        <v>17</v>
      </c>
      <c r="D29" s="115">
        <v>1567000</v>
      </c>
      <c r="E29" s="116">
        <v>237289</v>
      </c>
      <c r="F29" s="117">
        <f t="shared" si="1"/>
        <v>537162</v>
      </c>
      <c r="G29" s="118">
        <v>537162</v>
      </c>
      <c r="H29" s="119">
        <v>0</v>
      </c>
      <c r="I29" s="120">
        <v>537162</v>
      </c>
      <c r="J29" s="10"/>
      <c r="K29" s="36"/>
      <c r="L29" s="45">
        <f t="shared" si="2"/>
        <v>1329711</v>
      </c>
      <c r="M29" s="36"/>
      <c r="N29" s="72"/>
      <c r="O29" s="65"/>
      <c r="P29" s="61"/>
      <c r="Q29" s="3"/>
    </row>
    <row r="30" spans="1:17" ht="12" customHeight="1">
      <c r="A30" s="70">
        <f t="shared" si="3"/>
        <v>11</v>
      </c>
      <c r="B30" s="15" t="s">
        <v>12</v>
      </c>
      <c r="C30" s="11" t="s">
        <v>18</v>
      </c>
      <c r="D30" s="28">
        <v>1653000</v>
      </c>
      <c r="E30" s="40"/>
      <c r="F30" s="69">
        <f t="shared" si="1"/>
        <v>0</v>
      </c>
      <c r="G30" s="92"/>
      <c r="H30" s="90"/>
      <c r="I30" s="93"/>
      <c r="J30" s="10"/>
      <c r="K30" s="36"/>
      <c r="L30" s="3">
        <f t="shared" si="2"/>
        <v>1653000</v>
      </c>
      <c r="M30" s="36"/>
      <c r="N30" s="66"/>
      <c r="O30" s="65"/>
      <c r="P30" s="53"/>
      <c r="Q30" s="3"/>
    </row>
    <row r="31" spans="1:19" ht="12" customHeight="1">
      <c r="A31" s="70">
        <f t="shared" si="3"/>
        <v>12</v>
      </c>
      <c r="B31" s="16"/>
      <c r="C31" s="11" t="s">
        <v>19</v>
      </c>
      <c r="D31" s="28">
        <v>868000</v>
      </c>
      <c r="E31" s="40"/>
      <c r="F31" s="69">
        <f t="shared" si="1"/>
        <v>0</v>
      </c>
      <c r="G31" s="92"/>
      <c r="H31" s="90"/>
      <c r="I31" s="93"/>
      <c r="J31" s="10">
        <v>0</v>
      </c>
      <c r="K31" s="36"/>
      <c r="L31" s="74">
        <f t="shared" si="2"/>
        <v>868000</v>
      </c>
      <c r="M31" s="36"/>
      <c r="N31" s="72"/>
      <c r="O31" s="67"/>
      <c r="P31" s="56"/>
      <c r="Q31" s="57"/>
      <c r="R31" s="23"/>
      <c r="S31" s="3"/>
    </row>
    <row r="32" spans="1:18" ht="11.25" customHeight="1">
      <c r="A32" s="113">
        <f t="shared" si="3"/>
        <v>13</v>
      </c>
      <c r="B32" s="124" t="s">
        <v>35</v>
      </c>
      <c r="C32" s="114" t="s">
        <v>36</v>
      </c>
      <c r="D32" s="115">
        <v>6968000</v>
      </c>
      <c r="E32" s="116">
        <v>1085976</v>
      </c>
      <c r="F32" s="117">
        <f t="shared" si="1"/>
        <v>169887</v>
      </c>
      <c r="G32" s="118">
        <v>169887</v>
      </c>
      <c r="H32" s="119">
        <v>0</v>
      </c>
      <c r="I32" s="120">
        <v>169887</v>
      </c>
      <c r="J32" s="10"/>
      <c r="K32" s="36"/>
      <c r="L32" s="3">
        <f t="shared" si="2"/>
        <v>5882024</v>
      </c>
      <c r="M32" s="36"/>
      <c r="N32" s="72"/>
      <c r="O32" s="68"/>
      <c r="P32" s="56"/>
      <c r="Q32" s="3"/>
      <c r="R32" s="20"/>
    </row>
    <row r="33" spans="1:19" ht="12" customHeight="1">
      <c r="A33" s="113">
        <f t="shared" si="3"/>
        <v>14</v>
      </c>
      <c r="B33" s="122" t="s">
        <v>52</v>
      </c>
      <c r="C33" s="114" t="s">
        <v>37</v>
      </c>
      <c r="D33" s="115">
        <v>580000</v>
      </c>
      <c r="E33" s="116">
        <v>249991</v>
      </c>
      <c r="F33" s="117">
        <f t="shared" si="1"/>
        <v>0</v>
      </c>
      <c r="G33" s="118"/>
      <c r="H33" s="119">
        <v>0</v>
      </c>
      <c r="I33" s="120"/>
      <c r="J33" s="10"/>
      <c r="K33" s="36"/>
      <c r="L33" s="3">
        <f t="shared" si="2"/>
        <v>330009</v>
      </c>
      <c r="M33" s="36"/>
      <c r="N33" s="66"/>
      <c r="O33" s="65"/>
      <c r="P33" s="56"/>
      <c r="Q33" s="3"/>
      <c r="R33" s="23"/>
      <c r="S33" s="3"/>
    </row>
    <row r="34" spans="1:18" ht="12" customHeight="1" thickBot="1">
      <c r="A34" s="70">
        <f t="shared" si="3"/>
        <v>15</v>
      </c>
      <c r="B34" s="123" t="s">
        <v>10</v>
      </c>
      <c r="C34" s="11" t="s">
        <v>20</v>
      </c>
      <c r="D34" s="28">
        <v>0</v>
      </c>
      <c r="E34" s="40"/>
      <c r="F34" s="69">
        <f t="shared" si="1"/>
        <v>0</v>
      </c>
      <c r="G34" s="94"/>
      <c r="H34" s="95"/>
      <c r="I34" s="93"/>
      <c r="J34" s="10">
        <v>364560</v>
      </c>
      <c r="K34" s="36"/>
      <c r="L34" s="74">
        <f t="shared" si="2"/>
        <v>0</v>
      </c>
      <c r="M34" s="36"/>
      <c r="N34" s="72"/>
      <c r="O34" s="65"/>
      <c r="P34" s="23"/>
      <c r="Q34" s="3"/>
      <c r="R34" s="23"/>
    </row>
    <row r="35" spans="1:18" ht="12" customHeight="1" thickBot="1">
      <c r="A35" s="199" t="s">
        <v>50</v>
      </c>
      <c r="B35" s="200"/>
      <c r="C35" s="201"/>
      <c r="D35" s="97">
        <v>2400000</v>
      </c>
      <c r="E35" s="98"/>
      <c r="F35" s="99"/>
      <c r="G35" s="100"/>
      <c r="H35" s="96"/>
      <c r="I35" s="101"/>
      <c r="J35" s="36"/>
      <c r="K35" s="36"/>
      <c r="L35" s="45">
        <f t="shared" si="2"/>
        <v>2400000</v>
      </c>
      <c r="M35" s="45"/>
      <c r="N35" s="3"/>
      <c r="O35" s="3"/>
      <c r="P35" s="20"/>
      <c r="Q35" s="3"/>
      <c r="R35" s="23"/>
    </row>
    <row r="36" spans="1:18" ht="12" customHeight="1">
      <c r="A36" s="125"/>
      <c r="B36" s="125"/>
      <c r="C36" s="125"/>
      <c r="D36" s="50"/>
      <c r="E36" s="51"/>
      <c r="F36" s="52"/>
      <c r="G36" s="36"/>
      <c r="H36" s="36"/>
      <c r="I36" s="36"/>
      <c r="J36" s="36"/>
      <c r="K36" s="36"/>
      <c r="L36" s="45"/>
      <c r="M36" s="45"/>
      <c r="N36" s="3"/>
      <c r="O36" s="3"/>
      <c r="P36" s="20"/>
      <c r="Q36" s="3"/>
      <c r="R36" s="23"/>
    </row>
    <row r="37" spans="1:18" ht="12" customHeight="1">
      <c r="A37" s="125"/>
      <c r="B37" s="125"/>
      <c r="C37" s="125"/>
      <c r="D37" s="50"/>
      <c r="E37" s="51"/>
      <c r="F37" s="52"/>
      <c r="G37" s="36"/>
      <c r="H37" s="36"/>
      <c r="I37" s="36"/>
      <c r="J37" s="36"/>
      <c r="K37" s="36"/>
      <c r="L37" s="45"/>
      <c r="M37" s="45"/>
      <c r="N37" s="3"/>
      <c r="O37" s="3"/>
      <c r="P37" s="20"/>
      <c r="Q37" s="3"/>
      <c r="R37" s="23"/>
    </row>
    <row r="38" spans="1:18" ht="10.5" customHeight="1">
      <c r="A38" s="47"/>
      <c r="B38" s="48"/>
      <c r="C38" s="49"/>
      <c r="D38" s="50"/>
      <c r="E38" s="51"/>
      <c r="F38" s="52"/>
      <c r="G38" s="36"/>
      <c r="H38" s="36"/>
      <c r="I38" s="36"/>
      <c r="J38" s="36"/>
      <c r="K38" s="36"/>
      <c r="L38" s="45"/>
      <c r="M38" s="45"/>
      <c r="N38" s="3"/>
      <c r="O38" s="3"/>
      <c r="P38" s="20"/>
      <c r="Q38" s="3"/>
      <c r="R38" s="23"/>
    </row>
    <row r="39" spans="1:18" ht="10.5" customHeight="1">
      <c r="A39" s="47"/>
      <c r="B39" s="48"/>
      <c r="C39" s="49"/>
      <c r="D39" s="50"/>
      <c r="E39" s="51"/>
      <c r="F39" s="52"/>
      <c r="G39" s="36"/>
      <c r="H39" s="36"/>
      <c r="I39" s="36"/>
      <c r="J39" s="36"/>
      <c r="K39" s="36"/>
      <c r="L39" s="45"/>
      <c r="M39" s="45"/>
      <c r="N39" s="3"/>
      <c r="O39" s="3"/>
      <c r="P39" s="20"/>
      <c r="Q39" s="3"/>
      <c r="R39" s="23"/>
    </row>
    <row r="40" spans="1:18" ht="10.5" customHeight="1">
      <c r="A40" s="47"/>
      <c r="B40" s="48"/>
      <c r="C40" s="49"/>
      <c r="D40" s="50"/>
      <c r="E40" s="51"/>
      <c r="F40" s="52"/>
      <c r="G40" s="36"/>
      <c r="H40" s="36"/>
      <c r="I40" s="36"/>
      <c r="J40" s="36"/>
      <c r="K40" s="36"/>
      <c r="L40" s="45"/>
      <c r="M40" s="45"/>
      <c r="N40" s="3"/>
      <c r="O40" s="3"/>
      <c r="P40" s="20"/>
      <c r="Q40" s="3"/>
      <c r="R40" s="23"/>
    </row>
    <row r="41" spans="1:18" ht="12.75">
      <c r="A41" s="47"/>
      <c r="B41" s="48"/>
      <c r="C41" s="49"/>
      <c r="D41" s="50"/>
      <c r="E41" s="51"/>
      <c r="F41" s="52"/>
      <c r="G41" s="36"/>
      <c r="H41" s="36"/>
      <c r="I41" s="36"/>
      <c r="J41" s="36"/>
      <c r="K41" s="36"/>
      <c r="L41" s="45"/>
      <c r="M41" s="45"/>
      <c r="N41" s="3"/>
      <c r="O41" s="3"/>
      <c r="P41" s="20"/>
      <c r="Q41" s="3"/>
      <c r="R41" s="23"/>
    </row>
    <row r="42" spans="1:18" ht="12.75">
      <c r="A42" s="202" t="s">
        <v>55</v>
      </c>
      <c r="B42" s="202"/>
      <c r="C42" s="202"/>
      <c r="D42" s="202"/>
      <c r="E42" s="202"/>
      <c r="F42" s="202"/>
      <c r="G42" s="202"/>
      <c r="H42" s="202"/>
      <c r="I42" s="202"/>
      <c r="J42" s="36"/>
      <c r="K42" s="36"/>
      <c r="L42" s="45"/>
      <c r="M42" s="45"/>
      <c r="N42" s="3"/>
      <c r="O42" s="3"/>
      <c r="P42" s="20"/>
      <c r="Q42" s="3"/>
      <c r="R42" s="23"/>
    </row>
    <row r="43" spans="1:18" ht="12.75">
      <c r="A43" s="208" t="s">
        <v>56</v>
      </c>
      <c r="B43" s="208"/>
      <c r="C43" s="208"/>
      <c r="D43" s="208"/>
      <c r="E43" s="208"/>
      <c r="F43" s="208"/>
      <c r="G43" s="208"/>
      <c r="H43" s="208"/>
      <c r="I43" s="208"/>
      <c r="J43" s="36"/>
      <c r="K43" s="36"/>
      <c r="L43" s="45"/>
      <c r="M43" s="45"/>
      <c r="N43" s="3"/>
      <c r="O43" s="3"/>
      <c r="P43" s="20"/>
      <c r="Q43" s="3"/>
      <c r="R43" s="23"/>
    </row>
    <row r="44" spans="1:18" ht="12.75">
      <c r="A44" s="126"/>
      <c r="B44" s="126"/>
      <c r="C44" s="126"/>
      <c r="D44" s="126"/>
      <c r="E44" s="126"/>
      <c r="F44" s="126"/>
      <c r="G44" s="126"/>
      <c r="H44" s="126"/>
      <c r="I44" s="126"/>
      <c r="J44" s="36"/>
      <c r="K44" s="36"/>
      <c r="L44" s="45"/>
      <c r="M44" s="45"/>
      <c r="N44" s="3"/>
      <c r="O44" s="3"/>
      <c r="P44" s="20"/>
      <c r="Q44" s="3"/>
      <c r="R44" s="23"/>
    </row>
    <row r="45" spans="1:18" ht="12.75">
      <c r="A45" s="126"/>
      <c r="B45" s="126"/>
      <c r="C45" s="126"/>
      <c r="D45" s="126"/>
      <c r="E45" s="126"/>
      <c r="F45" s="126"/>
      <c r="G45" s="126"/>
      <c r="H45" s="126"/>
      <c r="I45" s="126"/>
      <c r="J45" s="36"/>
      <c r="K45" s="36"/>
      <c r="L45" s="45"/>
      <c r="M45" s="45"/>
      <c r="N45" s="3"/>
      <c r="O45" s="3"/>
      <c r="P45" s="20"/>
      <c r="Q45" s="3"/>
      <c r="R45" s="23"/>
    </row>
    <row r="46" spans="1:18" ht="12.75">
      <c r="A46" s="126"/>
      <c r="B46" s="126"/>
      <c r="C46" s="126"/>
      <c r="D46" s="126"/>
      <c r="E46" s="126"/>
      <c r="F46" s="126"/>
      <c r="G46" s="126"/>
      <c r="H46" s="126"/>
      <c r="I46" s="126"/>
      <c r="J46" s="36"/>
      <c r="K46" s="36"/>
      <c r="L46" s="45"/>
      <c r="M46" s="45"/>
      <c r="N46" s="3"/>
      <c r="O46" s="3"/>
      <c r="P46" s="20"/>
      <c r="Q46" s="3"/>
      <c r="R46" s="23"/>
    </row>
    <row r="47" spans="1:11" ht="12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4" ht="25.5" customHeight="1">
      <c r="A48" s="197" t="s">
        <v>45</v>
      </c>
      <c r="B48" s="197"/>
      <c r="C48" s="197"/>
      <c r="D48" s="197"/>
      <c r="E48" s="85"/>
      <c r="F48" s="197" t="s">
        <v>43</v>
      </c>
      <c r="G48" s="197"/>
      <c r="H48" s="197"/>
      <c r="I48" s="197"/>
      <c r="K48" s="26"/>
      <c r="N48" s="43"/>
    </row>
    <row r="49" spans="1:15" ht="12.75">
      <c r="A49" s="190" t="s">
        <v>27</v>
      </c>
      <c r="B49" s="190"/>
      <c r="C49" s="190"/>
      <c r="D49" s="190"/>
      <c r="E49" s="46"/>
      <c r="F49" s="190" t="s">
        <v>27</v>
      </c>
      <c r="G49" s="190"/>
      <c r="H49" s="190"/>
      <c r="I49" s="190"/>
      <c r="K49" s="5"/>
      <c r="L49" s="3"/>
      <c r="M49" s="3"/>
      <c r="N49" s="3"/>
      <c r="O49" s="3"/>
    </row>
    <row r="50" spans="1:11" ht="12.75">
      <c r="A50" s="190" t="s">
        <v>42</v>
      </c>
      <c r="B50" s="190"/>
      <c r="C50" s="190"/>
      <c r="D50" s="190"/>
      <c r="E50" s="46"/>
      <c r="F50" s="190" t="s">
        <v>44</v>
      </c>
      <c r="G50" s="190"/>
      <c r="H50" s="190"/>
      <c r="I50" s="190"/>
      <c r="K50" s="5"/>
    </row>
    <row r="51" spans="1:11" ht="12.75">
      <c r="A51" s="5"/>
      <c r="B51" s="5"/>
      <c r="C51" s="5"/>
      <c r="D51" s="5"/>
      <c r="E51" s="46"/>
      <c r="F51" s="5"/>
      <c r="G51" s="5"/>
      <c r="H51" s="5"/>
      <c r="I51" s="5"/>
      <c r="J51" s="5"/>
      <c r="K51" s="5"/>
    </row>
    <row r="52" spans="1:11" ht="12.75">
      <c r="A52" s="5"/>
      <c r="B52" s="5"/>
      <c r="C52" s="5"/>
      <c r="D52" s="5"/>
      <c r="G52" s="4"/>
      <c r="H52" s="4"/>
      <c r="I52" s="4"/>
      <c r="J52" s="4"/>
      <c r="K52" s="4"/>
    </row>
    <row r="53" spans="6:9" ht="12.75">
      <c r="F53" s="191"/>
      <c r="G53" s="191"/>
      <c r="H53" s="191"/>
      <c r="I53" s="191"/>
    </row>
    <row r="54" spans="6:9" ht="12.75">
      <c r="F54" s="190"/>
      <c r="G54" s="190"/>
      <c r="H54" s="190"/>
      <c r="I54" s="190"/>
    </row>
    <row r="55" spans="6:9" ht="12.75">
      <c r="F55" s="190"/>
      <c r="G55" s="190"/>
      <c r="H55" s="190"/>
      <c r="I55" s="190"/>
    </row>
  </sheetData>
  <sheetProtection/>
  <mergeCells count="28">
    <mergeCell ref="E17:E18"/>
    <mergeCell ref="F17:F18"/>
    <mergeCell ref="E3:I3"/>
    <mergeCell ref="E4:I4"/>
    <mergeCell ref="E5:I5"/>
    <mergeCell ref="E7:I7"/>
    <mergeCell ref="A12:J12"/>
    <mergeCell ref="A13:J13"/>
    <mergeCell ref="F49:I49"/>
    <mergeCell ref="G17:H17"/>
    <mergeCell ref="I17:I18"/>
    <mergeCell ref="J17:J18"/>
    <mergeCell ref="A19:C19"/>
    <mergeCell ref="A35:C35"/>
    <mergeCell ref="A17:A18"/>
    <mergeCell ref="B17:B18"/>
    <mergeCell ref="C17:C18"/>
    <mergeCell ref="D17:D18"/>
    <mergeCell ref="A50:D50"/>
    <mergeCell ref="F50:I50"/>
    <mergeCell ref="F53:I53"/>
    <mergeCell ref="F54:I54"/>
    <mergeCell ref="F55:I55"/>
    <mergeCell ref="A42:I42"/>
    <mergeCell ref="A43:I43"/>
    <mergeCell ref="A48:D48"/>
    <mergeCell ref="F48:I48"/>
    <mergeCell ref="A49:D49"/>
  </mergeCells>
  <printOptions horizontalCentered="1"/>
  <pageMargins left="0.31496062992125984" right="0.31496062992125984" top="0.41" bottom="0" header="0.35433070866141736" footer="0.11811023622047245"/>
  <pageSetup horizontalDpi="600" verticalDpi="600" orientation="portrait" paperSize="8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T55"/>
  <sheetViews>
    <sheetView zoomScalePageLayoutView="0" workbookViewId="0" topLeftCell="A1">
      <pane ySplit="19" topLeftCell="A20" activePane="bottomLeft" state="frozen"/>
      <selection pane="topLeft" activeCell="A1" sqref="A1"/>
      <selection pane="bottomLeft" activeCell="R18" sqref="R18"/>
    </sheetView>
  </sheetViews>
  <sheetFormatPr defaultColWidth="9.140625" defaultRowHeight="12.75"/>
  <cols>
    <col min="1" max="1" width="4.57421875" style="0" customWidth="1"/>
    <col min="2" max="2" width="14.28125" style="0" customWidth="1"/>
    <col min="3" max="3" width="17.8515625" style="0" customWidth="1"/>
    <col min="4" max="4" width="12.140625" style="0" customWidth="1"/>
    <col min="5" max="5" width="12.00390625" style="0" customWidth="1"/>
    <col min="6" max="6" width="10.8515625" style="0" customWidth="1"/>
    <col min="7" max="7" width="10.57421875" style="0" customWidth="1"/>
    <col min="8" max="8" width="9.8515625" style="0" customWidth="1"/>
    <col min="9" max="9" width="13.00390625" style="0" customWidth="1"/>
    <col min="10" max="10" width="11.7109375" style="0" hidden="1" customWidth="1"/>
    <col min="11" max="11" width="11.7109375" style="0" customWidth="1"/>
    <col min="12" max="13" width="10.7109375" style="0" customWidth="1"/>
    <col min="14" max="14" width="10.140625" style="0" bestFit="1" customWidth="1"/>
    <col min="15" max="15" width="10.7109375" style="0" customWidth="1"/>
    <col min="16" max="16" width="10.00390625" style="0" customWidth="1"/>
    <col min="17" max="17" width="10.140625" style="0" bestFit="1" customWidth="1"/>
    <col min="18" max="18" width="11.28125" style="0" customWidth="1"/>
    <col min="19" max="19" width="10.421875" style="0" customWidth="1"/>
  </cols>
  <sheetData>
    <row r="3" spans="5:11" ht="15">
      <c r="E3" s="203" t="s">
        <v>21</v>
      </c>
      <c r="F3" s="203"/>
      <c r="G3" s="203"/>
      <c r="H3" s="203"/>
      <c r="I3" s="203"/>
      <c r="J3" s="6"/>
      <c r="K3" s="6"/>
    </row>
    <row r="4" spans="5:11" ht="15">
      <c r="E4" s="204" t="s">
        <v>39</v>
      </c>
      <c r="F4" s="204"/>
      <c r="G4" s="204"/>
      <c r="H4" s="204"/>
      <c r="I4" s="204"/>
      <c r="J4" s="7"/>
      <c r="K4" s="7"/>
    </row>
    <row r="5" spans="5:13" ht="15">
      <c r="E5" s="205" t="s">
        <v>40</v>
      </c>
      <c r="F5" s="205"/>
      <c r="G5" s="205"/>
      <c r="H5" s="205"/>
      <c r="I5" s="205"/>
      <c r="J5" s="44"/>
      <c r="K5" s="29"/>
      <c r="L5" s="2"/>
      <c r="M5" s="2"/>
    </row>
    <row r="6" spans="7:13" ht="14.25">
      <c r="G6" s="29"/>
      <c r="H6" s="29"/>
      <c r="I6" s="29"/>
      <c r="J6" s="44"/>
      <c r="K6" s="29"/>
      <c r="L6" s="2"/>
      <c r="M6" s="2"/>
    </row>
    <row r="7" spans="5:13" ht="14.25">
      <c r="E7" s="206" t="s">
        <v>41</v>
      </c>
      <c r="F7" s="206"/>
      <c r="G7" s="206"/>
      <c r="H7" s="206"/>
      <c r="I7" s="206"/>
      <c r="J7" s="44"/>
      <c r="K7" s="29"/>
      <c r="L7" s="2"/>
      <c r="M7" s="2"/>
    </row>
    <row r="8" spans="7:13" ht="14.25">
      <c r="G8" s="29"/>
      <c r="H8" s="29"/>
      <c r="I8" s="29"/>
      <c r="J8" s="44"/>
      <c r="K8" s="29"/>
      <c r="L8" s="2"/>
      <c r="M8" s="2"/>
    </row>
    <row r="9" spans="7:13" ht="14.25">
      <c r="G9" s="29"/>
      <c r="H9" s="29"/>
      <c r="I9" s="29"/>
      <c r="J9" s="44"/>
      <c r="K9" s="29"/>
      <c r="L9" s="2"/>
      <c r="M9" s="2"/>
    </row>
    <row r="10" spans="7:13" ht="14.25">
      <c r="G10" s="29"/>
      <c r="H10" s="29"/>
      <c r="I10" s="29"/>
      <c r="J10" s="44"/>
      <c r="K10" s="29"/>
      <c r="L10" s="2"/>
      <c r="M10" s="2"/>
    </row>
    <row r="11" spans="8:16" ht="13.5" customHeight="1">
      <c r="H11" s="1"/>
      <c r="I11" s="1"/>
      <c r="J11" s="1"/>
      <c r="K11" s="1"/>
      <c r="L11" s="2"/>
      <c r="M11" s="2"/>
      <c r="P11" s="41"/>
    </row>
    <row r="12" spans="1:17" ht="12.75">
      <c r="A12" s="190" t="s">
        <v>28</v>
      </c>
      <c r="B12" s="190"/>
      <c r="C12" s="190"/>
      <c r="D12" s="190"/>
      <c r="E12" s="190"/>
      <c r="F12" s="190"/>
      <c r="G12" s="190"/>
      <c r="H12" s="190"/>
      <c r="I12" s="190"/>
      <c r="J12" s="190"/>
      <c r="K12" s="1"/>
      <c r="N12" s="3"/>
      <c r="Q12" s="3"/>
    </row>
    <row r="13" spans="1:12" ht="28.5" customHeight="1">
      <c r="A13" s="207" t="s">
        <v>60</v>
      </c>
      <c r="B13" s="207"/>
      <c r="C13" s="207"/>
      <c r="D13" s="207"/>
      <c r="E13" s="207"/>
      <c r="F13" s="207"/>
      <c r="G13" s="207"/>
      <c r="H13" s="207"/>
      <c r="I13" s="207"/>
      <c r="J13" s="207"/>
      <c r="K13" s="27"/>
      <c r="L13" t="s">
        <v>24</v>
      </c>
    </row>
    <row r="14" spans="1:11" ht="12.75">
      <c r="A14" s="27"/>
      <c r="B14" s="27"/>
      <c r="C14" s="27"/>
      <c r="D14" s="27"/>
      <c r="E14" s="27"/>
      <c r="F14" s="27"/>
      <c r="G14" s="27"/>
      <c r="H14" s="27"/>
      <c r="I14" s="27"/>
      <c r="J14" s="27"/>
      <c r="K14" s="27"/>
    </row>
    <row r="15" spans="1:11" ht="12.75">
      <c r="A15" s="27"/>
      <c r="B15" s="27"/>
      <c r="C15" s="27"/>
      <c r="D15" s="27"/>
      <c r="E15" s="27"/>
      <c r="F15" s="27"/>
      <c r="G15" s="27"/>
      <c r="H15" s="27"/>
      <c r="I15" s="27"/>
      <c r="J15" s="27"/>
      <c r="K15" s="27"/>
    </row>
    <row r="16" spans="1:11" ht="13.5" thickBot="1">
      <c r="A16" s="30"/>
      <c r="B16" s="30"/>
      <c r="C16" s="30"/>
      <c r="D16" s="30"/>
      <c r="E16" s="30"/>
      <c r="F16" s="30"/>
      <c r="G16" s="30"/>
      <c r="H16" s="30"/>
      <c r="I16" s="27" t="s">
        <v>22</v>
      </c>
      <c r="J16" s="30"/>
      <c r="K16" s="30"/>
    </row>
    <row r="17" spans="1:14" ht="13.5" customHeight="1" thickBot="1">
      <c r="A17" s="192" t="s">
        <v>0</v>
      </c>
      <c r="B17" s="192" t="s">
        <v>1</v>
      </c>
      <c r="C17" s="192" t="s">
        <v>13</v>
      </c>
      <c r="D17" s="192" t="s">
        <v>46</v>
      </c>
      <c r="E17" s="192" t="s">
        <v>47</v>
      </c>
      <c r="F17" s="192" t="s">
        <v>57</v>
      </c>
      <c r="G17" s="209" t="s">
        <v>2</v>
      </c>
      <c r="H17" s="210"/>
      <c r="I17" s="192" t="s">
        <v>63</v>
      </c>
      <c r="J17" s="192" t="s">
        <v>26</v>
      </c>
      <c r="K17" s="32"/>
      <c r="N17" s="3"/>
    </row>
    <row r="18" spans="1:20" ht="91.5" customHeight="1" thickBot="1">
      <c r="A18" s="193"/>
      <c r="B18" s="193"/>
      <c r="C18" s="193"/>
      <c r="D18" s="198"/>
      <c r="E18" s="193"/>
      <c r="F18" s="193"/>
      <c r="G18" s="103" t="s">
        <v>3</v>
      </c>
      <c r="H18" s="102" t="s">
        <v>4</v>
      </c>
      <c r="I18" s="193"/>
      <c r="J18" s="193"/>
      <c r="K18" s="32"/>
      <c r="L18" s="21" t="s">
        <v>34</v>
      </c>
      <c r="M18" s="21"/>
      <c r="N18" s="21"/>
      <c r="O18" s="21"/>
      <c r="P18" s="60"/>
      <c r="Q18" s="21"/>
      <c r="R18" s="59"/>
      <c r="S18" s="22"/>
      <c r="T18" s="22"/>
    </row>
    <row r="19" spans="1:20" ht="12" customHeight="1" thickBot="1">
      <c r="A19" s="194" t="s">
        <v>5</v>
      </c>
      <c r="B19" s="195"/>
      <c r="C19" s="196"/>
      <c r="D19" s="19">
        <f>SUM(D20:D35)</f>
        <v>24000000</v>
      </c>
      <c r="E19" s="19">
        <f aca="true" t="shared" si="0" ref="E19:J19">SUM(E20:E34)</f>
        <v>3969534</v>
      </c>
      <c r="F19" s="19">
        <f t="shared" si="0"/>
        <v>297620</v>
      </c>
      <c r="G19" s="104">
        <f t="shared" si="0"/>
        <v>297620</v>
      </c>
      <c r="H19" s="105">
        <f t="shared" si="0"/>
        <v>0</v>
      </c>
      <c r="I19" s="19">
        <f t="shared" si="0"/>
        <v>297620</v>
      </c>
      <c r="J19" s="55">
        <f t="shared" si="0"/>
        <v>1258453</v>
      </c>
      <c r="K19" s="18"/>
      <c r="L19" s="18">
        <f>SUM(L20:L34)</f>
        <v>17630466</v>
      </c>
      <c r="M19" s="18"/>
      <c r="N19" s="18">
        <f>SUM(N20:N34)</f>
        <v>0</v>
      </c>
      <c r="O19" s="25"/>
      <c r="P19" s="25"/>
      <c r="Q19" s="18"/>
      <c r="R19" s="25"/>
      <c r="S19" s="18"/>
      <c r="T19" s="18"/>
    </row>
    <row r="20" spans="1:20" ht="12" customHeight="1">
      <c r="A20" s="106">
        <v>1</v>
      </c>
      <c r="B20" s="107" t="s">
        <v>11</v>
      </c>
      <c r="C20" s="108" t="s">
        <v>29</v>
      </c>
      <c r="D20" s="109">
        <v>1600000</v>
      </c>
      <c r="E20" s="110">
        <v>1060053</v>
      </c>
      <c r="F20" s="110">
        <f aca="true" t="shared" si="1" ref="F20:F34">G20+H20</f>
        <v>0</v>
      </c>
      <c r="G20" s="111"/>
      <c r="H20" s="112"/>
      <c r="I20" s="110"/>
      <c r="J20" s="37"/>
      <c r="K20" s="18"/>
      <c r="L20" s="42">
        <f aca="true" t="shared" si="2" ref="L20:L35">D20-E20</f>
        <v>539947</v>
      </c>
      <c r="M20" s="63"/>
      <c r="N20" s="71"/>
      <c r="O20" s="54"/>
      <c r="P20" s="62"/>
      <c r="Q20" s="58"/>
      <c r="R20" s="25"/>
      <c r="S20" s="18"/>
      <c r="T20" s="18"/>
    </row>
    <row r="21" spans="1:20" ht="12" customHeight="1">
      <c r="A21" s="70">
        <f aca="true" t="shared" si="3" ref="A21:A34">A20+1</f>
        <v>2</v>
      </c>
      <c r="B21" s="38"/>
      <c r="C21" s="75" t="s">
        <v>30</v>
      </c>
      <c r="D21" s="76">
        <v>0</v>
      </c>
      <c r="E21" s="77"/>
      <c r="F21" s="77">
        <f t="shared" si="1"/>
        <v>0</v>
      </c>
      <c r="G21" s="78"/>
      <c r="H21" s="79"/>
      <c r="I21" s="77"/>
      <c r="J21" s="37"/>
      <c r="K21" s="18"/>
      <c r="L21" s="42">
        <f t="shared" si="2"/>
        <v>0</v>
      </c>
      <c r="M21" s="64"/>
      <c r="N21" s="54"/>
      <c r="O21" s="18"/>
      <c r="P21" s="25"/>
      <c r="Q21" s="18"/>
      <c r="R21" s="25"/>
      <c r="S21" s="18"/>
      <c r="T21" s="18"/>
    </row>
    <row r="22" spans="1:18" ht="12" customHeight="1">
      <c r="A22" s="70">
        <f t="shared" si="3"/>
        <v>3</v>
      </c>
      <c r="B22" s="12" t="s">
        <v>32</v>
      </c>
      <c r="C22" s="80" t="s">
        <v>33</v>
      </c>
      <c r="D22" s="81">
        <v>0</v>
      </c>
      <c r="E22" s="82"/>
      <c r="F22" s="82">
        <f t="shared" si="1"/>
        <v>0</v>
      </c>
      <c r="G22" s="83"/>
      <c r="H22" s="84"/>
      <c r="I22" s="82"/>
      <c r="J22" s="31"/>
      <c r="K22" s="33"/>
      <c r="L22" s="3">
        <f t="shared" si="2"/>
        <v>0</v>
      </c>
      <c r="M22" s="34"/>
      <c r="N22" s="72"/>
      <c r="O22" s="65"/>
      <c r="P22" s="53"/>
      <c r="Q22" s="3"/>
      <c r="R22" s="23"/>
    </row>
    <row r="23" spans="1:17" ht="12" customHeight="1">
      <c r="A23" s="70">
        <f t="shared" si="3"/>
        <v>4</v>
      </c>
      <c r="B23" s="73" t="s">
        <v>38</v>
      </c>
      <c r="C23" s="80" t="s">
        <v>14</v>
      </c>
      <c r="D23" s="81">
        <v>0</v>
      </c>
      <c r="E23" s="82"/>
      <c r="F23" s="82">
        <f t="shared" si="1"/>
        <v>0</v>
      </c>
      <c r="G23" s="83"/>
      <c r="H23" s="84"/>
      <c r="I23" s="82"/>
      <c r="J23" s="8"/>
      <c r="K23" s="34"/>
      <c r="L23" s="3">
        <f t="shared" si="2"/>
        <v>0</v>
      </c>
      <c r="M23" s="34"/>
      <c r="N23" s="66"/>
      <c r="O23" s="66"/>
      <c r="P23" s="53"/>
      <c r="Q23" s="3"/>
    </row>
    <row r="24" spans="1:18" ht="12" customHeight="1">
      <c r="A24" s="113">
        <f t="shared" si="3"/>
        <v>5</v>
      </c>
      <c r="B24" s="127" t="s">
        <v>6</v>
      </c>
      <c r="C24" s="114" t="s">
        <v>31</v>
      </c>
      <c r="D24" s="115">
        <v>1827000</v>
      </c>
      <c r="E24" s="116">
        <v>108727</v>
      </c>
      <c r="F24" s="117">
        <f t="shared" si="1"/>
        <v>0</v>
      </c>
      <c r="G24" s="128"/>
      <c r="H24" s="129"/>
      <c r="I24" s="130"/>
      <c r="J24" s="9"/>
      <c r="K24" s="35"/>
      <c r="L24" s="3">
        <f t="shared" si="2"/>
        <v>1718273</v>
      </c>
      <c r="M24" s="35"/>
      <c r="N24" s="72"/>
      <c r="O24" s="65"/>
      <c r="P24" s="23"/>
      <c r="Q24" s="3"/>
      <c r="R24" s="20"/>
    </row>
    <row r="25" spans="1:17" ht="12" customHeight="1">
      <c r="A25" s="70">
        <f t="shared" si="3"/>
        <v>6</v>
      </c>
      <c r="B25" s="39"/>
      <c r="C25" s="11" t="s">
        <v>15</v>
      </c>
      <c r="D25" s="28">
        <v>4876000</v>
      </c>
      <c r="E25" s="40"/>
      <c r="F25" s="69">
        <f t="shared" si="1"/>
        <v>0</v>
      </c>
      <c r="G25" s="88"/>
      <c r="H25" s="86"/>
      <c r="I25" s="89"/>
      <c r="J25" s="9">
        <v>530893</v>
      </c>
      <c r="K25" s="35"/>
      <c r="L25" s="45">
        <f t="shared" si="2"/>
        <v>4876000</v>
      </c>
      <c r="M25" s="35"/>
      <c r="N25" s="72"/>
      <c r="O25" s="65"/>
      <c r="P25" s="53"/>
      <c r="Q25" s="3"/>
    </row>
    <row r="26" spans="1:17" ht="12" customHeight="1">
      <c r="A26" s="70">
        <f t="shared" si="3"/>
        <v>7</v>
      </c>
      <c r="B26" s="13" t="s">
        <v>7</v>
      </c>
      <c r="C26" s="11" t="s">
        <v>16</v>
      </c>
      <c r="D26" s="28">
        <v>0</v>
      </c>
      <c r="E26" s="40"/>
      <c r="F26" s="69">
        <f t="shared" si="1"/>
        <v>0</v>
      </c>
      <c r="G26" s="88"/>
      <c r="H26" s="86"/>
      <c r="I26" s="89"/>
      <c r="J26" s="9"/>
      <c r="K26" s="35"/>
      <c r="L26" s="3">
        <f t="shared" si="2"/>
        <v>0</v>
      </c>
      <c r="M26" s="35"/>
      <c r="N26" s="66"/>
      <c r="O26" s="65"/>
      <c r="P26" s="53"/>
      <c r="Q26" s="3"/>
    </row>
    <row r="27" spans="1:20" ht="12" customHeight="1">
      <c r="A27" s="70">
        <f t="shared" si="3"/>
        <v>8</v>
      </c>
      <c r="B27" s="131"/>
      <c r="C27" s="114" t="s">
        <v>23</v>
      </c>
      <c r="D27" s="115">
        <v>1547000</v>
      </c>
      <c r="E27" s="116">
        <v>520449</v>
      </c>
      <c r="F27" s="132">
        <f t="shared" si="1"/>
        <v>0</v>
      </c>
      <c r="G27" s="128"/>
      <c r="H27" s="129"/>
      <c r="I27" s="130"/>
      <c r="J27" s="9">
        <v>363000</v>
      </c>
      <c r="K27" s="35"/>
      <c r="L27" s="45">
        <f t="shared" si="2"/>
        <v>1026551</v>
      </c>
      <c r="M27" s="35"/>
      <c r="N27" s="66"/>
      <c r="O27" s="65"/>
      <c r="P27" s="23"/>
      <c r="Q27" s="3"/>
      <c r="R27" s="20"/>
      <c r="T27" s="3"/>
    </row>
    <row r="28" spans="1:20" ht="12" customHeight="1">
      <c r="A28" s="70">
        <f t="shared" si="3"/>
        <v>9</v>
      </c>
      <c r="B28" s="17" t="s">
        <v>8</v>
      </c>
      <c r="C28" s="11" t="s">
        <v>25</v>
      </c>
      <c r="D28" s="28">
        <v>114000</v>
      </c>
      <c r="E28" s="40"/>
      <c r="F28" s="69">
        <f t="shared" si="1"/>
        <v>0</v>
      </c>
      <c r="G28" s="91"/>
      <c r="H28" s="86"/>
      <c r="I28" s="89"/>
      <c r="J28" s="10"/>
      <c r="K28" s="36"/>
      <c r="L28" s="3">
        <f t="shared" si="2"/>
        <v>114000</v>
      </c>
      <c r="M28" s="35"/>
      <c r="N28" s="66"/>
      <c r="O28" s="65"/>
      <c r="P28" s="23"/>
      <c r="Q28" s="3"/>
      <c r="R28" s="24"/>
      <c r="S28" s="3"/>
      <c r="T28" s="3"/>
    </row>
    <row r="29" spans="1:17" ht="12" customHeight="1">
      <c r="A29" s="113">
        <f t="shared" si="3"/>
        <v>10</v>
      </c>
      <c r="B29" s="121" t="s">
        <v>9</v>
      </c>
      <c r="C29" s="114" t="s">
        <v>17</v>
      </c>
      <c r="D29" s="115">
        <v>1567000</v>
      </c>
      <c r="E29" s="116">
        <v>774451</v>
      </c>
      <c r="F29" s="117">
        <f t="shared" si="1"/>
        <v>0</v>
      </c>
      <c r="G29" s="118"/>
      <c r="H29" s="119"/>
      <c r="I29" s="120"/>
      <c r="J29" s="10"/>
      <c r="K29" s="36"/>
      <c r="L29" s="45">
        <f t="shared" si="2"/>
        <v>792549</v>
      </c>
      <c r="M29" s="36"/>
      <c r="N29" s="72"/>
      <c r="O29" s="65"/>
      <c r="P29" s="61"/>
      <c r="Q29" s="3"/>
    </row>
    <row r="30" spans="1:17" ht="12" customHeight="1">
      <c r="A30" s="70">
        <f t="shared" si="3"/>
        <v>11</v>
      </c>
      <c r="B30" s="15" t="s">
        <v>12</v>
      </c>
      <c r="C30" s="11" t="s">
        <v>18</v>
      </c>
      <c r="D30" s="28">
        <v>1653000</v>
      </c>
      <c r="E30" s="40"/>
      <c r="F30" s="69">
        <f t="shared" si="1"/>
        <v>0</v>
      </c>
      <c r="G30" s="92"/>
      <c r="H30" s="90"/>
      <c r="I30" s="93"/>
      <c r="J30" s="10"/>
      <c r="K30" s="36"/>
      <c r="L30" s="3">
        <f t="shared" si="2"/>
        <v>1653000</v>
      </c>
      <c r="M30" s="36"/>
      <c r="N30" s="66"/>
      <c r="O30" s="65"/>
      <c r="P30" s="53"/>
      <c r="Q30" s="3"/>
    </row>
    <row r="31" spans="1:19" ht="12" customHeight="1">
      <c r="A31" s="70">
        <f t="shared" si="3"/>
        <v>12</v>
      </c>
      <c r="B31" s="16"/>
      <c r="C31" s="11" t="s">
        <v>19</v>
      </c>
      <c r="D31" s="28">
        <v>868000</v>
      </c>
      <c r="E31" s="40"/>
      <c r="F31" s="69">
        <f t="shared" si="1"/>
        <v>0</v>
      </c>
      <c r="G31" s="92"/>
      <c r="H31" s="90"/>
      <c r="I31" s="93"/>
      <c r="J31" s="10">
        <v>0</v>
      </c>
      <c r="K31" s="36"/>
      <c r="L31" s="74">
        <f t="shared" si="2"/>
        <v>868000</v>
      </c>
      <c r="M31" s="36"/>
      <c r="N31" s="72"/>
      <c r="O31" s="67"/>
      <c r="P31" s="56"/>
      <c r="Q31" s="57"/>
      <c r="R31" s="23"/>
      <c r="S31" s="3"/>
    </row>
    <row r="32" spans="1:18" ht="11.25" customHeight="1">
      <c r="A32" s="113">
        <f t="shared" si="3"/>
        <v>13</v>
      </c>
      <c r="B32" s="124" t="s">
        <v>35</v>
      </c>
      <c r="C32" s="114" t="s">
        <v>36</v>
      </c>
      <c r="D32" s="115">
        <v>6968000</v>
      </c>
      <c r="E32" s="116">
        <v>1255863</v>
      </c>
      <c r="F32" s="117">
        <f t="shared" si="1"/>
        <v>297620</v>
      </c>
      <c r="G32" s="118">
        <v>297620</v>
      </c>
      <c r="H32" s="119">
        <v>0</v>
      </c>
      <c r="I32" s="120">
        <v>297620</v>
      </c>
      <c r="J32" s="10"/>
      <c r="K32" s="36"/>
      <c r="L32" s="3">
        <f t="shared" si="2"/>
        <v>5712137</v>
      </c>
      <c r="M32" s="36"/>
      <c r="N32" s="72"/>
      <c r="O32" s="68"/>
      <c r="P32" s="56"/>
      <c r="Q32" s="3"/>
      <c r="R32" s="20"/>
    </row>
    <row r="33" spans="1:19" ht="12" customHeight="1">
      <c r="A33" s="113">
        <f t="shared" si="3"/>
        <v>14</v>
      </c>
      <c r="B33" s="122" t="s">
        <v>52</v>
      </c>
      <c r="C33" s="114" t="s">
        <v>37</v>
      </c>
      <c r="D33" s="115">
        <v>580000</v>
      </c>
      <c r="E33" s="116">
        <v>249991</v>
      </c>
      <c r="F33" s="117">
        <f t="shared" si="1"/>
        <v>0</v>
      </c>
      <c r="G33" s="118"/>
      <c r="H33" s="119"/>
      <c r="I33" s="120"/>
      <c r="J33" s="10"/>
      <c r="K33" s="36"/>
      <c r="L33" s="3">
        <f t="shared" si="2"/>
        <v>330009</v>
      </c>
      <c r="M33" s="36"/>
      <c r="N33" s="66"/>
      <c r="O33" s="65"/>
      <c r="P33" s="56"/>
      <c r="Q33" s="3"/>
      <c r="R33" s="23"/>
      <c r="S33" s="3"/>
    </row>
    <row r="34" spans="1:18" ht="12" customHeight="1" thickBot="1">
      <c r="A34" s="70">
        <f t="shared" si="3"/>
        <v>15</v>
      </c>
      <c r="B34" s="123" t="s">
        <v>10</v>
      </c>
      <c r="C34" s="11" t="s">
        <v>20</v>
      </c>
      <c r="D34" s="28">
        <v>0</v>
      </c>
      <c r="E34" s="40"/>
      <c r="F34" s="69">
        <f t="shared" si="1"/>
        <v>0</v>
      </c>
      <c r="G34" s="94"/>
      <c r="H34" s="95"/>
      <c r="I34" s="93"/>
      <c r="J34" s="10">
        <v>364560</v>
      </c>
      <c r="K34" s="36"/>
      <c r="L34" s="74">
        <f t="shared" si="2"/>
        <v>0</v>
      </c>
      <c r="M34" s="36"/>
      <c r="N34" s="72"/>
      <c r="O34" s="65"/>
      <c r="P34" s="23"/>
      <c r="Q34" s="3"/>
      <c r="R34" s="23"/>
    </row>
    <row r="35" spans="1:18" ht="12" customHeight="1" thickBot="1">
      <c r="A35" s="199" t="s">
        <v>50</v>
      </c>
      <c r="B35" s="200"/>
      <c r="C35" s="201"/>
      <c r="D35" s="97">
        <v>2400000</v>
      </c>
      <c r="E35" s="98"/>
      <c r="F35" s="99"/>
      <c r="G35" s="100"/>
      <c r="H35" s="96"/>
      <c r="I35" s="101"/>
      <c r="J35" s="36"/>
      <c r="K35" s="36"/>
      <c r="L35" s="45">
        <f t="shared" si="2"/>
        <v>2400000</v>
      </c>
      <c r="M35" s="45"/>
      <c r="N35" s="3"/>
      <c r="O35" s="3"/>
      <c r="P35" s="20"/>
      <c r="Q35" s="3"/>
      <c r="R35" s="23"/>
    </row>
    <row r="36" spans="1:18" ht="12" customHeight="1">
      <c r="A36" s="125"/>
      <c r="B36" s="125"/>
      <c r="C36" s="125"/>
      <c r="D36" s="50"/>
      <c r="E36" s="51"/>
      <c r="F36" s="52"/>
      <c r="G36" s="36"/>
      <c r="H36" s="36"/>
      <c r="I36" s="36"/>
      <c r="J36" s="36"/>
      <c r="K36" s="36"/>
      <c r="L36" s="45"/>
      <c r="M36" s="45"/>
      <c r="N36" s="3"/>
      <c r="O36" s="3"/>
      <c r="P36" s="20"/>
      <c r="Q36" s="3"/>
      <c r="R36" s="23"/>
    </row>
    <row r="37" spans="1:18" ht="12" customHeight="1">
      <c r="A37" s="125"/>
      <c r="B37" s="125"/>
      <c r="C37" s="125"/>
      <c r="D37" s="50"/>
      <c r="E37" s="51"/>
      <c r="F37" s="52"/>
      <c r="G37" s="36"/>
      <c r="H37" s="36"/>
      <c r="I37" s="36"/>
      <c r="J37" s="36"/>
      <c r="K37" s="36"/>
      <c r="L37" s="45"/>
      <c r="M37" s="45"/>
      <c r="N37" s="3"/>
      <c r="O37" s="3"/>
      <c r="P37" s="20"/>
      <c r="Q37" s="3"/>
      <c r="R37" s="23"/>
    </row>
    <row r="38" spans="1:18" ht="10.5" customHeight="1">
      <c r="A38" s="47"/>
      <c r="B38" s="48"/>
      <c r="C38" s="49"/>
      <c r="D38" s="50"/>
      <c r="E38" s="51"/>
      <c r="F38" s="52"/>
      <c r="G38" s="36"/>
      <c r="H38" s="36"/>
      <c r="I38" s="36"/>
      <c r="J38" s="36"/>
      <c r="K38" s="36"/>
      <c r="L38" s="45"/>
      <c r="M38" s="45"/>
      <c r="N38" s="3"/>
      <c r="O38" s="3"/>
      <c r="P38" s="20"/>
      <c r="Q38" s="3"/>
      <c r="R38" s="23"/>
    </row>
    <row r="39" spans="1:18" ht="10.5" customHeight="1">
      <c r="A39" s="47"/>
      <c r="B39" s="48"/>
      <c r="C39" s="49"/>
      <c r="D39" s="50"/>
      <c r="E39" s="51"/>
      <c r="F39" s="52"/>
      <c r="G39" s="36"/>
      <c r="H39" s="36"/>
      <c r="I39" s="36"/>
      <c r="J39" s="36"/>
      <c r="K39" s="36"/>
      <c r="L39" s="45"/>
      <c r="M39" s="45"/>
      <c r="N39" s="3"/>
      <c r="O39" s="3"/>
      <c r="P39" s="20"/>
      <c r="Q39" s="3"/>
      <c r="R39" s="23"/>
    </row>
    <row r="40" spans="1:18" ht="10.5" customHeight="1">
      <c r="A40" s="47"/>
      <c r="B40" s="48"/>
      <c r="C40" s="49"/>
      <c r="D40" s="50"/>
      <c r="E40" s="51"/>
      <c r="F40" s="52"/>
      <c r="G40" s="36"/>
      <c r="H40" s="36"/>
      <c r="I40" s="36"/>
      <c r="J40" s="36"/>
      <c r="K40" s="36"/>
      <c r="L40" s="45"/>
      <c r="M40" s="45"/>
      <c r="N40" s="3"/>
      <c r="O40" s="3"/>
      <c r="P40" s="20"/>
      <c r="Q40" s="3"/>
      <c r="R40" s="23"/>
    </row>
    <row r="41" spans="1:18" ht="12.75">
      <c r="A41" s="47"/>
      <c r="B41" s="48"/>
      <c r="C41" s="49"/>
      <c r="D41" s="50"/>
      <c r="E41" s="51"/>
      <c r="F41" s="52"/>
      <c r="G41" s="36"/>
      <c r="H41" s="36"/>
      <c r="I41" s="36"/>
      <c r="J41" s="36"/>
      <c r="K41" s="36"/>
      <c r="L41" s="45"/>
      <c r="M41" s="45"/>
      <c r="N41" s="3"/>
      <c r="O41" s="3"/>
      <c r="P41" s="20"/>
      <c r="Q41" s="3"/>
      <c r="R41" s="23"/>
    </row>
    <row r="42" spans="1:18" ht="12.75">
      <c r="A42" s="202" t="s">
        <v>55</v>
      </c>
      <c r="B42" s="202"/>
      <c r="C42" s="202"/>
      <c r="D42" s="202"/>
      <c r="E42" s="202"/>
      <c r="F42" s="202"/>
      <c r="G42" s="202"/>
      <c r="H42" s="202"/>
      <c r="I42" s="202"/>
      <c r="J42" s="36"/>
      <c r="K42" s="36"/>
      <c r="L42" s="45"/>
      <c r="M42" s="45"/>
      <c r="N42" s="3"/>
      <c r="O42" s="3"/>
      <c r="P42" s="20"/>
      <c r="Q42" s="3"/>
      <c r="R42" s="23"/>
    </row>
    <row r="43" spans="1:18" ht="12.75">
      <c r="A43" s="208" t="s">
        <v>56</v>
      </c>
      <c r="B43" s="208"/>
      <c r="C43" s="208"/>
      <c r="D43" s="208"/>
      <c r="E43" s="208"/>
      <c r="F43" s="208"/>
      <c r="G43" s="208"/>
      <c r="H43" s="208"/>
      <c r="I43" s="208"/>
      <c r="J43" s="36"/>
      <c r="K43" s="36"/>
      <c r="L43" s="45"/>
      <c r="M43" s="45"/>
      <c r="N43" s="3"/>
      <c r="O43" s="3"/>
      <c r="P43" s="20"/>
      <c r="Q43" s="3"/>
      <c r="R43" s="23"/>
    </row>
    <row r="44" spans="1:18" ht="12.75">
      <c r="A44" s="126"/>
      <c r="B44" s="126"/>
      <c r="C44" s="126"/>
      <c r="D44" s="126"/>
      <c r="E44" s="126"/>
      <c r="F44" s="126"/>
      <c r="G44" s="126"/>
      <c r="H44" s="126"/>
      <c r="I44" s="126"/>
      <c r="J44" s="36"/>
      <c r="K44" s="36"/>
      <c r="L44" s="45"/>
      <c r="M44" s="45"/>
      <c r="N44" s="3"/>
      <c r="O44" s="3"/>
      <c r="P44" s="20"/>
      <c r="Q44" s="3"/>
      <c r="R44" s="23"/>
    </row>
    <row r="45" spans="1:18" ht="12.75">
      <c r="A45" s="126"/>
      <c r="B45" s="126"/>
      <c r="C45" s="126"/>
      <c r="D45" s="126"/>
      <c r="E45" s="126"/>
      <c r="F45" s="126"/>
      <c r="G45" s="126"/>
      <c r="H45" s="126"/>
      <c r="I45" s="126"/>
      <c r="J45" s="36"/>
      <c r="K45" s="36"/>
      <c r="L45" s="45"/>
      <c r="M45" s="45"/>
      <c r="N45" s="3"/>
      <c r="O45" s="3"/>
      <c r="P45" s="20"/>
      <c r="Q45" s="3"/>
      <c r="R45" s="23"/>
    </row>
    <row r="46" spans="1:18" ht="12.75">
      <c r="A46" s="126"/>
      <c r="B46" s="126"/>
      <c r="C46" s="126"/>
      <c r="D46" s="126"/>
      <c r="E46" s="126"/>
      <c r="F46" s="126"/>
      <c r="G46" s="126"/>
      <c r="H46" s="126"/>
      <c r="I46" s="126"/>
      <c r="J46" s="36"/>
      <c r="K46" s="36"/>
      <c r="L46" s="45"/>
      <c r="M46" s="45"/>
      <c r="N46" s="3"/>
      <c r="O46" s="3"/>
      <c r="P46" s="20"/>
      <c r="Q46" s="3"/>
      <c r="R46" s="23"/>
    </row>
    <row r="47" spans="1:11" ht="12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4" ht="25.5" customHeight="1">
      <c r="A48" s="197" t="s">
        <v>45</v>
      </c>
      <c r="B48" s="197"/>
      <c r="C48" s="197"/>
      <c r="D48" s="197"/>
      <c r="E48" s="85"/>
      <c r="F48" s="197" t="s">
        <v>43</v>
      </c>
      <c r="G48" s="197"/>
      <c r="H48" s="197"/>
      <c r="I48" s="197"/>
      <c r="K48" s="26"/>
      <c r="N48" s="43"/>
    </row>
    <row r="49" spans="1:15" ht="12.75">
      <c r="A49" s="190" t="s">
        <v>27</v>
      </c>
      <c r="B49" s="190"/>
      <c r="C49" s="190"/>
      <c r="D49" s="190"/>
      <c r="E49" s="46"/>
      <c r="F49" s="190" t="s">
        <v>27</v>
      </c>
      <c r="G49" s="190"/>
      <c r="H49" s="190"/>
      <c r="I49" s="190"/>
      <c r="K49" s="5"/>
      <c r="L49" s="3"/>
      <c r="M49" s="3"/>
      <c r="N49" s="3"/>
      <c r="O49" s="3"/>
    </row>
    <row r="50" spans="1:11" ht="12.75">
      <c r="A50" s="190" t="s">
        <v>42</v>
      </c>
      <c r="B50" s="190"/>
      <c r="C50" s="190"/>
      <c r="D50" s="190"/>
      <c r="E50" s="46"/>
      <c r="F50" s="190" t="s">
        <v>44</v>
      </c>
      <c r="G50" s="190"/>
      <c r="H50" s="190"/>
      <c r="I50" s="190"/>
      <c r="K50" s="5"/>
    </row>
    <row r="51" spans="1:11" ht="12.75">
      <c r="A51" s="5"/>
      <c r="B51" s="5"/>
      <c r="C51" s="5"/>
      <c r="D51" s="5"/>
      <c r="E51" s="46"/>
      <c r="F51" s="5"/>
      <c r="G51" s="5"/>
      <c r="H51" s="5"/>
      <c r="I51" s="5"/>
      <c r="J51" s="5"/>
      <c r="K51" s="5"/>
    </row>
    <row r="52" spans="1:11" ht="12.75">
      <c r="A52" s="5"/>
      <c r="B52" s="5"/>
      <c r="C52" s="5"/>
      <c r="D52" s="5"/>
      <c r="G52" s="4"/>
      <c r="H52" s="4"/>
      <c r="I52" s="4"/>
      <c r="J52" s="4"/>
      <c r="K52" s="4"/>
    </row>
    <row r="53" spans="6:9" ht="12.75">
      <c r="F53" s="191"/>
      <c r="G53" s="191"/>
      <c r="H53" s="191"/>
      <c r="I53" s="191"/>
    </row>
    <row r="54" spans="6:9" ht="12.75">
      <c r="F54" s="190"/>
      <c r="G54" s="190"/>
      <c r="H54" s="190"/>
      <c r="I54" s="190"/>
    </row>
    <row r="55" spans="6:9" ht="12.75">
      <c r="F55" s="190"/>
      <c r="G55" s="190"/>
      <c r="H55" s="190"/>
      <c r="I55" s="190"/>
    </row>
  </sheetData>
  <sheetProtection/>
  <mergeCells count="28">
    <mergeCell ref="I17:I18"/>
    <mergeCell ref="E3:I3"/>
    <mergeCell ref="E4:I4"/>
    <mergeCell ref="E5:I5"/>
    <mergeCell ref="E7:I7"/>
    <mergeCell ref="A12:J12"/>
    <mergeCell ref="A13:J13"/>
    <mergeCell ref="J17:J18"/>
    <mergeCell ref="A19:C19"/>
    <mergeCell ref="A35:C35"/>
    <mergeCell ref="A42:I42"/>
    <mergeCell ref="A17:A18"/>
    <mergeCell ref="B17:B18"/>
    <mergeCell ref="C17:C18"/>
    <mergeCell ref="D17:D18"/>
    <mergeCell ref="E17:E18"/>
    <mergeCell ref="F17:F18"/>
    <mergeCell ref="G17:H17"/>
    <mergeCell ref="F53:I53"/>
    <mergeCell ref="F54:I54"/>
    <mergeCell ref="F55:I55"/>
    <mergeCell ref="A43:I43"/>
    <mergeCell ref="A48:D48"/>
    <mergeCell ref="F48:I48"/>
    <mergeCell ref="A49:D49"/>
    <mergeCell ref="F49:I49"/>
    <mergeCell ref="A50:D50"/>
    <mergeCell ref="F50:I50"/>
  </mergeCells>
  <printOptions horizontalCentered="1"/>
  <pageMargins left="0.31496062992125984" right="0.31496062992125984" top="0.41" bottom="0" header="0.35433070866141736" footer="0.11811023622047245"/>
  <pageSetup horizontalDpi="600" verticalDpi="600" orientation="portrait" paperSize="8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T55"/>
  <sheetViews>
    <sheetView zoomScalePageLayoutView="0" workbookViewId="0" topLeftCell="A1">
      <pane ySplit="19" topLeftCell="A20" activePane="bottomLeft" state="frozen"/>
      <selection pane="topLeft" activeCell="A1" sqref="A1"/>
      <selection pane="bottomLeft" activeCell="E32" sqref="E32:F32"/>
    </sheetView>
  </sheetViews>
  <sheetFormatPr defaultColWidth="9.140625" defaultRowHeight="12.75"/>
  <cols>
    <col min="1" max="1" width="4.57421875" style="0" customWidth="1"/>
    <col min="2" max="2" width="14.28125" style="0" customWidth="1"/>
    <col min="3" max="3" width="17.8515625" style="0" customWidth="1"/>
    <col min="4" max="4" width="12.140625" style="0" customWidth="1"/>
    <col min="5" max="5" width="12.00390625" style="0" customWidth="1"/>
    <col min="6" max="6" width="10.8515625" style="0" customWidth="1"/>
    <col min="7" max="7" width="10.57421875" style="0" customWidth="1"/>
    <col min="8" max="8" width="9.8515625" style="0" customWidth="1"/>
    <col min="9" max="9" width="13.00390625" style="0" customWidth="1"/>
    <col min="10" max="10" width="11.7109375" style="0" hidden="1" customWidth="1"/>
    <col min="11" max="11" width="11.7109375" style="0" customWidth="1"/>
    <col min="12" max="13" width="10.7109375" style="0" customWidth="1"/>
    <col min="14" max="14" width="10.140625" style="0" bestFit="1" customWidth="1"/>
    <col min="15" max="15" width="10.7109375" style="0" customWidth="1"/>
    <col min="16" max="16" width="10.00390625" style="0" customWidth="1"/>
    <col min="17" max="17" width="10.140625" style="0" bestFit="1" customWidth="1"/>
    <col min="18" max="18" width="11.28125" style="0" customWidth="1"/>
    <col min="19" max="19" width="10.421875" style="0" customWidth="1"/>
  </cols>
  <sheetData>
    <row r="3" spans="5:11" ht="15">
      <c r="E3" s="203" t="s">
        <v>21</v>
      </c>
      <c r="F3" s="203"/>
      <c r="G3" s="203"/>
      <c r="H3" s="203"/>
      <c r="I3" s="203"/>
      <c r="J3" s="6"/>
      <c r="K3" s="6"/>
    </row>
    <row r="4" spans="5:11" ht="15">
      <c r="E4" s="204" t="s">
        <v>39</v>
      </c>
      <c r="F4" s="204"/>
      <c r="G4" s="204"/>
      <c r="H4" s="204"/>
      <c r="I4" s="204"/>
      <c r="J4" s="7"/>
      <c r="K4" s="7"/>
    </row>
    <row r="5" spans="5:13" ht="15">
      <c r="E5" s="205" t="s">
        <v>40</v>
      </c>
      <c r="F5" s="205"/>
      <c r="G5" s="205"/>
      <c r="H5" s="205"/>
      <c r="I5" s="205"/>
      <c r="J5" s="44"/>
      <c r="K5" s="29"/>
      <c r="L5" s="2"/>
      <c r="M5" s="2"/>
    </row>
    <row r="6" spans="7:13" ht="14.25">
      <c r="G6" s="29"/>
      <c r="H6" s="29"/>
      <c r="I6" s="29"/>
      <c r="J6" s="44"/>
      <c r="K6" s="29"/>
      <c r="L6" s="2"/>
      <c r="M6" s="2"/>
    </row>
    <row r="7" spans="5:13" ht="14.25">
      <c r="E7" s="206" t="s">
        <v>41</v>
      </c>
      <c r="F7" s="206"/>
      <c r="G7" s="206"/>
      <c r="H7" s="206"/>
      <c r="I7" s="206"/>
      <c r="J7" s="44"/>
      <c r="K7" s="29"/>
      <c r="L7" s="2"/>
      <c r="M7" s="2"/>
    </row>
    <row r="8" spans="7:13" ht="14.25">
      <c r="G8" s="29"/>
      <c r="H8" s="29"/>
      <c r="I8" s="29"/>
      <c r="J8" s="44"/>
      <c r="K8" s="29"/>
      <c r="L8" s="2"/>
      <c r="M8" s="2"/>
    </row>
    <row r="9" spans="7:13" ht="14.25">
      <c r="G9" s="29"/>
      <c r="H9" s="29"/>
      <c r="I9" s="29"/>
      <c r="J9" s="44"/>
      <c r="K9" s="29"/>
      <c r="L9" s="2"/>
      <c r="M9" s="2"/>
    </row>
    <row r="10" spans="7:13" ht="14.25">
      <c r="G10" s="29"/>
      <c r="H10" s="29"/>
      <c r="I10" s="29"/>
      <c r="J10" s="44"/>
      <c r="K10" s="29"/>
      <c r="L10" s="2"/>
      <c r="M10" s="2"/>
    </row>
    <row r="11" spans="8:16" ht="13.5" customHeight="1">
      <c r="H11" s="1"/>
      <c r="I11" s="1"/>
      <c r="J11" s="1"/>
      <c r="K11" s="1"/>
      <c r="L11" s="2"/>
      <c r="M11" s="2"/>
      <c r="P11" s="41"/>
    </row>
    <row r="12" spans="1:17" ht="12.75">
      <c r="A12" s="190" t="s">
        <v>28</v>
      </c>
      <c r="B12" s="190"/>
      <c r="C12" s="190"/>
      <c r="D12" s="190"/>
      <c r="E12" s="190"/>
      <c r="F12" s="190"/>
      <c r="G12" s="190"/>
      <c r="H12" s="190"/>
      <c r="I12" s="190"/>
      <c r="J12" s="190"/>
      <c r="K12" s="1"/>
      <c r="N12" s="3"/>
      <c r="Q12" s="3"/>
    </row>
    <row r="13" spans="1:12" ht="28.5" customHeight="1">
      <c r="A13" s="207" t="s">
        <v>64</v>
      </c>
      <c r="B13" s="207"/>
      <c r="C13" s="207"/>
      <c r="D13" s="207"/>
      <c r="E13" s="207"/>
      <c r="F13" s="207"/>
      <c r="G13" s="207"/>
      <c r="H13" s="207"/>
      <c r="I13" s="207"/>
      <c r="J13" s="207"/>
      <c r="K13" s="27"/>
      <c r="L13" t="s">
        <v>24</v>
      </c>
    </row>
    <row r="14" spans="1:11" ht="12.75">
      <c r="A14" s="27"/>
      <c r="B14" s="27"/>
      <c r="C14" s="27"/>
      <c r="D14" s="27"/>
      <c r="E14" s="27"/>
      <c r="F14" s="27"/>
      <c r="G14" s="27"/>
      <c r="H14" s="27"/>
      <c r="I14" s="27"/>
      <c r="J14" s="27"/>
      <c r="K14" s="27"/>
    </row>
    <row r="15" spans="1:11" ht="12.75">
      <c r="A15" s="27"/>
      <c r="B15" s="27"/>
      <c r="C15" s="27"/>
      <c r="D15" s="27"/>
      <c r="E15" s="27"/>
      <c r="F15" s="27"/>
      <c r="G15" s="27"/>
      <c r="H15" s="27"/>
      <c r="I15" s="27"/>
      <c r="J15" s="27"/>
      <c r="K15" s="27"/>
    </row>
    <row r="16" spans="1:11" ht="13.5" thickBot="1">
      <c r="A16" s="30"/>
      <c r="B16" s="30"/>
      <c r="C16" s="30"/>
      <c r="D16" s="30"/>
      <c r="E16" s="30"/>
      <c r="F16" s="30"/>
      <c r="G16" s="30"/>
      <c r="H16" s="30"/>
      <c r="I16" s="27" t="s">
        <v>22</v>
      </c>
      <c r="J16" s="30"/>
      <c r="K16" s="30"/>
    </row>
    <row r="17" spans="1:14" ht="13.5" customHeight="1" thickBot="1">
      <c r="A17" s="192" t="s">
        <v>0</v>
      </c>
      <c r="B17" s="192" t="s">
        <v>1</v>
      </c>
      <c r="C17" s="192" t="s">
        <v>13</v>
      </c>
      <c r="D17" s="192" t="s">
        <v>46</v>
      </c>
      <c r="E17" s="192" t="s">
        <v>47</v>
      </c>
      <c r="F17" s="192" t="s">
        <v>61</v>
      </c>
      <c r="G17" s="209" t="s">
        <v>2</v>
      </c>
      <c r="H17" s="210"/>
      <c r="I17" s="192" t="s">
        <v>62</v>
      </c>
      <c r="J17" s="192" t="s">
        <v>26</v>
      </c>
      <c r="K17" s="32"/>
      <c r="N17" s="3"/>
    </row>
    <row r="18" spans="1:20" ht="91.5" customHeight="1" thickBot="1">
      <c r="A18" s="193"/>
      <c r="B18" s="193"/>
      <c r="C18" s="193"/>
      <c r="D18" s="198"/>
      <c r="E18" s="193"/>
      <c r="F18" s="193"/>
      <c r="G18" s="103" t="s">
        <v>3</v>
      </c>
      <c r="H18" s="102" t="s">
        <v>4</v>
      </c>
      <c r="I18" s="193"/>
      <c r="J18" s="193"/>
      <c r="K18" s="32"/>
      <c r="L18" s="21" t="s">
        <v>34</v>
      </c>
      <c r="M18" s="21"/>
      <c r="N18" s="21"/>
      <c r="O18" s="21"/>
      <c r="P18" s="60"/>
      <c r="Q18" s="21"/>
      <c r="R18" s="59"/>
      <c r="S18" s="22"/>
      <c r="T18" s="22"/>
    </row>
    <row r="19" spans="1:20" ht="12" customHeight="1" thickBot="1">
      <c r="A19" s="194" t="s">
        <v>5</v>
      </c>
      <c r="B19" s="195"/>
      <c r="C19" s="196"/>
      <c r="D19" s="19">
        <f>SUM(D20:D35)</f>
        <v>24000000</v>
      </c>
      <c r="E19" s="19">
        <f aca="true" t="shared" si="0" ref="E19:J19">SUM(E20:E34)</f>
        <v>4267154</v>
      </c>
      <c r="F19" s="19">
        <f t="shared" si="0"/>
        <v>1958337</v>
      </c>
      <c r="G19" s="104">
        <f t="shared" si="0"/>
        <v>1958337</v>
      </c>
      <c r="H19" s="105">
        <f t="shared" si="0"/>
        <v>0</v>
      </c>
      <c r="I19" s="19">
        <f t="shared" si="0"/>
        <v>1958337</v>
      </c>
      <c r="J19" s="55">
        <f t="shared" si="0"/>
        <v>1258453</v>
      </c>
      <c r="K19" s="18"/>
      <c r="L19" s="18">
        <f>SUM(L20:L34)</f>
        <v>17332846</v>
      </c>
      <c r="M19" s="18"/>
      <c r="N19" s="18">
        <f>SUM(N20:N34)</f>
        <v>0</v>
      </c>
      <c r="O19" s="25"/>
      <c r="P19" s="25"/>
      <c r="Q19" s="18"/>
      <c r="R19" s="25"/>
      <c r="S19" s="18"/>
      <c r="T19" s="18"/>
    </row>
    <row r="20" spans="1:20" ht="12" customHeight="1">
      <c r="A20" s="106">
        <v>1</v>
      </c>
      <c r="B20" s="107" t="s">
        <v>11</v>
      </c>
      <c r="C20" s="108" t="s">
        <v>29</v>
      </c>
      <c r="D20" s="109">
        <v>1600000</v>
      </c>
      <c r="E20" s="110">
        <v>1060053</v>
      </c>
      <c r="F20" s="110">
        <f aca="true" t="shared" si="1" ref="F20:F34">G20+H20</f>
        <v>0</v>
      </c>
      <c r="G20" s="111"/>
      <c r="H20" s="112"/>
      <c r="I20" s="110"/>
      <c r="J20" s="37"/>
      <c r="K20" s="18"/>
      <c r="L20" s="42">
        <f aca="true" t="shared" si="2" ref="L20:L35">D20-E20</f>
        <v>539947</v>
      </c>
      <c r="M20" s="63"/>
      <c r="N20" s="71"/>
      <c r="O20" s="54"/>
      <c r="P20" s="62"/>
      <c r="Q20" s="58"/>
      <c r="R20" s="25"/>
      <c r="S20" s="18"/>
      <c r="T20" s="18"/>
    </row>
    <row r="21" spans="1:20" ht="12" customHeight="1">
      <c r="A21" s="70">
        <f aca="true" t="shared" si="3" ref="A21:A34">A20+1</f>
        <v>2</v>
      </c>
      <c r="B21" s="38"/>
      <c r="C21" s="75" t="s">
        <v>30</v>
      </c>
      <c r="D21" s="76">
        <v>0</v>
      </c>
      <c r="E21" s="77"/>
      <c r="F21" s="77">
        <f t="shared" si="1"/>
        <v>0</v>
      </c>
      <c r="G21" s="78"/>
      <c r="H21" s="79"/>
      <c r="I21" s="77"/>
      <c r="J21" s="37"/>
      <c r="K21" s="18"/>
      <c r="L21" s="42">
        <f t="shared" si="2"/>
        <v>0</v>
      </c>
      <c r="M21" s="64"/>
      <c r="N21" s="54"/>
      <c r="O21" s="18"/>
      <c r="P21" s="25"/>
      <c r="Q21" s="18"/>
      <c r="R21" s="25"/>
      <c r="S21" s="18"/>
      <c r="T21" s="18"/>
    </row>
    <row r="22" spans="1:18" ht="12" customHeight="1">
      <c r="A22" s="70">
        <f t="shared" si="3"/>
        <v>3</v>
      </c>
      <c r="B22" s="12" t="s">
        <v>32</v>
      </c>
      <c r="C22" s="80" t="s">
        <v>33</v>
      </c>
      <c r="D22" s="81">
        <v>0</v>
      </c>
      <c r="E22" s="82"/>
      <c r="F22" s="82">
        <f t="shared" si="1"/>
        <v>0</v>
      </c>
      <c r="G22" s="83"/>
      <c r="H22" s="84"/>
      <c r="I22" s="82"/>
      <c r="J22" s="31"/>
      <c r="K22" s="33"/>
      <c r="L22" s="3">
        <f t="shared" si="2"/>
        <v>0</v>
      </c>
      <c r="M22" s="34"/>
      <c r="N22" s="72"/>
      <c r="O22" s="65"/>
      <c r="P22" s="53"/>
      <c r="Q22" s="3"/>
      <c r="R22" s="23"/>
    </row>
    <row r="23" spans="1:17" ht="12" customHeight="1">
      <c r="A23" s="70">
        <f t="shared" si="3"/>
        <v>4</v>
      </c>
      <c r="B23" s="73" t="s">
        <v>38</v>
      </c>
      <c r="C23" s="80" t="s">
        <v>14</v>
      </c>
      <c r="D23" s="81">
        <v>0</v>
      </c>
      <c r="E23" s="82"/>
      <c r="F23" s="82">
        <f t="shared" si="1"/>
        <v>0</v>
      </c>
      <c r="G23" s="83"/>
      <c r="H23" s="84"/>
      <c r="I23" s="82"/>
      <c r="J23" s="8"/>
      <c r="K23" s="34"/>
      <c r="L23" s="3">
        <f t="shared" si="2"/>
        <v>0</v>
      </c>
      <c r="M23" s="34"/>
      <c r="N23" s="66"/>
      <c r="O23" s="66"/>
      <c r="P23" s="53"/>
      <c r="Q23" s="3"/>
    </row>
    <row r="24" spans="1:18" ht="12" customHeight="1">
      <c r="A24" s="113">
        <f t="shared" si="3"/>
        <v>5</v>
      </c>
      <c r="B24" s="127" t="s">
        <v>6</v>
      </c>
      <c r="C24" s="114" t="s">
        <v>31</v>
      </c>
      <c r="D24" s="115">
        <v>1827000</v>
      </c>
      <c r="E24" s="116">
        <v>108727</v>
      </c>
      <c r="F24" s="117">
        <f t="shared" si="1"/>
        <v>0</v>
      </c>
      <c r="G24" s="128"/>
      <c r="H24" s="129"/>
      <c r="I24" s="130"/>
      <c r="J24" s="9"/>
      <c r="K24" s="35"/>
      <c r="L24" s="3">
        <f t="shared" si="2"/>
        <v>1718273</v>
      </c>
      <c r="M24" s="35"/>
      <c r="N24" s="72"/>
      <c r="O24" s="65"/>
      <c r="P24" s="23"/>
      <c r="Q24" s="3"/>
      <c r="R24" s="20"/>
    </row>
    <row r="25" spans="1:17" ht="12" customHeight="1">
      <c r="A25" s="70">
        <f t="shared" si="3"/>
        <v>6</v>
      </c>
      <c r="B25" s="39"/>
      <c r="C25" s="114" t="s">
        <v>15</v>
      </c>
      <c r="D25" s="115">
        <v>4876000</v>
      </c>
      <c r="E25" s="116">
        <v>0</v>
      </c>
      <c r="F25" s="117">
        <f t="shared" si="1"/>
        <v>1052004</v>
      </c>
      <c r="G25" s="128">
        <v>1052004</v>
      </c>
      <c r="H25" s="129">
        <v>0</v>
      </c>
      <c r="I25" s="130">
        <v>1052004</v>
      </c>
      <c r="J25" s="9">
        <v>530893</v>
      </c>
      <c r="K25" s="35"/>
      <c r="L25" s="45">
        <f t="shared" si="2"/>
        <v>4876000</v>
      </c>
      <c r="M25" s="35"/>
      <c r="N25" s="72"/>
      <c r="O25" s="65"/>
      <c r="P25" s="53"/>
      <c r="Q25" s="3"/>
    </row>
    <row r="26" spans="1:17" ht="12" customHeight="1">
      <c r="A26" s="70">
        <f t="shared" si="3"/>
        <v>7</v>
      </c>
      <c r="B26" s="13" t="s">
        <v>7</v>
      </c>
      <c r="C26" s="11" t="s">
        <v>16</v>
      </c>
      <c r="D26" s="28">
        <v>0</v>
      </c>
      <c r="E26" s="40"/>
      <c r="F26" s="69">
        <f t="shared" si="1"/>
        <v>0</v>
      </c>
      <c r="G26" s="88"/>
      <c r="H26" s="86"/>
      <c r="I26" s="89"/>
      <c r="J26" s="9"/>
      <c r="K26" s="35"/>
      <c r="L26" s="3">
        <f t="shared" si="2"/>
        <v>0</v>
      </c>
      <c r="M26" s="35"/>
      <c r="N26" s="66"/>
      <c r="O26" s="65"/>
      <c r="P26" s="53"/>
      <c r="Q26" s="3"/>
    </row>
    <row r="27" spans="1:20" ht="12" customHeight="1">
      <c r="A27" s="70">
        <f t="shared" si="3"/>
        <v>8</v>
      </c>
      <c r="B27" s="131"/>
      <c r="C27" s="114" t="s">
        <v>23</v>
      </c>
      <c r="D27" s="115">
        <v>1547000</v>
      </c>
      <c r="E27" s="116">
        <v>520449</v>
      </c>
      <c r="F27" s="132">
        <f t="shared" si="1"/>
        <v>0</v>
      </c>
      <c r="G27" s="128"/>
      <c r="H27" s="129"/>
      <c r="I27" s="130"/>
      <c r="J27" s="9">
        <v>363000</v>
      </c>
      <c r="K27" s="35"/>
      <c r="L27" s="45">
        <f t="shared" si="2"/>
        <v>1026551</v>
      </c>
      <c r="M27" s="35"/>
      <c r="N27" s="66"/>
      <c r="O27" s="65"/>
      <c r="P27" s="23"/>
      <c r="Q27" s="3"/>
      <c r="R27" s="20"/>
      <c r="T27" s="3"/>
    </row>
    <row r="28" spans="1:20" ht="12" customHeight="1">
      <c r="A28" s="70">
        <f t="shared" si="3"/>
        <v>9</v>
      </c>
      <c r="B28" s="17" t="s">
        <v>8</v>
      </c>
      <c r="C28" s="11" t="s">
        <v>25</v>
      </c>
      <c r="D28" s="28">
        <v>114000</v>
      </c>
      <c r="E28" s="40"/>
      <c r="F28" s="69">
        <f t="shared" si="1"/>
        <v>0</v>
      </c>
      <c r="G28" s="91"/>
      <c r="H28" s="86"/>
      <c r="I28" s="89"/>
      <c r="J28" s="10"/>
      <c r="K28" s="36"/>
      <c r="L28" s="3">
        <f t="shared" si="2"/>
        <v>114000</v>
      </c>
      <c r="M28" s="35"/>
      <c r="N28" s="66"/>
      <c r="O28" s="65"/>
      <c r="P28" s="23"/>
      <c r="Q28" s="3"/>
      <c r="R28" s="24"/>
      <c r="S28" s="3"/>
      <c r="T28" s="3"/>
    </row>
    <row r="29" spans="1:17" ht="12" customHeight="1">
      <c r="A29" s="113">
        <f t="shared" si="3"/>
        <v>10</v>
      </c>
      <c r="B29" s="121" t="s">
        <v>9</v>
      </c>
      <c r="C29" s="114" t="s">
        <v>17</v>
      </c>
      <c r="D29" s="115">
        <v>1567000</v>
      </c>
      <c r="E29" s="116">
        <v>774451</v>
      </c>
      <c r="F29" s="117">
        <f t="shared" si="1"/>
        <v>0</v>
      </c>
      <c r="G29" s="118"/>
      <c r="H29" s="119"/>
      <c r="I29" s="120"/>
      <c r="J29" s="10"/>
      <c r="K29" s="36"/>
      <c r="L29" s="45">
        <f t="shared" si="2"/>
        <v>792549</v>
      </c>
      <c r="M29" s="36"/>
      <c r="N29" s="72"/>
      <c r="O29" s="65"/>
      <c r="P29" s="61"/>
      <c r="Q29" s="3"/>
    </row>
    <row r="30" spans="1:17" ht="12" customHeight="1">
      <c r="A30" s="70">
        <f t="shared" si="3"/>
        <v>11</v>
      </c>
      <c r="B30" s="15" t="s">
        <v>12</v>
      </c>
      <c r="C30" s="11" t="s">
        <v>18</v>
      </c>
      <c r="D30" s="28">
        <v>1653000</v>
      </c>
      <c r="E30" s="40"/>
      <c r="F30" s="69">
        <f t="shared" si="1"/>
        <v>0</v>
      </c>
      <c r="G30" s="92"/>
      <c r="H30" s="90"/>
      <c r="I30" s="93"/>
      <c r="J30" s="10"/>
      <c r="K30" s="36"/>
      <c r="L30" s="3">
        <f t="shared" si="2"/>
        <v>1653000</v>
      </c>
      <c r="M30" s="36"/>
      <c r="N30" s="66"/>
      <c r="O30" s="65"/>
      <c r="P30" s="53"/>
      <c r="Q30" s="3"/>
    </row>
    <row r="31" spans="1:19" ht="12" customHeight="1">
      <c r="A31" s="70">
        <f t="shared" si="3"/>
        <v>12</v>
      </c>
      <c r="B31" s="16"/>
      <c r="C31" s="11" t="s">
        <v>19</v>
      </c>
      <c r="D31" s="28">
        <v>868000</v>
      </c>
      <c r="E31" s="40"/>
      <c r="F31" s="69">
        <f t="shared" si="1"/>
        <v>0</v>
      </c>
      <c r="G31" s="92"/>
      <c r="H31" s="90"/>
      <c r="I31" s="93"/>
      <c r="J31" s="10">
        <v>0</v>
      </c>
      <c r="K31" s="36"/>
      <c r="L31" s="74">
        <f t="shared" si="2"/>
        <v>868000</v>
      </c>
      <c r="M31" s="36"/>
      <c r="N31" s="72"/>
      <c r="O31" s="67"/>
      <c r="P31" s="56"/>
      <c r="Q31" s="57"/>
      <c r="R31" s="23"/>
      <c r="S31" s="3"/>
    </row>
    <row r="32" spans="1:18" ht="11.25" customHeight="1">
      <c r="A32" s="113">
        <f t="shared" si="3"/>
        <v>13</v>
      </c>
      <c r="B32" s="124" t="s">
        <v>35</v>
      </c>
      <c r="C32" s="114" t="s">
        <v>36</v>
      </c>
      <c r="D32" s="115">
        <v>6968000</v>
      </c>
      <c r="E32" s="116">
        <v>1553483</v>
      </c>
      <c r="F32" s="117">
        <f t="shared" si="1"/>
        <v>906333</v>
      </c>
      <c r="G32" s="118">
        <v>906333</v>
      </c>
      <c r="H32" s="119">
        <v>0</v>
      </c>
      <c r="I32" s="120">
        <v>906333</v>
      </c>
      <c r="J32" s="10"/>
      <c r="K32" s="36"/>
      <c r="L32" s="3">
        <f t="shared" si="2"/>
        <v>5414517</v>
      </c>
      <c r="M32" s="36"/>
      <c r="N32" s="72"/>
      <c r="O32" s="68"/>
      <c r="P32" s="56"/>
      <c r="Q32" s="3"/>
      <c r="R32" s="20"/>
    </row>
    <row r="33" spans="1:19" ht="12" customHeight="1">
      <c r="A33" s="113">
        <f t="shared" si="3"/>
        <v>14</v>
      </c>
      <c r="B33" s="122" t="s">
        <v>52</v>
      </c>
      <c r="C33" s="114" t="s">
        <v>37</v>
      </c>
      <c r="D33" s="115">
        <v>580000</v>
      </c>
      <c r="E33" s="116">
        <v>249991</v>
      </c>
      <c r="F33" s="117">
        <f t="shared" si="1"/>
        <v>0</v>
      </c>
      <c r="G33" s="118"/>
      <c r="H33" s="119"/>
      <c r="I33" s="120"/>
      <c r="J33" s="10"/>
      <c r="K33" s="36"/>
      <c r="L33" s="3">
        <f t="shared" si="2"/>
        <v>330009</v>
      </c>
      <c r="M33" s="36"/>
      <c r="N33" s="66"/>
      <c r="O33" s="65"/>
      <c r="P33" s="56"/>
      <c r="Q33" s="3"/>
      <c r="R33" s="23"/>
      <c r="S33" s="3"/>
    </row>
    <row r="34" spans="1:18" ht="12" customHeight="1" thickBot="1">
      <c r="A34" s="70">
        <f t="shared" si="3"/>
        <v>15</v>
      </c>
      <c r="B34" s="123" t="s">
        <v>10</v>
      </c>
      <c r="C34" s="11" t="s">
        <v>20</v>
      </c>
      <c r="D34" s="28">
        <v>0</v>
      </c>
      <c r="E34" s="40"/>
      <c r="F34" s="69">
        <f t="shared" si="1"/>
        <v>0</v>
      </c>
      <c r="G34" s="94"/>
      <c r="H34" s="95"/>
      <c r="I34" s="93"/>
      <c r="J34" s="10">
        <v>364560</v>
      </c>
      <c r="K34" s="36"/>
      <c r="L34" s="74">
        <f t="shared" si="2"/>
        <v>0</v>
      </c>
      <c r="M34" s="36"/>
      <c r="N34" s="72"/>
      <c r="O34" s="65"/>
      <c r="P34" s="23"/>
      <c r="Q34" s="3"/>
      <c r="R34" s="23"/>
    </row>
    <row r="35" spans="1:18" ht="12" customHeight="1" thickBot="1">
      <c r="A35" s="199" t="s">
        <v>50</v>
      </c>
      <c r="B35" s="200"/>
      <c r="C35" s="201"/>
      <c r="D35" s="97">
        <v>2400000</v>
      </c>
      <c r="E35" s="98"/>
      <c r="F35" s="99"/>
      <c r="G35" s="100"/>
      <c r="H35" s="96"/>
      <c r="I35" s="101"/>
      <c r="J35" s="36"/>
      <c r="K35" s="36"/>
      <c r="L35" s="45">
        <f t="shared" si="2"/>
        <v>2400000</v>
      </c>
      <c r="M35" s="45"/>
      <c r="N35" s="3"/>
      <c r="O35" s="3"/>
      <c r="P35" s="20"/>
      <c r="Q35" s="3"/>
      <c r="R35" s="23"/>
    </row>
    <row r="36" spans="1:18" ht="12" customHeight="1">
      <c r="A36" s="125"/>
      <c r="B36" s="125"/>
      <c r="C36" s="125"/>
      <c r="D36" s="50"/>
      <c r="E36" s="51"/>
      <c r="F36" s="52"/>
      <c r="G36" s="36"/>
      <c r="H36" s="36"/>
      <c r="I36" s="36"/>
      <c r="J36" s="36"/>
      <c r="K36" s="36"/>
      <c r="L36" s="45"/>
      <c r="M36" s="45"/>
      <c r="N36" s="3"/>
      <c r="O36" s="3"/>
      <c r="P36" s="20"/>
      <c r="Q36" s="3"/>
      <c r="R36" s="23"/>
    </row>
    <row r="37" spans="1:18" ht="12" customHeight="1">
      <c r="A37" s="125"/>
      <c r="B37" s="125"/>
      <c r="C37" s="125"/>
      <c r="D37" s="50"/>
      <c r="E37" s="51"/>
      <c r="F37" s="52"/>
      <c r="G37" s="36"/>
      <c r="H37" s="36"/>
      <c r="I37" s="36"/>
      <c r="J37" s="36"/>
      <c r="K37" s="36"/>
      <c r="L37" s="45"/>
      <c r="M37" s="45"/>
      <c r="N37" s="3"/>
      <c r="O37" s="3"/>
      <c r="P37" s="20"/>
      <c r="Q37" s="3"/>
      <c r="R37" s="23"/>
    </row>
    <row r="38" spans="1:18" ht="10.5" customHeight="1">
      <c r="A38" s="47"/>
      <c r="B38" s="48"/>
      <c r="C38" s="49"/>
      <c r="D38" s="50"/>
      <c r="E38" s="51"/>
      <c r="F38" s="52"/>
      <c r="G38" s="36"/>
      <c r="H38" s="36"/>
      <c r="I38" s="36"/>
      <c r="J38" s="36"/>
      <c r="K38" s="36"/>
      <c r="L38" s="45"/>
      <c r="M38" s="45"/>
      <c r="N38" s="3"/>
      <c r="O38" s="3"/>
      <c r="P38" s="20"/>
      <c r="Q38" s="3"/>
      <c r="R38" s="23"/>
    </row>
    <row r="39" spans="1:18" ht="10.5" customHeight="1">
      <c r="A39" s="47"/>
      <c r="B39" s="48"/>
      <c r="C39" s="49"/>
      <c r="D39" s="50"/>
      <c r="E39" s="51"/>
      <c r="F39" s="52"/>
      <c r="G39" s="36"/>
      <c r="H39" s="36"/>
      <c r="I39" s="36"/>
      <c r="J39" s="36"/>
      <c r="K39" s="36"/>
      <c r="L39" s="45"/>
      <c r="M39" s="45"/>
      <c r="N39" s="3"/>
      <c r="O39" s="3"/>
      <c r="P39" s="20"/>
      <c r="Q39" s="3"/>
      <c r="R39" s="23"/>
    </row>
    <row r="40" spans="1:18" ht="10.5" customHeight="1">
      <c r="A40" s="47"/>
      <c r="B40" s="48"/>
      <c r="C40" s="49"/>
      <c r="D40" s="50"/>
      <c r="E40" s="51"/>
      <c r="F40" s="52"/>
      <c r="G40" s="36"/>
      <c r="H40" s="36"/>
      <c r="I40" s="36"/>
      <c r="J40" s="36"/>
      <c r="K40" s="36"/>
      <c r="L40" s="45"/>
      <c r="M40" s="45"/>
      <c r="N40" s="3"/>
      <c r="O40" s="3"/>
      <c r="P40" s="20"/>
      <c r="Q40" s="3"/>
      <c r="R40" s="23"/>
    </row>
    <row r="41" spans="1:18" ht="12.75">
      <c r="A41" s="47"/>
      <c r="B41" s="48"/>
      <c r="C41" s="49"/>
      <c r="D41" s="50"/>
      <c r="E41" s="51"/>
      <c r="F41" s="52"/>
      <c r="G41" s="36"/>
      <c r="H41" s="36"/>
      <c r="I41" s="36"/>
      <c r="J41" s="36"/>
      <c r="K41" s="36"/>
      <c r="L41" s="45"/>
      <c r="M41" s="45"/>
      <c r="N41" s="3"/>
      <c r="O41" s="3"/>
      <c r="P41" s="20"/>
      <c r="Q41" s="3"/>
      <c r="R41" s="23"/>
    </row>
    <row r="42" spans="1:18" ht="12.75">
      <c r="A42" s="202" t="s">
        <v>55</v>
      </c>
      <c r="B42" s="202"/>
      <c r="C42" s="202"/>
      <c r="D42" s="202"/>
      <c r="E42" s="202"/>
      <c r="F42" s="202"/>
      <c r="G42" s="202"/>
      <c r="H42" s="202"/>
      <c r="I42" s="202"/>
      <c r="J42" s="36"/>
      <c r="K42" s="36"/>
      <c r="L42" s="45"/>
      <c r="M42" s="45"/>
      <c r="N42" s="3"/>
      <c r="O42" s="3"/>
      <c r="P42" s="20"/>
      <c r="Q42" s="3"/>
      <c r="R42" s="23"/>
    </row>
    <row r="43" spans="1:18" ht="12.75">
      <c r="A43" s="208" t="s">
        <v>56</v>
      </c>
      <c r="B43" s="208"/>
      <c r="C43" s="208"/>
      <c r="D43" s="208"/>
      <c r="E43" s="208"/>
      <c r="F43" s="208"/>
      <c r="G43" s="208"/>
      <c r="H43" s="208"/>
      <c r="I43" s="208"/>
      <c r="J43" s="36"/>
      <c r="K43" s="36"/>
      <c r="L43" s="45"/>
      <c r="M43" s="45"/>
      <c r="N43" s="3"/>
      <c r="O43" s="3"/>
      <c r="P43" s="20"/>
      <c r="Q43" s="3"/>
      <c r="R43" s="23"/>
    </row>
    <row r="44" spans="1:18" ht="12.75">
      <c r="A44" s="126"/>
      <c r="B44" s="126"/>
      <c r="C44" s="126"/>
      <c r="D44" s="126"/>
      <c r="E44" s="126"/>
      <c r="F44" s="126"/>
      <c r="G44" s="126"/>
      <c r="H44" s="126"/>
      <c r="I44" s="126"/>
      <c r="J44" s="36"/>
      <c r="K44" s="36"/>
      <c r="L44" s="45"/>
      <c r="M44" s="45"/>
      <c r="N44" s="3"/>
      <c r="O44" s="3"/>
      <c r="P44" s="20"/>
      <c r="Q44" s="3"/>
      <c r="R44" s="23"/>
    </row>
    <row r="45" spans="1:18" ht="12.75">
      <c r="A45" s="126"/>
      <c r="B45" s="126"/>
      <c r="C45" s="126"/>
      <c r="D45" s="126"/>
      <c r="E45" s="126"/>
      <c r="F45" s="126"/>
      <c r="G45" s="126"/>
      <c r="H45" s="126"/>
      <c r="I45" s="126"/>
      <c r="J45" s="36"/>
      <c r="K45" s="36"/>
      <c r="L45" s="45"/>
      <c r="M45" s="45"/>
      <c r="N45" s="3"/>
      <c r="O45" s="3"/>
      <c r="P45" s="20"/>
      <c r="Q45" s="3"/>
      <c r="R45" s="23"/>
    </row>
    <row r="46" spans="1:18" ht="12.75">
      <c r="A46" s="126"/>
      <c r="B46" s="126"/>
      <c r="C46" s="126"/>
      <c r="D46" s="126"/>
      <c r="E46" s="126"/>
      <c r="F46" s="126"/>
      <c r="G46" s="126"/>
      <c r="H46" s="126"/>
      <c r="I46" s="126"/>
      <c r="J46" s="36"/>
      <c r="K46" s="36"/>
      <c r="L46" s="45"/>
      <c r="M46" s="45"/>
      <c r="N46" s="3"/>
      <c r="O46" s="3"/>
      <c r="P46" s="20"/>
      <c r="Q46" s="3"/>
      <c r="R46" s="23"/>
    </row>
    <row r="47" spans="1:11" ht="12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4" ht="25.5" customHeight="1">
      <c r="A48" s="197" t="s">
        <v>45</v>
      </c>
      <c r="B48" s="197"/>
      <c r="C48" s="197"/>
      <c r="D48" s="197"/>
      <c r="E48" s="85"/>
      <c r="F48" s="197" t="s">
        <v>43</v>
      </c>
      <c r="G48" s="197"/>
      <c r="H48" s="197"/>
      <c r="I48" s="197"/>
      <c r="K48" s="26"/>
      <c r="N48" s="43"/>
    </row>
    <row r="49" spans="1:15" ht="12.75">
      <c r="A49" s="190" t="s">
        <v>27</v>
      </c>
      <c r="B49" s="190"/>
      <c r="C49" s="190"/>
      <c r="D49" s="190"/>
      <c r="E49" s="46"/>
      <c r="F49" s="190" t="s">
        <v>27</v>
      </c>
      <c r="G49" s="190"/>
      <c r="H49" s="190"/>
      <c r="I49" s="190"/>
      <c r="K49" s="5"/>
      <c r="L49" s="3"/>
      <c r="M49" s="3"/>
      <c r="N49" s="3"/>
      <c r="O49" s="3"/>
    </row>
    <row r="50" spans="1:11" ht="12.75">
      <c r="A50" s="190" t="s">
        <v>42</v>
      </c>
      <c r="B50" s="190"/>
      <c r="C50" s="190"/>
      <c r="D50" s="190"/>
      <c r="E50" s="46"/>
      <c r="F50" s="190" t="s">
        <v>44</v>
      </c>
      <c r="G50" s="190"/>
      <c r="H50" s="190"/>
      <c r="I50" s="190"/>
      <c r="K50" s="5"/>
    </row>
    <row r="51" spans="1:11" ht="12.75">
      <c r="A51" s="5"/>
      <c r="B51" s="5"/>
      <c r="C51" s="5"/>
      <c r="D51" s="5"/>
      <c r="E51" s="46"/>
      <c r="F51" s="5"/>
      <c r="G51" s="5"/>
      <c r="H51" s="5"/>
      <c r="I51" s="5"/>
      <c r="J51" s="5"/>
      <c r="K51" s="5"/>
    </row>
    <row r="52" spans="1:11" ht="12.75">
      <c r="A52" s="5"/>
      <c r="B52" s="5"/>
      <c r="C52" s="5"/>
      <c r="D52" s="5"/>
      <c r="G52" s="4"/>
      <c r="H52" s="4"/>
      <c r="I52" s="4"/>
      <c r="J52" s="4"/>
      <c r="K52" s="4"/>
    </row>
    <row r="53" spans="6:9" ht="12.75">
      <c r="F53" s="191"/>
      <c r="G53" s="191"/>
      <c r="H53" s="191"/>
      <c r="I53" s="191"/>
    </row>
    <row r="54" spans="6:9" ht="12.75">
      <c r="F54" s="190"/>
      <c r="G54" s="190"/>
      <c r="H54" s="190"/>
      <c r="I54" s="190"/>
    </row>
    <row r="55" spans="6:9" ht="12.75">
      <c r="F55" s="190"/>
      <c r="G55" s="190"/>
      <c r="H55" s="190"/>
      <c r="I55" s="190"/>
    </row>
  </sheetData>
  <sheetProtection/>
  <mergeCells count="28">
    <mergeCell ref="F53:I53"/>
    <mergeCell ref="F54:I54"/>
    <mergeCell ref="F55:I55"/>
    <mergeCell ref="A43:I43"/>
    <mergeCell ref="A48:D48"/>
    <mergeCell ref="F48:I48"/>
    <mergeCell ref="A49:D49"/>
    <mergeCell ref="F49:I49"/>
    <mergeCell ref="A50:D50"/>
    <mergeCell ref="F50:I50"/>
    <mergeCell ref="A19:C19"/>
    <mergeCell ref="A35:C35"/>
    <mergeCell ref="A42:I42"/>
    <mergeCell ref="A17:A18"/>
    <mergeCell ref="B17:B18"/>
    <mergeCell ref="C17:C18"/>
    <mergeCell ref="D17:D18"/>
    <mergeCell ref="E17:E18"/>
    <mergeCell ref="F17:F18"/>
    <mergeCell ref="G17:H17"/>
    <mergeCell ref="I17:I18"/>
    <mergeCell ref="E3:I3"/>
    <mergeCell ref="E4:I4"/>
    <mergeCell ref="E5:I5"/>
    <mergeCell ref="E7:I7"/>
    <mergeCell ref="A12:J12"/>
    <mergeCell ref="A13:J13"/>
    <mergeCell ref="J17:J18"/>
  </mergeCells>
  <printOptions horizontalCentered="1"/>
  <pageMargins left="0.31496062992125984" right="0.31496062992125984" top="0.41" bottom="0" header="0.35433070866141736" footer="0.11811023622047245"/>
  <pageSetup horizontalDpi="600" verticalDpi="600" orientation="portrait" paperSize="8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T55"/>
  <sheetViews>
    <sheetView zoomScalePageLayoutView="0" workbookViewId="0" topLeftCell="A10">
      <selection activeCell="E32" sqref="E32"/>
    </sheetView>
  </sheetViews>
  <sheetFormatPr defaultColWidth="9.140625" defaultRowHeight="12.75"/>
  <cols>
    <col min="1" max="1" width="4.57421875" style="0" customWidth="1"/>
    <col min="2" max="2" width="14.28125" style="0" customWidth="1"/>
    <col min="3" max="3" width="17.8515625" style="0" customWidth="1"/>
    <col min="4" max="4" width="12.140625" style="0" customWidth="1"/>
    <col min="5" max="5" width="12.00390625" style="0" customWidth="1"/>
    <col min="6" max="6" width="10.8515625" style="0" customWidth="1"/>
    <col min="7" max="7" width="10.57421875" style="0" customWidth="1"/>
    <col min="8" max="8" width="9.8515625" style="0" customWidth="1"/>
    <col min="9" max="9" width="13.00390625" style="0" customWidth="1"/>
    <col min="10" max="10" width="11.7109375" style="0" hidden="1" customWidth="1"/>
    <col min="11" max="11" width="11.7109375" style="0" customWidth="1"/>
    <col min="12" max="13" width="10.7109375" style="0" customWidth="1"/>
    <col min="14" max="14" width="10.140625" style="0" bestFit="1" customWidth="1"/>
    <col min="15" max="15" width="10.7109375" style="0" customWidth="1"/>
    <col min="16" max="16" width="10.00390625" style="0" customWidth="1"/>
    <col min="17" max="17" width="10.140625" style="0" bestFit="1" customWidth="1"/>
    <col min="18" max="18" width="11.28125" style="0" customWidth="1"/>
    <col min="19" max="19" width="10.421875" style="0" customWidth="1"/>
  </cols>
  <sheetData>
    <row r="3" spans="5:11" ht="15">
      <c r="E3" s="203" t="s">
        <v>21</v>
      </c>
      <c r="F3" s="203"/>
      <c r="G3" s="203"/>
      <c r="H3" s="203"/>
      <c r="I3" s="203"/>
      <c r="J3" s="6"/>
      <c r="K3" s="6"/>
    </row>
    <row r="4" spans="5:11" ht="15">
      <c r="E4" s="204" t="s">
        <v>39</v>
      </c>
      <c r="F4" s="204"/>
      <c r="G4" s="204"/>
      <c r="H4" s="204"/>
      <c r="I4" s="204"/>
      <c r="J4" s="7"/>
      <c r="K4" s="7"/>
    </row>
    <row r="5" spans="5:13" ht="15">
      <c r="E5" s="205" t="s">
        <v>40</v>
      </c>
      <c r="F5" s="205"/>
      <c r="G5" s="205"/>
      <c r="H5" s="205"/>
      <c r="I5" s="205"/>
      <c r="J5" s="44"/>
      <c r="K5" s="29"/>
      <c r="L5" s="2"/>
      <c r="M5" s="2"/>
    </row>
    <row r="6" spans="7:13" ht="14.25">
      <c r="G6" s="29"/>
      <c r="H6" s="29"/>
      <c r="I6" s="29"/>
      <c r="J6" s="44"/>
      <c r="K6" s="29"/>
      <c r="L6" s="2"/>
      <c r="M6" s="2"/>
    </row>
    <row r="7" spans="5:13" ht="14.25">
      <c r="E7" s="206" t="s">
        <v>41</v>
      </c>
      <c r="F7" s="206"/>
      <c r="G7" s="206"/>
      <c r="H7" s="206"/>
      <c r="I7" s="206"/>
      <c r="J7" s="44"/>
      <c r="K7" s="29"/>
      <c r="L7" s="2"/>
      <c r="M7" s="2"/>
    </row>
    <row r="8" spans="7:13" ht="14.25">
      <c r="G8" s="29"/>
      <c r="H8" s="29"/>
      <c r="I8" s="29"/>
      <c r="J8" s="44"/>
      <c r="K8" s="29"/>
      <c r="L8" s="2"/>
      <c r="M8" s="2"/>
    </row>
    <row r="9" spans="7:13" ht="14.25">
      <c r="G9" s="29"/>
      <c r="H9" s="29"/>
      <c r="I9" s="29"/>
      <c r="J9" s="44"/>
      <c r="K9" s="29"/>
      <c r="L9" s="2"/>
      <c r="M9" s="2"/>
    </row>
    <row r="10" spans="7:13" ht="14.25">
      <c r="G10" s="29"/>
      <c r="H10" s="29"/>
      <c r="I10" s="29"/>
      <c r="J10" s="44"/>
      <c r="K10" s="29"/>
      <c r="L10" s="2"/>
      <c r="M10" s="2"/>
    </row>
    <row r="11" spans="8:16" ht="13.5" customHeight="1">
      <c r="H11" s="1"/>
      <c r="I11" s="1"/>
      <c r="J11" s="1"/>
      <c r="K11" s="1"/>
      <c r="L11" s="2"/>
      <c r="M11" s="2"/>
      <c r="P11" s="41"/>
    </row>
    <row r="12" spans="1:17" ht="12.75">
      <c r="A12" s="190" t="s">
        <v>28</v>
      </c>
      <c r="B12" s="190"/>
      <c r="C12" s="190"/>
      <c r="D12" s="190"/>
      <c r="E12" s="190"/>
      <c r="F12" s="190"/>
      <c r="G12" s="190"/>
      <c r="H12" s="190"/>
      <c r="I12" s="190"/>
      <c r="J12" s="190"/>
      <c r="K12" s="1"/>
      <c r="N12" s="3"/>
      <c r="Q12" s="3"/>
    </row>
    <row r="13" spans="1:12" ht="28.5" customHeight="1">
      <c r="A13" s="207" t="s">
        <v>65</v>
      </c>
      <c r="B13" s="207"/>
      <c r="C13" s="207"/>
      <c r="D13" s="207"/>
      <c r="E13" s="207"/>
      <c r="F13" s="207"/>
      <c r="G13" s="207"/>
      <c r="H13" s="207"/>
      <c r="I13" s="207"/>
      <c r="J13" s="207"/>
      <c r="K13" s="27"/>
      <c r="L13" t="s">
        <v>24</v>
      </c>
    </row>
    <row r="14" spans="1:11" ht="12.75">
      <c r="A14" s="27"/>
      <c r="B14" s="27"/>
      <c r="C14" s="27"/>
      <c r="D14" s="27"/>
      <c r="E14" s="27"/>
      <c r="F14" s="27"/>
      <c r="G14" s="27"/>
      <c r="H14" s="27"/>
      <c r="I14" s="27"/>
      <c r="J14" s="27"/>
      <c r="K14" s="27"/>
    </row>
    <row r="15" spans="1:11" ht="12.75">
      <c r="A15" s="27"/>
      <c r="B15" s="27"/>
      <c r="C15" s="27"/>
      <c r="D15" s="27"/>
      <c r="E15" s="27"/>
      <c r="F15" s="27"/>
      <c r="G15" s="27"/>
      <c r="H15" s="27"/>
      <c r="I15" s="27"/>
      <c r="J15" s="27"/>
      <c r="K15" s="27"/>
    </row>
    <row r="16" spans="1:11" ht="13.5" thickBot="1">
      <c r="A16" s="30"/>
      <c r="B16" s="30"/>
      <c r="C16" s="30"/>
      <c r="D16" s="30"/>
      <c r="E16" s="30"/>
      <c r="F16" s="30"/>
      <c r="G16" s="30"/>
      <c r="H16" s="30"/>
      <c r="I16" s="27" t="s">
        <v>22</v>
      </c>
      <c r="J16" s="30"/>
      <c r="K16" s="30"/>
    </row>
    <row r="17" spans="1:14" ht="13.5" customHeight="1" thickBot="1">
      <c r="A17" s="192" t="s">
        <v>0</v>
      </c>
      <c r="B17" s="192" t="s">
        <v>1</v>
      </c>
      <c r="C17" s="192" t="s">
        <v>13</v>
      </c>
      <c r="D17" s="192" t="s">
        <v>46</v>
      </c>
      <c r="E17" s="192" t="s">
        <v>47</v>
      </c>
      <c r="F17" s="192" t="s">
        <v>67</v>
      </c>
      <c r="G17" s="209" t="s">
        <v>2</v>
      </c>
      <c r="H17" s="210"/>
      <c r="I17" s="192" t="s">
        <v>66</v>
      </c>
      <c r="J17" s="192" t="s">
        <v>26</v>
      </c>
      <c r="K17" s="32"/>
      <c r="N17" s="3"/>
    </row>
    <row r="18" spans="1:20" ht="91.5" customHeight="1" thickBot="1">
      <c r="A18" s="193"/>
      <c r="B18" s="193"/>
      <c r="C18" s="193"/>
      <c r="D18" s="198"/>
      <c r="E18" s="193"/>
      <c r="F18" s="193"/>
      <c r="G18" s="103" t="s">
        <v>3</v>
      </c>
      <c r="H18" s="102" t="s">
        <v>4</v>
      </c>
      <c r="I18" s="193"/>
      <c r="J18" s="193"/>
      <c r="K18" s="32"/>
      <c r="L18" s="21" t="s">
        <v>34</v>
      </c>
      <c r="M18" s="21"/>
      <c r="N18" s="21"/>
      <c r="O18" s="21"/>
      <c r="P18" s="60"/>
      <c r="Q18" s="21"/>
      <c r="R18" s="59"/>
      <c r="S18" s="22"/>
      <c r="T18" s="22"/>
    </row>
    <row r="19" spans="1:20" ht="12" customHeight="1" thickBot="1">
      <c r="A19" s="194" t="s">
        <v>5</v>
      </c>
      <c r="B19" s="195"/>
      <c r="C19" s="196"/>
      <c r="D19" s="19">
        <f>SUM(D20:D35)</f>
        <v>24000000</v>
      </c>
      <c r="E19" s="19">
        <f aca="true" t="shared" si="0" ref="E19:J19">SUM(E20:E34)</f>
        <v>6225491</v>
      </c>
      <c r="F19" s="19">
        <f t="shared" si="0"/>
        <v>575838</v>
      </c>
      <c r="G19" s="104">
        <f t="shared" si="0"/>
        <v>575838</v>
      </c>
      <c r="H19" s="105">
        <f t="shared" si="0"/>
        <v>0</v>
      </c>
      <c r="I19" s="19">
        <f t="shared" si="0"/>
        <v>575838</v>
      </c>
      <c r="J19" s="55">
        <f t="shared" si="0"/>
        <v>1258453</v>
      </c>
      <c r="K19" s="18"/>
      <c r="L19" s="18">
        <f>SUM(L20:L34)</f>
        <v>15374509</v>
      </c>
      <c r="M19" s="18"/>
      <c r="N19" s="18">
        <f>SUM(N20:N34)</f>
        <v>0</v>
      </c>
      <c r="O19" s="25"/>
      <c r="P19" s="25"/>
      <c r="Q19" s="18"/>
      <c r="R19" s="25"/>
      <c r="S19" s="18"/>
      <c r="T19" s="18"/>
    </row>
    <row r="20" spans="1:20" ht="12" customHeight="1">
      <c r="A20" s="106">
        <v>1</v>
      </c>
      <c r="B20" s="107" t="s">
        <v>11</v>
      </c>
      <c r="C20" s="108" t="s">
        <v>29</v>
      </c>
      <c r="D20" s="109">
        <v>1600000</v>
      </c>
      <c r="E20" s="110">
        <v>1060053</v>
      </c>
      <c r="F20" s="110">
        <f aca="true" t="shared" si="1" ref="F20:F34">G20+H20</f>
        <v>0</v>
      </c>
      <c r="G20" s="111">
        <v>0</v>
      </c>
      <c r="H20" s="112">
        <v>0</v>
      </c>
      <c r="I20" s="110">
        <v>0</v>
      </c>
      <c r="J20" s="37"/>
      <c r="K20" s="18"/>
      <c r="L20" s="42">
        <f aca="true" t="shared" si="2" ref="L20:L35">D20-E20</f>
        <v>539947</v>
      </c>
      <c r="M20" s="63"/>
      <c r="N20" s="71"/>
      <c r="O20" s="54"/>
      <c r="P20" s="62"/>
      <c r="Q20" s="58"/>
      <c r="R20" s="25"/>
      <c r="S20" s="18"/>
      <c r="T20" s="18"/>
    </row>
    <row r="21" spans="1:20" ht="12" customHeight="1">
      <c r="A21" s="70">
        <f aca="true" t="shared" si="3" ref="A21:A34">A20+1</f>
        <v>2</v>
      </c>
      <c r="B21" s="38"/>
      <c r="C21" s="75" t="s">
        <v>30</v>
      </c>
      <c r="D21" s="76">
        <v>0</v>
      </c>
      <c r="E21" s="77"/>
      <c r="F21" s="77">
        <f t="shared" si="1"/>
        <v>0</v>
      </c>
      <c r="G21" s="78">
        <v>0</v>
      </c>
      <c r="H21" s="79">
        <v>0</v>
      </c>
      <c r="I21" s="77">
        <v>0</v>
      </c>
      <c r="J21" s="37"/>
      <c r="K21" s="18"/>
      <c r="L21" s="42">
        <f t="shared" si="2"/>
        <v>0</v>
      </c>
      <c r="M21" s="64"/>
      <c r="N21" s="54"/>
      <c r="O21" s="18"/>
      <c r="P21" s="25"/>
      <c r="Q21" s="18"/>
      <c r="R21" s="25"/>
      <c r="S21" s="18"/>
      <c r="T21" s="18"/>
    </row>
    <row r="22" spans="1:18" ht="12" customHeight="1">
      <c r="A22" s="70">
        <f t="shared" si="3"/>
        <v>3</v>
      </c>
      <c r="B22" s="12" t="s">
        <v>32</v>
      </c>
      <c r="C22" s="80" t="s">
        <v>33</v>
      </c>
      <c r="D22" s="81">
        <v>0</v>
      </c>
      <c r="E22" s="82"/>
      <c r="F22" s="82">
        <f t="shared" si="1"/>
        <v>0</v>
      </c>
      <c r="G22" s="83">
        <v>0</v>
      </c>
      <c r="H22" s="84">
        <v>0</v>
      </c>
      <c r="I22" s="82">
        <v>0</v>
      </c>
      <c r="J22" s="31"/>
      <c r="K22" s="33"/>
      <c r="L22" s="3">
        <f t="shared" si="2"/>
        <v>0</v>
      </c>
      <c r="M22" s="34"/>
      <c r="N22" s="72"/>
      <c r="O22" s="65"/>
      <c r="P22" s="53"/>
      <c r="Q22" s="3"/>
      <c r="R22" s="23"/>
    </row>
    <row r="23" spans="1:17" ht="12" customHeight="1">
      <c r="A23" s="70">
        <f t="shared" si="3"/>
        <v>4</v>
      </c>
      <c r="B23" s="73" t="s">
        <v>38</v>
      </c>
      <c r="C23" s="80" t="s">
        <v>14</v>
      </c>
      <c r="D23" s="81">
        <v>0</v>
      </c>
      <c r="E23" s="82"/>
      <c r="F23" s="82">
        <f t="shared" si="1"/>
        <v>0</v>
      </c>
      <c r="G23" s="83">
        <v>0</v>
      </c>
      <c r="H23" s="84">
        <v>0</v>
      </c>
      <c r="I23" s="82">
        <v>0</v>
      </c>
      <c r="J23" s="8"/>
      <c r="K23" s="34"/>
      <c r="L23" s="3">
        <f t="shared" si="2"/>
        <v>0</v>
      </c>
      <c r="M23" s="34"/>
      <c r="N23" s="66"/>
      <c r="O23" s="66"/>
      <c r="P23" s="53"/>
      <c r="Q23" s="3"/>
    </row>
    <row r="24" spans="1:18" ht="12" customHeight="1">
      <c r="A24" s="113">
        <f t="shared" si="3"/>
        <v>5</v>
      </c>
      <c r="B24" s="127" t="s">
        <v>6</v>
      </c>
      <c r="C24" s="114" t="s">
        <v>31</v>
      </c>
      <c r="D24" s="115">
        <v>1827000</v>
      </c>
      <c r="E24" s="116">
        <v>108727</v>
      </c>
      <c r="F24" s="117">
        <f t="shared" si="1"/>
        <v>0</v>
      </c>
      <c r="G24" s="128">
        <v>0</v>
      </c>
      <c r="H24" s="129">
        <v>0</v>
      </c>
      <c r="I24" s="130">
        <v>0</v>
      </c>
      <c r="J24" s="9"/>
      <c r="K24" s="35"/>
      <c r="L24" s="3">
        <f t="shared" si="2"/>
        <v>1718273</v>
      </c>
      <c r="M24" s="35"/>
      <c r="N24" s="72"/>
      <c r="O24" s="65"/>
      <c r="P24" s="23"/>
      <c r="Q24" s="3"/>
      <c r="R24" s="20"/>
    </row>
    <row r="25" spans="1:17" ht="12" customHeight="1">
      <c r="A25" s="70">
        <f t="shared" si="3"/>
        <v>6</v>
      </c>
      <c r="B25" s="39"/>
      <c r="C25" s="114" t="s">
        <v>15</v>
      </c>
      <c r="D25" s="115">
        <v>4876000</v>
      </c>
      <c r="E25" s="116">
        <v>1052004</v>
      </c>
      <c r="F25" s="117">
        <f t="shared" si="1"/>
        <v>0</v>
      </c>
      <c r="G25" s="128">
        <v>0</v>
      </c>
      <c r="H25" s="129">
        <v>0</v>
      </c>
      <c r="I25" s="130">
        <v>0</v>
      </c>
      <c r="J25" s="9">
        <v>530893</v>
      </c>
      <c r="K25" s="35"/>
      <c r="L25" s="45">
        <f t="shared" si="2"/>
        <v>3823996</v>
      </c>
      <c r="M25" s="35"/>
      <c r="N25" s="72"/>
      <c r="O25" s="65"/>
      <c r="P25" s="53"/>
      <c r="Q25" s="3"/>
    </row>
    <row r="26" spans="1:17" ht="12" customHeight="1">
      <c r="A26" s="70">
        <f t="shared" si="3"/>
        <v>7</v>
      </c>
      <c r="B26" s="13" t="s">
        <v>7</v>
      </c>
      <c r="C26" s="11" t="s">
        <v>16</v>
      </c>
      <c r="D26" s="28">
        <v>0</v>
      </c>
      <c r="E26" s="40"/>
      <c r="F26" s="69">
        <f t="shared" si="1"/>
        <v>0</v>
      </c>
      <c r="G26" s="88">
        <v>0</v>
      </c>
      <c r="H26" s="86">
        <v>0</v>
      </c>
      <c r="I26" s="89">
        <v>0</v>
      </c>
      <c r="J26" s="9"/>
      <c r="K26" s="35"/>
      <c r="L26" s="3">
        <f t="shared" si="2"/>
        <v>0</v>
      </c>
      <c r="M26" s="35"/>
      <c r="N26" s="66"/>
      <c r="O26" s="65"/>
      <c r="P26" s="53"/>
      <c r="Q26" s="3"/>
    </row>
    <row r="27" spans="1:20" ht="12" customHeight="1">
      <c r="A27" s="70">
        <f t="shared" si="3"/>
        <v>8</v>
      </c>
      <c r="B27" s="131"/>
      <c r="C27" s="114" t="s">
        <v>23</v>
      </c>
      <c r="D27" s="115">
        <v>1547000</v>
      </c>
      <c r="E27" s="116">
        <v>520449</v>
      </c>
      <c r="F27" s="132">
        <f t="shared" si="1"/>
        <v>0</v>
      </c>
      <c r="G27" s="128">
        <v>0</v>
      </c>
      <c r="H27" s="129">
        <v>0</v>
      </c>
      <c r="I27" s="130">
        <v>0</v>
      </c>
      <c r="J27" s="9">
        <v>363000</v>
      </c>
      <c r="K27" s="35"/>
      <c r="L27" s="45">
        <f t="shared" si="2"/>
        <v>1026551</v>
      </c>
      <c r="M27" s="35"/>
      <c r="N27" s="66"/>
      <c r="O27" s="65"/>
      <c r="P27" s="23"/>
      <c r="Q27" s="3"/>
      <c r="R27" s="20"/>
      <c r="T27" s="3"/>
    </row>
    <row r="28" spans="1:20" ht="12" customHeight="1">
      <c r="A28" s="70">
        <f t="shared" si="3"/>
        <v>9</v>
      </c>
      <c r="B28" s="17" t="s">
        <v>8</v>
      </c>
      <c r="C28" s="11" t="s">
        <v>25</v>
      </c>
      <c r="D28" s="28">
        <v>114000</v>
      </c>
      <c r="E28" s="40"/>
      <c r="F28" s="69">
        <f t="shared" si="1"/>
        <v>0</v>
      </c>
      <c r="G28" s="91">
        <v>0</v>
      </c>
      <c r="H28" s="86">
        <v>0</v>
      </c>
      <c r="I28" s="89">
        <v>0</v>
      </c>
      <c r="J28" s="10"/>
      <c r="K28" s="36"/>
      <c r="L28" s="3">
        <f t="shared" si="2"/>
        <v>114000</v>
      </c>
      <c r="M28" s="35"/>
      <c r="N28" s="66"/>
      <c r="O28" s="65"/>
      <c r="P28" s="23"/>
      <c r="Q28" s="3"/>
      <c r="R28" s="24"/>
      <c r="S28" s="3"/>
      <c r="T28" s="3"/>
    </row>
    <row r="29" spans="1:17" ht="12" customHeight="1">
      <c r="A29" s="113">
        <f t="shared" si="3"/>
        <v>10</v>
      </c>
      <c r="B29" s="121" t="s">
        <v>9</v>
      </c>
      <c r="C29" s="114" t="s">
        <v>17</v>
      </c>
      <c r="D29" s="115">
        <v>1567000</v>
      </c>
      <c r="E29" s="116">
        <v>774451</v>
      </c>
      <c r="F29" s="117">
        <f t="shared" si="1"/>
        <v>0</v>
      </c>
      <c r="G29" s="118">
        <v>0</v>
      </c>
      <c r="H29" s="119">
        <v>0</v>
      </c>
      <c r="I29" s="120">
        <v>0</v>
      </c>
      <c r="J29" s="10"/>
      <c r="K29" s="36"/>
      <c r="L29" s="45">
        <f t="shared" si="2"/>
        <v>792549</v>
      </c>
      <c r="M29" s="36"/>
      <c r="N29" s="72"/>
      <c r="O29" s="65"/>
      <c r="P29" s="61"/>
      <c r="Q29" s="3"/>
    </row>
    <row r="30" spans="1:17" ht="12" customHeight="1">
      <c r="A30" s="70">
        <f t="shared" si="3"/>
        <v>11</v>
      </c>
      <c r="B30" s="15" t="s">
        <v>12</v>
      </c>
      <c r="C30" s="11" t="s">
        <v>18</v>
      </c>
      <c r="D30" s="28">
        <v>1653000</v>
      </c>
      <c r="E30" s="40"/>
      <c r="F30" s="69">
        <f t="shared" si="1"/>
        <v>0</v>
      </c>
      <c r="G30" s="92">
        <v>0</v>
      </c>
      <c r="H30" s="90">
        <v>0</v>
      </c>
      <c r="I30" s="93">
        <v>0</v>
      </c>
      <c r="J30" s="10"/>
      <c r="K30" s="36"/>
      <c r="L30" s="3">
        <f t="shared" si="2"/>
        <v>1653000</v>
      </c>
      <c r="M30" s="36"/>
      <c r="N30" s="66"/>
      <c r="O30" s="65"/>
      <c r="P30" s="53"/>
      <c r="Q30" s="3"/>
    </row>
    <row r="31" spans="1:19" ht="12" customHeight="1">
      <c r="A31" s="70">
        <f t="shared" si="3"/>
        <v>12</v>
      </c>
      <c r="B31" s="16"/>
      <c r="C31" s="11" t="s">
        <v>19</v>
      </c>
      <c r="D31" s="28">
        <v>868000</v>
      </c>
      <c r="E31" s="40"/>
      <c r="F31" s="69">
        <f t="shared" si="1"/>
        <v>0</v>
      </c>
      <c r="G31" s="92">
        <v>0</v>
      </c>
      <c r="H31" s="90">
        <v>0</v>
      </c>
      <c r="I31" s="93">
        <v>0</v>
      </c>
      <c r="J31" s="10">
        <v>0</v>
      </c>
      <c r="K31" s="36"/>
      <c r="L31" s="74">
        <f t="shared" si="2"/>
        <v>868000</v>
      </c>
      <c r="M31" s="36"/>
      <c r="N31" s="72"/>
      <c r="O31" s="67"/>
      <c r="P31" s="56"/>
      <c r="Q31" s="57"/>
      <c r="R31" s="23"/>
      <c r="S31" s="3"/>
    </row>
    <row r="32" spans="1:18" ht="11.25" customHeight="1">
      <c r="A32" s="113">
        <f t="shared" si="3"/>
        <v>13</v>
      </c>
      <c r="B32" s="124" t="s">
        <v>35</v>
      </c>
      <c r="C32" s="114" t="s">
        <v>36</v>
      </c>
      <c r="D32" s="115">
        <v>6968000</v>
      </c>
      <c r="E32" s="116">
        <v>2459816</v>
      </c>
      <c r="F32" s="117">
        <f t="shared" si="1"/>
        <v>575838</v>
      </c>
      <c r="G32" s="118">
        <v>575838</v>
      </c>
      <c r="H32" s="119">
        <v>0</v>
      </c>
      <c r="I32" s="120">
        <f>259089+316749</f>
        <v>575838</v>
      </c>
      <c r="J32" s="10"/>
      <c r="K32" s="36"/>
      <c r="L32" s="3">
        <f t="shared" si="2"/>
        <v>4508184</v>
      </c>
      <c r="M32" s="36"/>
      <c r="N32" s="72"/>
      <c r="O32" s="68"/>
      <c r="P32" s="56"/>
      <c r="Q32" s="3"/>
      <c r="R32" s="20"/>
    </row>
    <row r="33" spans="1:19" ht="12" customHeight="1">
      <c r="A33" s="113">
        <f t="shared" si="3"/>
        <v>14</v>
      </c>
      <c r="B33" s="122" t="s">
        <v>52</v>
      </c>
      <c r="C33" s="114" t="s">
        <v>37</v>
      </c>
      <c r="D33" s="115">
        <v>580000</v>
      </c>
      <c r="E33" s="116">
        <v>249991</v>
      </c>
      <c r="F33" s="117">
        <f t="shared" si="1"/>
        <v>0</v>
      </c>
      <c r="G33" s="118">
        <v>0</v>
      </c>
      <c r="H33" s="119">
        <v>0</v>
      </c>
      <c r="I33" s="120">
        <v>0</v>
      </c>
      <c r="J33" s="10"/>
      <c r="K33" s="36"/>
      <c r="L33" s="3">
        <f t="shared" si="2"/>
        <v>330009</v>
      </c>
      <c r="M33" s="36"/>
      <c r="N33" s="66"/>
      <c r="O33" s="65"/>
      <c r="P33" s="56"/>
      <c r="Q33" s="3"/>
      <c r="R33" s="23"/>
      <c r="S33" s="3"/>
    </row>
    <row r="34" spans="1:18" ht="12" customHeight="1" thickBot="1">
      <c r="A34" s="70">
        <f t="shared" si="3"/>
        <v>15</v>
      </c>
      <c r="B34" s="123" t="s">
        <v>10</v>
      </c>
      <c r="C34" s="11" t="s">
        <v>20</v>
      </c>
      <c r="D34" s="28">
        <v>0</v>
      </c>
      <c r="E34" s="40"/>
      <c r="F34" s="69">
        <f t="shared" si="1"/>
        <v>0</v>
      </c>
      <c r="G34" s="94">
        <v>0</v>
      </c>
      <c r="H34" s="95">
        <v>0</v>
      </c>
      <c r="I34" s="93">
        <v>0</v>
      </c>
      <c r="J34" s="10">
        <v>364560</v>
      </c>
      <c r="K34" s="36"/>
      <c r="L34" s="74">
        <f t="shared" si="2"/>
        <v>0</v>
      </c>
      <c r="M34" s="36"/>
      <c r="N34" s="72"/>
      <c r="O34" s="65"/>
      <c r="P34" s="23"/>
      <c r="Q34" s="3"/>
      <c r="R34" s="23"/>
    </row>
    <row r="35" spans="1:18" ht="12" customHeight="1" thickBot="1">
      <c r="A35" s="199" t="s">
        <v>50</v>
      </c>
      <c r="B35" s="200"/>
      <c r="C35" s="201"/>
      <c r="D35" s="97">
        <v>2400000</v>
      </c>
      <c r="E35" s="98"/>
      <c r="F35" s="99"/>
      <c r="G35" s="100"/>
      <c r="H35" s="96"/>
      <c r="I35" s="101"/>
      <c r="J35" s="36"/>
      <c r="K35" s="36"/>
      <c r="L35" s="45">
        <f t="shared" si="2"/>
        <v>2400000</v>
      </c>
      <c r="M35" s="45"/>
      <c r="N35" s="3"/>
      <c r="O35" s="3"/>
      <c r="P35" s="20"/>
      <c r="Q35" s="3"/>
      <c r="R35" s="23"/>
    </row>
    <row r="36" spans="1:18" ht="12" customHeight="1">
      <c r="A36" s="125"/>
      <c r="B36" s="125"/>
      <c r="C36" s="125"/>
      <c r="D36" s="50"/>
      <c r="E36" s="51"/>
      <c r="F36" s="52"/>
      <c r="G36" s="36"/>
      <c r="H36" s="36"/>
      <c r="I36" s="36"/>
      <c r="J36" s="36"/>
      <c r="K36" s="36"/>
      <c r="L36" s="45"/>
      <c r="M36" s="45"/>
      <c r="N36" s="3"/>
      <c r="O36" s="3"/>
      <c r="P36" s="20"/>
      <c r="Q36" s="3"/>
      <c r="R36" s="23"/>
    </row>
    <row r="37" spans="1:18" ht="12" customHeight="1">
      <c r="A37" s="125"/>
      <c r="B37" s="125"/>
      <c r="C37" s="125"/>
      <c r="D37" s="50"/>
      <c r="E37" s="51"/>
      <c r="F37" s="52"/>
      <c r="G37" s="36"/>
      <c r="H37" s="36"/>
      <c r="I37" s="36"/>
      <c r="J37" s="36"/>
      <c r="K37" s="36"/>
      <c r="L37" s="45"/>
      <c r="M37" s="45"/>
      <c r="N37" s="3"/>
      <c r="O37" s="3"/>
      <c r="P37" s="20"/>
      <c r="Q37" s="3"/>
      <c r="R37" s="23"/>
    </row>
    <row r="38" spans="1:18" ht="10.5" customHeight="1">
      <c r="A38" s="47"/>
      <c r="B38" s="48"/>
      <c r="C38" s="49"/>
      <c r="D38" s="50"/>
      <c r="E38" s="51"/>
      <c r="F38" s="52"/>
      <c r="G38" s="36"/>
      <c r="H38" s="36"/>
      <c r="I38" s="36"/>
      <c r="J38" s="36"/>
      <c r="K38" s="36"/>
      <c r="L38" s="45"/>
      <c r="M38" s="45"/>
      <c r="N38" s="3"/>
      <c r="O38" s="3"/>
      <c r="P38" s="20"/>
      <c r="Q38" s="3"/>
      <c r="R38" s="23"/>
    </row>
    <row r="39" spans="1:18" ht="10.5" customHeight="1">
      <c r="A39" s="47"/>
      <c r="B39" s="48"/>
      <c r="C39" s="49"/>
      <c r="D39" s="50"/>
      <c r="E39" s="51"/>
      <c r="F39" s="52"/>
      <c r="G39" s="36"/>
      <c r="H39" s="36"/>
      <c r="I39" s="36"/>
      <c r="J39" s="36"/>
      <c r="K39" s="36"/>
      <c r="L39" s="45"/>
      <c r="M39" s="45"/>
      <c r="N39" s="3"/>
      <c r="O39" s="3"/>
      <c r="P39" s="20"/>
      <c r="Q39" s="3"/>
      <c r="R39" s="23"/>
    </row>
    <row r="40" spans="1:18" ht="10.5" customHeight="1">
      <c r="A40" s="47"/>
      <c r="B40" s="48"/>
      <c r="C40" s="49"/>
      <c r="D40" s="50"/>
      <c r="E40" s="51"/>
      <c r="F40" s="52"/>
      <c r="G40" s="36"/>
      <c r="H40" s="36"/>
      <c r="I40" s="36"/>
      <c r="J40" s="36"/>
      <c r="K40" s="36"/>
      <c r="L40" s="45"/>
      <c r="M40" s="45"/>
      <c r="N40" s="3"/>
      <c r="O40" s="3"/>
      <c r="P40" s="20"/>
      <c r="Q40" s="3"/>
      <c r="R40" s="23"/>
    </row>
    <row r="41" spans="1:18" ht="12.75">
      <c r="A41" s="47"/>
      <c r="B41" s="48"/>
      <c r="C41" s="49"/>
      <c r="D41" s="50"/>
      <c r="E41" s="51"/>
      <c r="F41" s="52"/>
      <c r="G41" s="36"/>
      <c r="H41" s="36"/>
      <c r="I41" s="36"/>
      <c r="J41" s="36"/>
      <c r="K41" s="36"/>
      <c r="L41" s="45"/>
      <c r="M41" s="45"/>
      <c r="N41" s="3"/>
      <c r="O41" s="3"/>
      <c r="P41" s="20"/>
      <c r="Q41" s="3"/>
      <c r="R41" s="23"/>
    </row>
    <row r="42" spans="1:18" ht="12.75">
      <c r="A42" s="202" t="s">
        <v>55</v>
      </c>
      <c r="B42" s="202"/>
      <c r="C42" s="202"/>
      <c r="D42" s="202"/>
      <c r="E42" s="202"/>
      <c r="F42" s="202"/>
      <c r="G42" s="202"/>
      <c r="H42" s="202"/>
      <c r="I42" s="202"/>
      <c r="J42" s="36"/>
      <c r="K42" s="36"/>
      <c r="L42" s="45"/>
      <c r="M42" s="45"/>
      <c r="N42" s="3"/>
      <c r="O42" s="3"/>
      <c r="P42" s="20"/>
      <c r="Q42" s="3"/>
      <c r="R42" s="23"/>
    </row>
    <row r="43" spans="1:18" ht="12.75">
      <c r="A43" s="208" t="s">
        <v>56</v>
      </c>
      <c r="B43" s="208"/>
      <c r="C43" s="208"/>
      <c r="D43" s="208"/>
      <c r="E43" s="208"/>
      <c r="F43" s="208"/>
      <c r="G43" s="208"/>
      <c r="H43" s="208"/>
      <c r="I43" s="208"/>
      <c r="J43" s="36"/>
      <c r="K43" s="36"/>
      <c r="L43" s="45"/>
      <c r="M43" s="45"/>
      <c r="N43" s="3"/>
      <c r="O43" s="3"/>
      <c r="P43" s="20"/>
      <c r="Q43" s="3"/>
      <c r="R43" s="23"/>
    </row>
    <row r="44" spans="1:18" ht="12.75">
      <c r="A44" s="126"/>
      <c r="B44" s="126"/>
      <c r="C44" s="126"/>
      <c r="D44" s="126"/>
      <c r="E44" s="126"/>
      <c r="F44" s="126"/>
      <c r="G44" s="126"/>
      <c r="H44" s="126"/>
      <c r="I44" s="126"/>
      <c r="J44" s="36"/>
      <c r="K44" s="36"/>
      <c r="L44" s="45"/>
      <c r="M44" s="45"/>
      <c r="N44" s="3"/>
      <c r="O44" s="3"/>
      <c r="P44" s="20"/>
      <c r="Q44" s="3"/>
      <c r="R44" s="23"/>
    </row>
    <row r="45" spans="1:18" ht="12.75">
      <c r="A45" s="126"/>
      <c r="B45" s="126"/>
      <c r="C45" s="126"/>
      <c r="D45" s="126"/>
      <c r="E45" s="126"/>
      <c r="F45" s="126"/>
      <c r="G45" s="126"/>
      <c r="H45" s="126"/>
      <c r="I45" s="126"/>
      <c r="J45" s="36"/>
      <c r="K45" s="36"/>
      <c r="L45" s="45"/>
      <c r="M45" s="45"/>
      <c r="N45" s="3"/>
      <c r="O45" s="3"/>
      <c r="P45" s="20"/>
      <c r="Q45" s="3"/>
      <c r="R45" s="23"/>
    </row>
    <row r="46" spans="1:18" ht="12.75">
      <c r="A46" s="126"/>
      <c r="B46" s="126"/>
      <c r="C46" s="126"/>
      <c r="D46" s="126"/>
      <c r="E46" s="126"/>
      <c r="F46" s="126"/>
      <c r="G46" s="126"/>
      <c r="H46" s="126"/>
      <c r="I46" s="126"/>
      <c r="J46" s="36"/>
      <c r="K46" s="36"/>
      <c r="L46" s="45"/>
      <c r="M46" s="45"/>
      <c r="N46" s="3"/>
      <c r="O46" s="3"/>
      <c r="P46" s="20"/>
      <c r="Q46" s="3"/>
      <c r="R46" s="23"/>
    </row>
    <row r="47" spans="1:11" ht="12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4" ht="25.5" customHeight="1">
      <c r="A48" s="197" t="s">
        <v>45</v>
      </c>
      <c r="B48" s="197"/>
      <c r="C48" s="197"/>
      <c r="D48" s="197"/>
      <c r="E48" s="85"/>
      <c r="F48" s="197" t="s">
        <v>43</v>
      </c>
      <c r="G48" s="197"/>
      <c r="H48" s="197"/>
      <c r="I48" s="197"/>
      <c r="K48" s="26"/>
      <c r="N48" s="43"/>
    </row>
    <row r="49" spans="1:15" ht="12.75">
      <c r="A49" s="190" t="s">
        <v>27</v>
      </c>
      <c r="B49" s="190"/>
      <c r="C49" s="190"/>
      <c r="D49" s="190"/>
      <c r="E49" s="46"/>
      <c r="F49" s="190" t="s">
        <v>27</v>
      </c>
      <c r="G49" s="190"/>
      <c r="H49" s="190"/>
      <c r="I49" s="190"/>
      <c r="K49" s="5"/>
      <c r="L49" s="3"/>
      <c r="M49" s="3"/>
      <c r="N49" s="3"/>
      <c r="O49" s="3"/>
    </row>
    <row r="50" spans="1:11" ht="12.75">
      <c r="A50" s="190" t="s">
        <v>42</v>
      </c>
      <c r="B50" s="190"/>
      <c r="C50" s="190"/>
      <c r="D50" s="190"/>
      <c r="E50" s="46"/>
      <c r="F50" s="190" t="s">
        <v>44</v>
      </c>
      <c r="G50" s="190"/>
      <c r="H50" s="190"/>
      <c r="I50" s="190"/>
      <c r="K50" s="5"/>
    </row>
    <row r="51" spans="1:11" ht="12.75">
      <c r="A51" s="5"/>
      <c r="B51" s="5"/>
      <c r="C51" s="5"/>
      <c r="D51" s="5"/>
      <c r="E51" s="46"/>
      <c r="F51" s="5"/>
      <c r="G51" s="5"/>
      <c r="H51" s="5"/>
      <c r="I51" s="5"/>
      <c r="J51" s="5"/>
      <c r="K51" s="5"/>
    </row>
    <row r="52" spans="1:11" ht="12.75">
      <c r="A52" s="5"/>
      <c r="B52" s="5"/>
      <c r="C52" s="5"/>
      <c r="D52" s="5"/>
      <c r="G52" s="4"/>
      <c r="H52" s="4"/>
      <c r="I52" s="4"/>
      <c r="J52" s="4"/>
      <c r="K52" s="4"/>
    </row>
    <row r="53" spans="6:9" ht="12.75">
      <c r="F53" s="191"/>
      <c r="G53" s="191"/>
      <c r="H53" s="191"/>
      <c r="I53" s="191"/>
    </row>
    <row r="54" spans="6:9" ht="12.75">
      <c r="F54" s="190"/>
      <c r="G54" s="190"/>
      <c r="H54" s="190"/>
      <c r="I54" s="190"/>
    </row>
    <row r="55" spans="6:9" ht="12.75">
      <c r="F55" s="190"/>
      <c r="G55" s="190"/>
      <c r="H55" s="190"/>
      <c r="I55" s="190"/>
    </row>
  </sheetData>
  <sheetProtection/>
  <mergeCells count="28">
    <mergeCell ref="F53:I53"/>
    <mergeCell ref="F54:I54"/>
    <mergeCell ref="F55:I55"/>
    <mergeCell ref="A43:I43"/>
    <mergeCell ref="A48:D48"/>
    <mergeCell ref="F48:I48"/>
    <mergeCell ref="A49:D49"/>
    <mergeCell ref="F49:I49"/>
    <mergeCell ref="A50:D50"/>
    <mergeCell ref="F50:I50"/>
    <mergeCell ref="A19:C19"/>
    <mergeCell ref="A35:C35"/>
    <mergeCell ref="A42:I42"/>
    <mergeCell ref="A17:A18"/>
    <mergeCell ref="B17:B18"/>
    <mergeCell ref="C17:C18"/>
    <mergeCell ref="D17:D18"/>
    <mergeCell ref="E17:E18"/>
    <mergeCell ref="F17:F18"/>
    <mergeCell ref="G17:H17"/>
    <mergeCell ref="I17:I18"/>
    <mergeCell ref="E3:I3"/>
    <mergeCell ref="E4:I4"/>
    <mergeCell ref="E5:I5"/>
    <mergeCell ref="E7:I7"/>
    <mergeCell ref="A12:J12"/>
    <mergeCell ref="A13:J13"/>
    <mergeCell ref="J17:J18"/>
  </mergeCells>
  <printOptions horizontalCentered="1"/>
  <pageMargins left="0.31496062992125984" right="0.31496062992125984" top="0.41" bottom="0" header="0.35433070866141736" footer="0.11811023622047245"/>
  <pageSetup horizontalDpi="600" verticalDpi="600" orientation="portrait" paperSize="8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T55"/>
  <sheetViews>
    <sheetView zoomScalePageLayoutView="0" workbookViewId="0" topLeftCell="A13">
      <selection activeCell="L43" sqref="K43:L43"/>
    </sheetView>
  </sheetViews>
  <sheetFormatPr defaultColWidth="9.140625" defaultRowHeight="12.75"/>
  <cols>
    <col min="1" max="1" width="3.7109375" style="0" customWidth="1"/>
    <col min="2" max="2" width="14.28125" style="0" customWidth="1"/>
    <col min="3" max="3" width="15.8515625" style="0" bestFit="1" customWidth="1"/>
    <col min="4" max="4" width="12.140625" style="0" customWidth="1"/>
    <col min="5" max="5" width="12.57421875" style="0" customWidth="1"/>
    <col min="6" max="6" width="10.8515625" style="0" customWidth="1"/>
    <col min="7" max="7" width="10.57421875" style="0" customWidth="1"/>
    <col min="8" max="8" width="9.8515625" style="0" customWidth="1"/>
    <col min="9" max="9" width="13.00390625" style="0" customWidth="1"/>
    <col min="10" max="10" width="11.7109375" style="0" hidden="1" customWidth="1"/>
    <col min="11" max="11" width="11.7109375" style="0" customWidth="1"/>
    <col min="12" max="13" width="10.7109375" style="0" customWidth="1"/>
    <col min="14" max="14" width="10.140625" style="0" bestFit="1" customWidth="1"/>
    <col min="15" max="15" width="10.7109375" style="0" customWidth="1"/>
    <col min="16" max="16" width="10.00390625" style="0" customWidth="1"/>
    <col min="17" max="17" width="10.140625" style="0" bestFit="1" customWidth="1"/>
    <col min="18" max="18" width="11.28125" style="0" customWidth="1"/>
    <col min="19" max="19" width="10.421875" style="0" customWidth="1"/>
  </cols>
  <sheetData>
    <row r="3" spans="5:11" ht="15">
      <c r="E3" s="203" t="s">
        <v>21</v>
      </c>
      <c r="F3" s="203"/>
      <c r="G3" s="203"/>
      <c r="H3" s="203"/>
      <c r="I3" s="203"/>
      <c r="J3" s="6"/>
      <c r="K3" s="6"/>
    </row>
    <row r="4" spans="5:11" ht="15">
      <c r="E4" s="204" t="s">
        <v>39</v>
      </c>
      <c r="F4" s="204"/>
      <c r="G4" s="204"/>
      <c r="H4" s="204"/>
      <c r="I4" s="204"/>
      <c r="J4" s="7"/>
      <c r="K4" s="7"/>
    </row>
    <row r="5" spans="5:13" ht="15">
      <c r="E5" s="205" t="s">
        <v>40</v>
      </c>
      <c r="F5" s="205"/>
      <c r="G5" s="205"/>
      <c r="H5" s="205"/>
      <c r="I5" s="205"/>
      <c r="J5" s="44"/>
      <c r="K5" s="29"/>
      <c r="L5" s="2"/>
      <c r="M5" s="2"/>
    </row>
    <row r="6" spans="7:13" ht="14.25">
      <c r="G6" s="29"/>
      <c r="H6" s="29"/>
      <c r="I6" s="29"/>
      <c r="J6" s="44"/>
      <c r="K6" s="29"/>
      <c r="L6" s="2"/>
      <c r="M6" s="2"/>
    </row>
    <row r="7" spans="5:13" ht="14.25">
      <c r="E7" s="206" t="s">
        <v>41</v>
      </c>
      <c r="F7" s="206"/>
      <c r="G7" s="206"/>
      <c r="H7" s="206"/>
      <c r="I7" s="206"/>
      <c r="J7" s="44"/>
      <c r="K7" s="29"/>
      <c r="L7" s="2"/>
      <c r="M7" s="2"/>
    </row>
    <row r="8" spans="7:13" ht="14.25">
      <c r="G8" s="29"/>
      <c r="H8" s="29"/>
      <c r="I8" s="29"/>
      <c r="J8" s="44"/>
      <c r="K8" s="29"/>
      <c r="L8" s="2"/>
      <c r="M8" s="2"/>
    </row>
    <row r="9" spans="7:13" ht="14.25">
      <c r="G9" s="29"/>
      <c r="H9" s="29"/>
      <c r="I9" s="29"/>
      <c r="J9" s="44"/>
      <c r="K9" s="29"/>
      <c r="L9" s="2"/>
      <c r="M9" s="2"/>
    </row>
    <row r="10" spans="7:13" ht="14.25">
      <c r="G10" s="29"/>
      <c r="H10" s="29"/>
      <c r="I10" s="29"/>
      <c r="J10" s="44"/>
      <c r="K10" s="29"/>
      <c r="L10" s="2"/>
      <c r="M10" s="2"/>
    </row>
    <row r="11" spans="8:16" ht="13.5" customHeight="1">
      <c r="H11" s="1"/>
      <c r="I11" s="1"/>
      <c r="J11" s="1"/>
      <c r="K11" s="1"/>
      <c r="L11" s="2"/>
      <c r="M11" s="2"/>
      <c r="P11" s="41"/>
    </row>
    <row r="12" spans="1:17" ht="12.75">
      <c r="A12" s="190" t="s">
        <v>28</v>
      </c>
      <c r="B12" s="190"/>
      <c r="C12" s="190"/>
      <c r="D12" s="190"/>
      <c r="E12" s="190"/>
      <c r="F12" s="190"/>
      <c r="G12" s="190"/>
      <c r="H12" s="190"/>
      <c r="I12" s="190"/>
      <c r="J12" s="190"/>
      <c r="K12" s="1"/>
      <c r="N12" s="3"/>
      <c r="Q12" s="3"/>
    </row>
    <row r="13" spans="1:12" ht="28.5" customHeight="1">
      <c r="A13" s="207" t="s">
        <v>69</v>
      </c>
      <c r="B13" s="207"/>
      <c r="C13" s="207"/>
      <c r="D13" s="207"/>
      <c r="E13" s="207"/>
      <c r="F13" s="207"/>
      <c r="G13" s="207"/>
      <c r="H13" s="207"/>
      <c r="I13" s="207"/>
      <c r="J13" s="207"/>
      <c r="K13" s="27"/>
      <c r="L13" t="s">
        <v>24</v>
      </c>
    </row>
    <row r="14" spans="1:11" ht="12.75">
      <c r="A14" s="27"/>
      <c r="B14" s="27"/>
      <c r="C14" s="27"/>
      <c r="D14" s="27"/>
      <c r="E14" s="27"/>
      <c r="F14" s="27"/>
      <c r="G14" s="27"/>
      <c r="H14" s="27"/>
      <c r="I14" s="27"/>
      <c r="J14" s="27"/>
      <c r="K14" s="27"/>
    </row>
    <row r="15" spans="1:11" ht="12.75">
      <c r="A15" s="27"/>
      <c r="B15" s="27"/>
      <c r="C15" s="27"/>
      <c r="D15" s="27"/>
      <c r="E15" s="27"/>
      <c r="F15" s="27"/>
      <c r="G15" s="27"/>
      <c r="H15" s="27"/>
      <c r="I15" s="27"/>
      <c r="J15" s="27"/>
      <c r="K15" s="27"/>
    </row>
    <row r="16" spans="1:11" ht="13.5" thickBot="1">
      <c r="A16" s="30"/>
      <c r="B16" s="30"/>
      <c r="C16" s="30"/>
      <c r="D16" s="30"/>
      <c r="E16" s="30"/>
      <c r="F16" s="30"/>
      <c r="G16" s="30"/>
      <c r="H16" s="30"/>
      <c r="I16" s="27" t="s">
        <v>22</v>
      </c>
      <c r="J16" s="30"/>
      <c r="K16" s="30"/>
    </row>
    <row r="17" spans="1:14" ht="13.5" customHeight="1" thickBot="1">
      <c r="A17" s="192" t="s">
        <v>0</v>
      </c>
      <c r="B17" s="192" t="s">
        <v>1</v>
      </c>
      <c r="C17" s="192" t="s">
        <v>13</v>
      </c>
      <c r="D17" s="192" t="s">
        <v>46</v>
      </c>
      <c r="E17" s="192" t="s">
        <v>47</v>
      </c>
      <c r="F17" s="192" t="s">
        <v>67</v>
      </c>
      <c r="G17" s="209" t="s">
        <v>2</v>
      </c>
      <c r="H17" s="210"/>
      <c r="I17" s="192" t="s">
        <v>68</v>
      </c>
      <c r="J17" s="192" t="s">
        <v>26</v>
      </c>
      <c r="K17" s="32"/>
      <c r="N17" s="3"/>
    </row>
    <row r="18" spans="1:20" ht="91.5" customHeight="1" thickBot="1">
      <c r="A18" s="193"/>
      <c r="B18" s="193"/>
      <c r="C18" s="193"/>
      <c r="D18" s="198"/>
      <c r="E18" s="193"/>
      <c r="F18" s="193"/>
      <c r="G18" s="103" t="s">
        <v>3</v>
      </c>
      <c r="H18" s="102" t="s">
        <v>4</v>
      </c>
      <c r="I18" s="193"/>
      <c r="J18" s="193"/>
      <c r="K18" s="32"/>
      <c r="L18" s="21" t="s">
        <v>34</v>
      </c>
      <c r="M18" s="21"/>
      <c r="N18" s="21"/>
      <c r="O18" s="21"/>
      <c r="P18" s="60"/>
      <c r="Q18" s="21"/>
      <c r="R18" s="59"/>
      <c r="S18" s="22"/>
      <c r="T18" s="22"/>
    </row>
    <row r="19" spans="1:20" ht="12" customHeight="1" thickBot="1">
      <c r="A19" s="194" t="s">
        <v>5</v>
      </c>
      <c r="B19" s="195"/>
      <c r="C19" s="196"/>
      <c r="D19" s="19">
        <f>SUM(D20:D35)</f>
        <v>24000000</v>
      </c>
      <c r="E19" s="19">
        <f aca="true" t="shared" si="0" ref="E19:J19">SUM(E20:E34)</f>
        <v>6801329</v>
      </c>
      <c r="F19" s="19">
        <f t="shared" si="0"/>
        <v>1555859</v>
      </c>
      <c r="G19" s="104">
        <f t="shared" si="0"/>
        <v>1555859</v>
      </c>
      <c r="H19" s="105">
        <f t="shared" si="0"/>
        <v>0</v>
      </c>
      <c r="I19" s="19">
        <f t="shared" si="0"/>
        <v>1555859</v>
      </c>
      <c r="J19" s="55">
        <f t="shared" si="0"/>
        <v>1258453</v>
      </c>
      <c r="K19" s="18"/>
      <c r="L19" s="18">
        <f>SUM(L20:L34)</f>
        <v>14798671</v>
      </c>
      <c r="M19" s="18"/>
      <c r="N19" s="18">
        <f>SUM(N20:N34)</f>
        <v>0</v>
      </c>
      <c r="O19" s="25"/>
      <c r="P19" s="25"/>
      <c r="Q19" s="18"/>
      <c r="R19" s="25"/>
      <c r="S19" s="18"/>
      <c r="T19" s="18"/>
    </row>
    <row r="20" spans="1:20" ht="12" customHeight="1">
      <c r="A20" s="106">
        <v>1</v>
      </c>
      <c r="B20" s="107" t="s">
        <v>11</v>
      </c>
      <c r="C20" s="108" t="s">
        <v>29</v>
      </c>
      <c r="D20" s="109">
        <v>1600000</v>
      </c>
      <c r="E20" s="110">
        <v>1060053</v>
      </c>
      <c r="F20" s="110">
        <f aca="true" t="shared" si="1" ref="F20:F34">G20+H20</f>
        <v>0</v>
      </c>
      <c r="G20" s="111">
        <v>0</v>
      </c>
      <c r="H20" s="112">
        <v>0</v>
      </c>
      <c r="I20" s="110">
        <v>0</v>
      </c>
      <c r="J20" s="37"/>
      <c r="K20" s="18"/>
      <c r="L20" s="42">
        <f aca="true" t="shared" si="2" ref="L20:L35">D20-E20</f>
        <v>539947</v>
      </c>
      <c r="M20" s="63"/>
      <c r="N20" s="71"/>
      <c r="O20" s="54"/>
      <c r="P20" s="62"/>
      <c r="Q20" s="58"/>
      <c r="R20" s="25"/>
      <c r="S20" s="18"/>
      <c r="T20" s="18"/>
    </row>
    <row r="21" spans="1:20" ht="12" customHeight="1">
      <c r="A21" s="70">
        <f aca="true" t="shared" si="3" ref="A21:A34">A20+1</f>
        <v>2</v>
      </c>
      <c r="B21" s="38"/>
      <c r="C21" s="75" t="s">
        <v>30</v>
      </c>
      <c r="D21" s="76">
        <v>0</v>
      </c>
      <c r="E21" s="77"/>
      <c r="F21" s="77">
        <f t="shared" si="1"/>
        <v>0</v>
      </c>
      <c r="G21" s="78">
        <v>0</v>
      </c>
      <c r="H21" s="79">
        <v>0</v>
      </c>
      <c r="I21" s="77">
        <v>0</v>
      </c>
      <c r="J21" s="37"/>
      <c r="K21" s="18"/>
      <c r="L21" s="42">
        <f t="shared" si="2"/>
        <v>0</v>
      </c>
      <c r="M21" s="64"/>
      <c r="N21" s="54"/>
      <c r="O21" s="18"/>
      <c r="P21" s="25"/>
      <c r="Q21" s="18"/>
      <c r="R21" s="25"/>
      <c r="S21" s="18"/>
      <c r="T21" s="18"/>
    </row>
    <row r="22" spans="1:18" ht="12" customHeight="1">
      <c r="A22" s="70">
        <f t="shared" si="3"/>
        <v>3</v>
      </c>
      <c r="B22" s="12" t="s">
        <v>32</v>
      </c>
      <c r="C22" s="80" t="s">
        <v>33</v>
      </c>
      <c r="D22" s="81">
        <v>0</v>
      </c>
      <c r="E22" s="82"/>
      <c r="F22" s="82">
        <f t="shared" si="1"/>
        <v>0</v>
      </c>
      <c r="G22" s="83">
        <v>0</v>
      </c>
      <c r="H22" s="84">
        <v>0</v>
      </c>
      <c r="I22" s="82">
        <v>0</v>
      </c>
      <c r="J22" s="31"/>
      <c r="K22" s="33"/>
      <c r="L22" s="3">
        <f t="shared" si="2"/>
        <v>0</v>
      </c>
      <c r="M22" s="34"/>
      <c r="N22" s="72"/>
      <c r="O22" s="65"/>
      <c r="P22" s="53"/>
      <c r="Q22" s="3"/>
      <c r="R22" s="23"/>
    </row>
    <row r="23" spans="1:17" ht="12" customHeight="1">
      <c r="A23" s="70">
        <f t="shared" si="3"/>
        <v>4</v>
      </c>
      <c r="B23" s="73" t="s">
        <v>38</v>
      </c>
      <c r="C23" s="80" t="s">
        <v>14</v>
      </c>
      <c r="D23" s="81">
        <v>0</v>
      </c>
      <c r="E23" s="82"/>
      <c r="F23" s="82">
        <f t="shared" si="1"/>
        <v>0</v>
      </c>
      <c r="G23" s="83">
        <v>0</v>
      </c>
      <c r="H23" s="84">
        <v>0</v>
      </c>
      <c r="I23" s="82">
        <v>0</v>
      </c>
      <c r="J23" s="8"/>
      <c r="K23" s="34"/>
      <c r="L23" s="3">
        <f t="shared" si="2"/>
        <v>0</v>
      </c>
      <c r="M23" s="34"/>
      <c r="N23" s="66"/>
      <c r="O23" s="66"/>
      <c r="P23" s="53"/>
      <c r="Q23" s="3"/>
    </row>
    <row r="24" spans="1:18" ht="12" customHeight="1">
      <c r="A24" s="113">
        <f t="shared" si="3"/>
        <v>5</v>
      </c>
      <c r="B24" s="127" t="s">
        <v>6</v>
      </c>
      <c r="C24" s="114" t="s">
        <v>31</v>
      </c>
      <c r="D24" s="115">
        <v>1827000</v>
      </c>
      <c r="E24" s="116">
        <v>108727</v>
      </c>
      <c r="F24" s="117">
        <f t="shared" si="1"/>
        <v>0</v>
      </c>
      <c r="G24" s="128">
        <v>0</v>
      </c>
      <c r="H24" s="129">
        <v>0</v>
      </c>
      <c r="I24" s="130">
        <v>0</v>
      </c>
      <c r="J24" s="9"/>
      <c r="K24" s="35"/>
      <c r="L24" s="3">
        <f t="shared" si="2"/>
        <v>1718273</v>
      </c>
      <c r="M24" s="35"/>
      <c r="N24" s="72"/>
      <c r="O24" s="65"/>
      <c r="P24" s="23"/>
      <c r="Q24" s="3"/>
      <c r="R24" s="20"/>
    </row>
    <row r="25" spans="1:17" ht="12" customHeight="1">
      <c r="A25" s="70">
        <f t="shared" si="3"/>
        <v>6</v>
      </c>
      <c r="B25" s="39"/>
      <c r="C25" s="114" t="s">
        <v>15</v>
      </c>
      <c r="D25" s="115">
        <v>4876000</v>
      </c>
      <c r="E25" s="116">
        <v>1052004</v>
      </c>
      <c r="F25" s="117">
        <f t="shared" si="1"/>
        <v>1555859</v>
      </c>
      <c r="G25" s="128">
        <v>1555859</v>
      </c>
      <c r="H25" s="129">
        <v>0</v>
      </c>
      <c r="I25" s="130">
        <v>1555859</v>
      </c>
      <c r="J25" s="9">
        <v>530893</v>
      </c>
      <c r="K25" s="35"/>
      <c r="L25" s="45">
        <f>D25-E25</f>
        <v>3823996</v>
      </c>
      <c r="M25" s="35"/>
      <c r="N25" s="72"/>
      <c r="O25" s="65"/>
      <c r="P25" s="53"/>
      <c r="Q25" s="3"/>
    </row>
    <row r="26" spans="1:17" ht="12" customHeight="1">
      <c r="A26" s="70">
        <f t="shared" si="3"/>
        <v>7</v>
      </c>
      <c r="B26" s="13" t="s">
        <v>7</v>
      </c>
      <c r="C26" s="11" t="s">
        <v>16</v>
      </c>
      <c r="D26" s="28">
        <v>0</v>
      </c>
      <c r="E26" s="40"/>
      <c r="F26" s="69">
        <f t="shared" si="1"/>
        <v>0</v>
      </c>
      <c r="G26" s="88">
        <v>0</v>
      </c>
      <c r="H26" s="86">
        <v>0</v>
      </c>
      <c r="I26" s="89">
        <v>0</v>
      </c>
      <c r="J26" s="9"/>
      <c r="K26" s="35"/>
      <c r="L26" s="3">
        <f t="shared" si="2"/>
        <v>0</v>
      </c>
      <c r="M26" s="35"/>
      <c r="N26" s="66"/>
      <c r="O26" s="65"/>
      <c r="P26" s="53"/>
      <c r="Q26" s="3"/>
    </row>
    <row r="27" spans="1:20" ht="12" customHeight="1">
      <c r="A27" s="70">
        <f t="shared" si="3"/>
        <v>8</v>
      </c>
      <c r="B27" s="131"/>
      <c r="C27" s="114" t="s">
        <v>23</v>
      </c>
      <c r="D27" s="115">
        <v>1547000</v>
      </c>
      <c r="E27" s="116">
        <v>520449</v>
      </c>
      <c r="F27" s="132">
        <f t="shared" si="1"/>
        <v>0</v>
      </c>
      <c r="G27" s="128">
        <v>0</v>
      </c>
      <c r="H27" s="129">
        <v>0</v>
      </c>
      <c r="I27" s="130">
        <v>0</v>
      </c>
      <c r="J27" s="9">
        <v>363000</v>
      </c>
      <c r="K27" s="35"/>
      <c r="L27" s="45">
        <f t="shared" si="2"/>
        <v>1026551</v>
      </c>
      <c r="M27" s="35"/>
      <c r="N27" s="66"/>
      <c r="O27" s="65"/>
      <c r="P27" s="23"/>
      <c r="Q27" s="3"/>
      <c r="R27" s="20"/>
      <c r="T27" s="3"/>
    </row>
    <row r="28" spans="1:20" ht="12" customHeight="1">
      <c r="A28" s="70">
        <f t="shared" si="3"/>
        <v>9</v>
      </c>
      <c r="B28" s="17" t="s">
        <v>8</v>
      </c>
      <c r="C28" s="11" t="s">
        <v>25</v>
      </c>
      <c r="D28" s="28">
        <v>114000</v>
      </c>
      <c r="E28" s="40"/>
      <c r="F28" s="69">
        <f t="shared" si="1"/>
        <v>0</v>
      </c>
      <c r="G28" s="91">
        <v>0</v>
      </c>
      <c r="H28" s="86">
        <v>0</v>
      </c>
      <c r="I28" s="89">
        <v>0</v>
      </c>
      <c r="J28" s="10"/>
      <c r="K28" s="36"/>
      <c r="L28" s="3">
        <f t="shared" si="2"/>
        <v>114000</v>
      </c>
      <c r="M28" s="35"/>
      <c r="N28" s="66"/>
      <c r="O28" s="65"/>
      <c r="P28" s="23"/>
      <c r="Q28" s="3"/>
      <c r="R28" s="24"/>
      <c r="S28" s="3"/>
      <c r="T28" s="3"/>
    </row>
    <row r="29" spans="1:17" ht="12" customHeight="1">
      <c r="A29" s="113">
        <f t="shared" si="3"/>
        <v>10</v>
      </c>
      <c r="B29" s="121" t="s">
        <v>9</v>
      </c>
      <c r="C29" s="114" t="s">
        <v>17</v>
      </c>
      <c r="D29" s="115">
        <v>1567000</v>
      </c>
      <c r="E29" s="116">
        <v>774451</v>
      </c>
      <c r="F29" s="117">
        <f>G29+H29</f>
        <v>0</v>
      </c>
      <c r="G29" s="118">
        <v>0</v>
      </c>
      <c r="H29" s="119">
        <v>0</v>
      </c>
      <c r="I29" s="120">
        <v>0</v>
      </c>
      <c r="J29" s="10"/>
      <c r="K29" s="36"/>
      <c r="L29" s="45">
        <f t="shared" si="2"/>
        <v>792549</v>
      </c>
      <c r="M29" s="36"/>
      <c r="N29" s="72"/>
      <c r="O29" s="65"/>
      <c r="P29" s="61"/>
      <c r="Q29" s="3"/>
    </row>
    <row r="30" spans="1:17" ht="12" customHeight="1">
      <c r="A30" s="70">
        <f t="shared" si="3"/>
        <v>11</v>
      </c>
      <c r="B30" s="15" t="s">
        <v>12</v>
      </c>
      <c r="C30" s="11" t="s">
        <v>18</v>
      </c>
      <c r="D30" s="28">
        <v>1653000</v>
      </c>
      <c r="E30" s="40"/>
      <c r="F30" s="69">
        <f t="shared" si="1"/>
        <v>0</v>
      </c>
      <c r="G30" s="92">
        <v>0</v>
      </c>
      <c r="H30" s="90">
        <v>0</v>
      </c>
      <c r="I30" s="93">
        <v>0</v>
      </c>
      <c r="J30" s="10"/>
      <c r="K30" s="36"/>
      <c r="L30" s="3">
        <f t="shared" si="2"/>
        <v>1653000</v>
      </c>
      <c r="M30" s="36"/>
      <c r="N30" s="66"/>
      <c r="O30" s="65"/>
      <c r="P30" s="53"/>
      <c r="Q30" s="3"/>
    </row>
    <row r="31" spans="1:19" ht="12" customHeight="1">
      <c r="A31" s="70">
        <f t="shared" si="3"/>
        <v>12</v>
      </c>
      <c r="B31" s="16"/>
      <c r="C31" s="11" t="s">
        <v>19</v>
      </c>
      <c r="D31" s="28">
        <v>868000</v>
      </c>
      <c r="E31" s="40"/>
      <c r="F31" s="69">
        <f t="shared" si="1"/>
        <v>0</v>
      </c>
      <c r="G31" s="92">
        <v>0</v>
      </c>
      <c r="H31" s="90">
        <v>0</v>
      </c>
      <c r="I31" s="93">
        <v>0</v>
      </c>
      <c r="J31" s="10">
        <v>0</v>
      </c>
      <c r="K31" s="36"/>
      <c r="L31" s="74">
        <f t="shared" si="2"/>
        <v>868000</v>
      </c>
      <c r="M31" s="36"/>
      <c r="N31" s="72"/>
      <c r="O31" s="67"/>
      <c r="P31" s="56"/>
      <c r="Q31" s="57"/>
      <c r="R31" s="23"/>
      <c r="S31" s="3"/>
    </row>
    <row r="32" spans="1:18" ht="11.25" customHeight="1">
      <c r="A32" s="113">
        <f t="shared" si="3"/>
        <v>13</v>
      </c>
      <c r="B32" s="124" t="s">
        <v>35</v>
      </c>
      <c r="C32" s="114" t="s">
        <v>36</v>
      </c>
      <c r="D32" s="115">
        <v>6968000</v>
      </c>
      <c r="E32" s="116">
        <v>3035654</v>
      </c>
      <c r="F32" s="117">
        <v>0</v>
      </c>
      <c r="G32" s="118">
        <v>0</v>
      </c>
      <c r="H32" s="119">
        <v>0</v>
      </c>
      <c r="I32" s="120">
        <v>0</v>
      </c>
      <c r="J32" s="10"/>
      <c r="K32" s="36"/>
      <c r="L32" s="3">
        <f t="shared" si="2"/>
        <v>3932346</v>
      </c>
      <c r="M32" s="36"/>
      <c r="N32" s="72"/>
      <c r="O32" s="68"/>
      <c r="P32" s="56"/>
      <c r="Q32" s="3"/>
      <c r="R32" s="20"/>
    </row>
    <row r="33" spans="1:19" ht="12" customHeight="1">
      <c r="A33" s="113">
        <f t="shared" si="3"/>
        <v>14</v>
      </c>
      <c r="B33" s="122" t="s">
        <v>52</v>
      </c>
      <c r="C33" s="114" t="s">
        <v>37</v>
      </c>
      <c r="D33" s="115">
        <v>580000</v>
      </c>
      <c r="E33" s="116">
        <v>249991</v>
      </c>
      <c r="F33" s="117">
        <f t="shared" si="1"/>
        <v>0</v>
      </c>
      <c r="G33" s="118">
        <v>0</v>
      </c>
      <c r="H33" s="119">
        <v>0</v>
      </c>
      <c r="I33" s="120">
        <v>0</v>
      </c>
      <c r="J33" s="10"/>
      <c r="K33" s="36"/>
      <c r="L33" s="3">
        <f t="shared" si="2"/>
        <v>330009</v>
      </c>
      <c r="M33" s="36"/>
      <c r="N33" s="66"/>
      <c r="O33" s="65"/>
      <c r="P33" s="56"/>
      <c r="Q33" s="3"/>
      <c r="R33" s="23"/>
      <c r="S33" s="3"/>
    </row>
    <row r="34" spans="1:18" ht="12" customHeight="1" thickBot="1">
      <c r="A34" s="70">
        <f t="shared" si="3"/>
        <v>15</v>
      </c>
      <c r="B34" s="123" t="s">
        <v>10</v>
      </c>
      <c r="C34" s="11" t="s">
        <v>20</v>
      </c>
      <c r="D34" s="28">
        <v>0</v>
      </c>
      <c r="E34" s="40"/>
      <c r="F34" s="69">
        <f t="shared" si="1"/>
        <v>0</v>
      </c>
      <c r="G34" s="94">
        <v>0</v>
      </c>
      <c r="H34" s="95">
        <v>0</v>
      </c>
      <c r="I34" s="93">
        <v>0</v>
      </c>
      <c r="J34" s="10">
        <v>364560</v>
      </c>
      <c r="K34" s="36"/>
      <c r="L34" s="74">
        <f t="shared" si="2"/>
        <v>0</v>
      </c>
      <c r="M34" s="36"/>
      <c r="N34" s="72"/>
      <c r="O34" s="65"/>
      <c r="P34" s="23"/>
      <c r="Q34" s="3"/>
      <c r="R34" s="23"/>
    </row>
    <row r="35" spans="1:18" ht="12" customHeight="1" thickBot="1">
      <c r="A35" s="199" t="s">
        <v>50</v>
      </c>
      <c r="B35" s="200"/>
      <c r="C35" s="201"/>
      <c r="D35" s="97">
        <v>2400000</v>
      </c>
      <c r="E35" s="98"/>
      <c r="F35" s="99"/>
      <c r="G35" s="100"/>
      <c r="H35" s="96"/>
      <c r="I35" s="101"/>
      <c r="J35" s="36"/>
      <c r="K35" s="36"/>
      <c r="L35" s="45">
        <f t="shared" si="2"/>
        <v>2400000</v>
      </c>
      <c r="M35" s="45"/>
      <c r="N35" s="3"/>
      <c r="O35" s="3"/>
      <c r="P35" s="20"/>
      <c r="Q35" s="3"/>
      <c r="R35" s="23"/>
    </row>
    <row r="36" spans="1:18" ht="12" customHeight="1">
      <c r="A36" s="125"/>
      <c r="B36" s="125"/>
      <c r="C36" s="125"/>
      <c r="D36" s="50"/>
      <c r="E36" s="51"/>
      <c r="F36" s="52"/>
      <c r="G36" s="36"/>
      <c r="H36" s="36"/>
      <c r="I36" s="36"/>
      <c r="J36" s="36"/>
      <c r="K36" s="36"/>
      <c r="L36" s="45"/>
      <c r="M36" s="45"/>
      <c r="N36" s="3"/>
      <c r="O36" s="3"/>
      <c r="P36" s="20"/>
      <c r="Q36" s="3"/>
      <c r="R36" s="23"/>
    </row>
    <row r="37" spans="1:18" ht="12" customHeight="1">
      <c r="A37" s="125"/>
      <c r="B37" s="125"/>
      <c r="C37" s="125"/>
      <c r="D37" s="50"/>
      <c r="E37" s="51"/>
      <c r="F37" s="52"/>
      <c r="G37" s="36"/>
      <c r="H37" s="36"/>
      <c r="I37" s="36"/>
      <c r="J37" s="36"/>
      <c r="K37" s="36"/>
      <c r="L37" s="45"/>
      <c r="M37" s="45"/>
      <c r="N37" s="3"/>
      <c r="O37" s="3"/>
      <c r="P37" s="20"/>
      <c r="Q37" s="3"/>
      <c r="R37" s="23"/>
    </row>
    <row r="38" spans="1:18" ht="10.5" customHeight="1">
      <c r="A38" s="47"/>
      <c r="B38" s="48"/>
      <c r="C38" s="49"/>
      <c r="D38" s="50"/>
      <c r="E38" s="51"/>
      <c r="F38" s="52"/>
      <c r="G38" s="36"/>
      <c r="H38" s="36"/>
      <c r="I38" s="36"/>
      <c r="J38" s="36"/>
      <c r="K38" s="36"/>
      <c r="L38" s="45"/>
      <c r="M38" s="45"/>
      <c r="N38" s="3"/>
      <c r="O38" s="3"/>
      <c r="P38" s="20"/>
      <c r="Q38" s="3"/>
      <c r="R38" s="23"/>
    </row>
    <row r="39" spans="1:18" ht="10.5" customHeight="1">
      <c r="A39" s="47"/>
      <c r="B39" s="48"/>
      <c r="C39" s="49"/>
      <c r="D39" s="50"/>
      <c r="E39" s="51"/>
      <c r="F39" s="52"/>
      <c r="G39" s="36"/>
      <c r="H39" s="36"/>
      <c r="I39" s="36"/>
      <c r="J39" s="36"/>
      <c r="K39" s="36"/>
      <c r="L39" s="45"/>
      <c r="M39" s="45"/>
      <c r="N39" s="3"/>
      <c r="O39" s="3"/>
      <c r="P39" s="20"/>
      <c r="Q39" s="3"/>
      <c r="R39" s="23"/>
    </row>
    <row r="40" spans="1:18" ht="10.5" customHeight="1">
      <c r="A40" s="47"/>
      <c r="B40" s="48"/>
      <c r="C40" s="49"/>
      <c r="D40" s="50"/>
      <c r="E40" s="51"/>
      <c r="F40" s="52"/>
      <c r="G40" s="36"/>
      <c r="H40" s="36"/>
      <c r="I40" s="36"/>
      <c r="J40" s="36"/>
      <c r="K40" s="36"/>
      <c r="L40" s="45"/>
      <c r="M40" s="45"/>
      <c r="N40" s="3"/>
      <c r="O40" s="3"/>
      <c r="P40" s="20"/>
      <c r="Q40" s="3"/>
      <c r="R40" s="23"/>
    </row>
    <row r="41" spans="1:18" ht="12.75">
      <c r="A41" s="47"/>
      <c r="B41" s="48"/>
      <c r="C41" s="49"/>
      <c r="D41" s="50"/>
      <c r="E41" s="51"/>
      <c r="F41" s="52"/>
      <c r="G41" s="36"/>
      <c r="H41" s="36"/>
      <c r="I41" s="36"/>
      <c r="J41" s="36"/>
      <c r="K41" s="36"/>
      <c r="L41" s="45"/>
      <c r="M41" s="45"/>
      <c r="N41" s="3"/>
      <c r="O41" s="3"/>
      <c r="P41" s="20"/>
      <c r="Q41" s="3"/>
      <c r="R41" s="23"/>
    </row>
    <row r="42" spans="1:18" ht="12.75">
      <c r="A42" s="202" t="s">
        <v>55</v>
      </c>
      <c r="B42" s="202"/>
      <c r="C42" s="202"/>
      <c r="D42" s="202"/>
      <c r="E42" s="202"/>
      <c r="F42" s="202"/>
      <c r="G42" s="202"/>
      <c r="H42" s="202"/>
      <c r="I42" s="202"/>
      <c r="J42" s="36"/>
      <c r="K42" s="36"/>
      <c r="L42" s="45"/>
      <c r="M42" s="45"/>
      <c r="N42" s="3"/>
      <c r="O42" s="3"/>
      <c r="P42" s="20"/>
      <c r="Q42" s="3"/>
      <c r="R42" s="23"/>
    </row>
    <row r="43" spans="1:18" ht="12.75">
      <c r="A43" s="208" t="s">
        <v>56</v>
      </c>
      <c r="B43" s="208"/>
      <c r="C43" s="208"/>
      <c r="D43" s="208"/>
      <c r="E43" s="208"/>
      <c r="F43" s="208"/>
      <c r="G43" s="208"/>
      <c r="H43" s="208"/>
      <c r="I43" s="208"/>
      <c r="J43" s="36"/>
      <c r="K43" s="36"/>
      <c r="L43" s="45"/>
      <c r="M43" s="45"/>
      <c r="N43" s="3"/>
      <c r="O43" s="3"/>
      <c r="P43" s="20"/>
      <c r="Q43" s="3"/>
      <c r="R43" s="23"/>
    </row>
    <row r="44" spans="1:18" ht="12.75">
      <c r="A44" s="126"/>
      <c r="B44" s="126"/>
      <c r="C44" s="126"/>
      <c r="D44" s="126"/>
      <c r="E44" s="126"/>
      <c r="F44" s="126"/>
      <c r="G44" s="126"/>
      <c r="H44" s="126"/>
      <c r="I44" s="126"/>
      <c r="J44" s="36"/>
      <c r="K44" s="36"/>
      <c r="L44" s="45"/>
      <c r="M44" s="45"/>
      <c r="N44" s="3"/>
      <c r="O44" s="3"/>
      <c r="P44" s="20"/>
      <c r="Q44" s="3"/>
      <c r="R44" s="23"/>
    </row>
    <row r="45" spans="1:18" ht="12.75">
      <c r="A45" s="126"/>
      <c r="B45" s="126"/>
      <c r="C45" s="126"/>
      <c r="D45" s="126"/>
      <c r="E45" s="126"/>
      <c r="F45" s="126"/>
      <c r="G45" s="126"/>
      <c r="H45" s="126"/>
      <c r="I45" s="126"/>
      <c r="J45" s="36"/>
      <c r="K45" s="36"/>
      <c r="L45" s="45"/>
      <c r="M45" s="45"/>
      <c r="N45" s="3"/>
      <c r="O45" s="3"/>
      <c r="P45" s="20"/>
      <c r="Q45" s="3"/>
      <c r="R45" s="23"/>
    </row>
    <row r="46" spans="1:18" ht="12.75">
      <c r="A46" s="126"/>
      <c r="B46" s="126"/>
      <c r="C46" s="126"/>
      <c r="D46" s="126"/>
      <c r="E46" s="126"/>
      <c r="F46" s="126"/>
      <c r="G46" s="126"/>
      <c r="H46" s="126"/>
      <c r="I46" s="126"/>
      <c r="J46" s="36"/>
      <c r="K46" s="36"/>
      <c r="L46" s="45"/>
      <c r="M46" s="45"/>
      <c r="N46" s="3"/>
      <c r="O46" s="3"/>
      <c r="P46" s="20"/>
      <c r="Q46" s="3"/>
      <c r="R46" s="23"/>
    </row>
    <row r="47" spans="1:11" ht="12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4" ht="25.5" customHeight="1">
      <c r="A48" s="197" t="s">
        <v>45</v>
      </c>
      <c r="B48" s="197"/>
      <c r="C48" s="197"/>
      <c r="D48" s="197"/>
      <c r="E48" s="85"/>
      <c r="F48" s="197" t="s">
        <v>43</v>
      </c>
      <c r="G48" s="197"/>
      <c r="H48" s="197"/>
      <c r="I48" s="197"/>
      <c r="K48" s="26"/>
      <c r="N48" s="43"/>
    </row>
    <row r="49" spans="1:15" ht="12.75">
      <c r="A49" s="190" t="s">
        <v>27</v>
      </c>
      <c r="B49" s="190"/>
      <c r="C49" s="190"/>
      <c r="D49" s="190"/>
      <c r="E49" s="46"/>
      <c r="F49" s="190" t="s">
        <v>27</v>
      </c>
      <c r="G49" s="190"/>
      <c r="H49" s="190"/>
      <c r="I49" s="190"/>
      <c r="K49" s="5"/>
      <c r="L49" s="3"/>
      <c r="M49" s="3"/>
      <c r="N49" s="3"/>
      <c r="O49" s="3"/>
    </row>
    <row r="50" spans="1:11" ht="12.75">
      <c r="A50" s="190" t="s">
        <v>42</v>
      </c>
      <c r="B50" s="190"/>
      <c r="C50" s="190"/>
      <c r="D50" s="190"/>
      <c r="E50" s="46"/>
      <c r="F50" s="190" t="s">
        <v>44</v>
      </c>
      <c r="G50" s="190"/>
      <c r="H50" s="190"/>
      <c r="I50" s="190"/>
      <c r="K50" s="5"/>
    </row>
    <row r="51" spans="1:11" ht="12.75">
      <c r="A51" s="5"/>
      <c r="B51" s="5"/>
      <c r="C51" s="5"/>
      <c r="D51" s="5"/>
      <c r="E51" s="46"/>
      <c r="F51" s="5"/>
      <c r="G51" s="5"/>
      <c r="H51" s="5"/>
      <c r="I51" s="5"/>
      <c r="J51" s="5"/>
      <c r="K51" s="5"/>
    </row>
    <row r="52" spans="1:11" ht="12.75">
      <c r="A52" s="5"/>
      <c r="B52" s="5"/>
      <c r="C52" s="5"/>
      <c r="D52" s="5"/>
      <c r="G52" s="4"/>
      <c r="H52" s="4"/>
      <c r="I52" s="4"/>
      <c r="J52" s="4"/>
      <c r="K52" s="4"/>
    </row>
    <row r="53" spans="6:9" ht="12.75">
      <c r="F53" s="191"/>
      <c r="G53" s="191"/>
      <c r="H53" s="191"/>
      <c r="I53" s="191"/>
    </row>
    <row r="54" spans="6:9" ht="12.75">
      <c r="F54" s="190"/>
      <c r="G54" s="190"/>
      <c r="H54" s="190"/>
      <c r="I54" s="190"/>
    </row>
    <row r="55" spans="6:9" ht="12.75">
      <c r="F55" s="190"/>
      <c r="G55" s="190"/>
      <c r="H55" s="190"/>
      <c r="I55" s="190"/>
    </row>
  </sheetData>
  <sheetProtection/>
  <mergeCells count="28">
    <mergeCell ref="I17:I18"/>
    <mergeCell ref="E3:I3"/>
    <mergeCell ref="E4:I4"/>
    <mergeCell ref="E5:I5"/>
    <mergeCell ref="E7:I7"/>
    <mergeCell ref="A12:J12"/>
    <mergeCell ref="A13:J13"/>
    <mergeCell ref="J17:J18"/>
    <mergeCell ref="A19:C19"/>
    <mergeCell ref="A35:C35"/>
    <mergeCell ref="A42:I42"/>
    <mergeCell ref="A17:A18"/>
    <mergeCell ref="B17:B18"/>
    <mergeCell ref="C17:C18"/>
    <mergeCell ref="D17:D18"/>
    <mergeCell ref="E17:E18"/>
    <mergeCell ref="F17:F18"/>
    <mergeCell ref="G17:H17"/>
    <mergeCell ref="F53:I53"/>
    <mergeCell ref="F54:I54"/>
    <mergeCell ref="F55:I55"/>
    <mergeCell ref="A43:I43"/>
    <mergeCell ref="A48:D48"/>
    <mergeCell ref="F48:I48"/>
    <mergeCell ref="A49:D49"/>
    <mergeCell ref="F49:I49"/>
    <mergeCell ref="A50:D50"/>
    <mergeCell ref="F50:I50"/>
  </mergeCells>
  <printOptions/>
  <pageMargins left="0.45" right="0.45" top="0.75" bottom="0.75" header="0.3" footer="0.3"/>
  <pageSetup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K49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3.57421875" style="0" customWidth="1"/>
    <col min="2" max="2" width="17.8515625" style="0" customWidth="1"/>
    <col min="3" max="3" width="15.8515625" style="0" customWidth="1"/>
    <col min="4" max="4" width="10.28125" style="0" customWidth="1"/>
    <col min="5" max="6" width="11.57421875" style="0" customWidth="1"/>
    <col min="7" max="7" width="9.8515625" style="0" customWidth="1"/>
    <col min="9" max="9" width="14.7109375" style="0" customWidth="1"/>
  </cols>
  <sheetData>
    <row r="3" spans="4:11" ht="15">
      <c r="D3" s="211" t="s">
        <v>78</v>
      </c>
      <c r="E3" s="211"/>
      <c r="F3" s="211"/>
      <c r="G3" s="211"/>
      <c r="H3" s="211"/>
      <c r="I3" s="211"/>
      <c r="J3" s="166"/>
      <c r="K3" s="166"/>
    </row>
    <row r="4" spans="4:11" ht="15">
      <c r="D4" s="212" t="s">
        <v>79</v>
      </c>
      <c r="E4" s="212"/>
      <c r="F4" s="212"/>
      <c r="G4" s="212"/>
      <c r="H4" s="212"/>
      <c r="I4" s="212"/>
      <c r="J4" s="167"/>
      <c r="K4" s="167"/>
    </row>
    <row r="5" spans="4:11" ht="15">
      <c r="D5" s="212" t="s">
        <v>80</v>
      </c>
      <c r="E5" s="212"/>
      <c r="F5" s="212"/>
      <c r="G5" s="212"/>
      <c r="H5" s="212"/>
      <c r="I5" s="212"/>
      <c r="J5" s="167"/>
      <c r="K5" s="167"/>
    </row>
    <row r="6" spans="4:11" ht="15">
      <c r="D6" s="212" t="s">
        <v>81</v>
      </c>
      <c r="E6" s="212"/>
      <c r="F6" s="212"/>
      <c r="G6" s="212"/>
      <c r="H6" s="212"/>
      <c r="I6" s="212"/>
      <c r="J6" s="167"/>
      <c r="K6" s="167"/>
    </row>
    <row r="7" spans="7:9" ht="14.25">
      <c r="G7" s="29"/>
      <c r="H7" s="29"/>
      <c r="I7" s="29"/>
    </row>
    <row r="8" spans="7:9" ht="14.25">
      <c r="G8" s="29"/>
      <c r="H8" s="29"/>
      <c r="I8" s="29"/>
    </row>
    <row r="9" spans="7:9" ht="14.25">
      <c r="G9" s="29"/>
      <c r="H9" s="29"/>
      <c r="I9" s="29"/>
    </row>
    <row r="10" spans="8:9" ht="12.75">
      <c r="H10" s="1"/>
      <c r="I10" s="1"/>
    </row>
    <row r="11" spans="1:9" ht="12.75">
      <c r="A11" s="213" t="s">
        <v>28</v>
      </c>
      <c r="B11" s="213"/>
      <c r="C11" s="213"/>
      <c r="D11" s="213"/>
      <c r="E11" s="213"/>
      <c r="F11" s="213"/>
      <c r="G11" s="213"/>
      <c r="H11" s="213"/>
      <c r="I11" s="213"/>
    </row>
    <row r="12" spans="1:9" ht="37.5" customHeight="1">
      <c r="A12" s="207" t="s">
        <v>82</v>
      </c>
      <c r="B12" s="207"/>
      <c r="C12" s="207"/>
      <c r="D12" s="207"/>
      <c r="E12" s="207"/>
      <c r="F12" s="207"/>
      <c r="G12" s="207"/>
      <c r="H12" s="207"/>
      <c r="I12" s="207"/>
    </row>
    <row r="13" spans="1:9" ht="12.75">
      <c r="A13" s="27"/>
      <c r="B13" s="27"/>
      <c r="C13" s="27"/>
      <c r="D13" s="27"/>
      <c r="E13" s="27"/>
      <c r="F13" s="27"/>
      <c r="G13" s="27"/>
      <c r="H13" s="27"/>
      <c r="I13" s="27"/>
    </row>
    <row r="14" spans="1:9" ht="12.75">
      <c r="A14" s="27"/>
      <c r="B14" s="27"/>
      <c r="C14" s="27"/>
      <c r="D14" s="27"/>
      <c r="E14" s="27"/>
      <c r="F14" s="27"/>
      <c r="G14" s="27"/>
      <c r="H14" s="27"/>
      <c r="I14" s="27"/>
    </row>
    <row r="15" spans="1:9" ht="13.5" thickBot="1">
      <c r="A15" s="30"/>
      <c r="B15" s="30"/>
      <c r="C15" s="30"/>
      <c r="D15" s="30"/>
      <c r="E15" s="30"/>
      <c r="F15" s="30"/>
      <c r="G15" s="30"/>
      <c r="H15" s="30"/>
      <c r="I15" s="27" t="s">
        <v>22</v>
      </c>
    </row>
    <row r="16" spans="1:9" ht="13.5" customHeight="1" thickBot="1">
      <c r="A16" s="192" t="s">
        <v>0</v>
      </c>
      <c r="B16" s="192" t="s">
        <v>1</v>
      </c>
      <c r="C16" s="192" t="s">
        <v>13</v>
      </c>
      <c r="D16" s="192" t="s">
        <v>72</v>
      </c>
      <c r="E16" s="192" t="s">
        <v>73</v>
      </c>
      <c r="F16" s="192" t="s">
        <v>77</v>
      </c>
      <c r="G16" s="209" t="s">
        <v>2</v>
      </c>
      <c r="H16" s="210"/>
      <c r="I16" s="192" t="s">
        <v>83</v>
      </c>
    </row>
    <row r="17" spans="1:9" ht="84.75" customHeight="1" thickBot="1">
      <c r="A17" s="193"/>
      <c r="B17" s="193"/>
      <c r="C17" s="193"/>
      <c r="D17" s="198"/>
      <c r="E17" s="193"/>
      <c r="F17" s="193"/>
      <c r="G17" s="154" t="s">
        <v>3</v>
      </c>
      <c r="H17" s="154" t="s">
        <v>4</v>
      </c>
      <c r="I17" s="193"/>
    </row>
    <row r="18" spans="1:9" ht="13.5" thickBot="1">
      <c r="A18" s="194" t="s">
        <v>5</v>
      </c>
      <c r="B18" s="195"/>
      <c r="C18" s="196"/>
      <c r="D18" s="19">
        <f aca="true" t="shared" si="0" ref="D18:I18">SUM(D19:D33)</f>
        <v>25000000</v>
      </c>
      <c r="E18" s="19">
        <f t="shared" si="0"/>
        <v>8310486</v>
      </c>
      <c r="F18" s="19">
        <f t="shared" si="0"/>
        <v>176830</v>
      </c>
      <c r="G18" s="155">
        <f t="shared" si="0"/>
        <v>176830</v>
      </c>
      <c r="H18" s="155">
        <f t="shared" si="0"/>
        <v>0</v>
      </c>
      <c r="I18" s="19">
        <f t="shared" si="0"/>
        <v>176830</v>
      </c>
    </row>
    <row r="19" spans="1:9" ht="12.75">
      <c r="A19" s="151">
        <v>1</v>
      </c>
      <c r="B19" s="156" t="s">
        <v>11</v>
      </c>
      <c r="C19" s="133" t="s">
        <v>29</v>
      </c>
      <c r="D19" s="164">
        <v>360755</v>
      </c>
      <c r="E19" s="142"/>
      <c r="F19" s="142">
        <f aca="true" t="shared" si="1" ref="F19:F33">G19+H19</f>
        <v>0</v>
      </c>
      <c r="G19" s="142">
        <v>0</v>
      </c>
      <c r="H19" s="142">
        <v>0</v>
      </c>
      <c r="I19" s="142">
        <f>G19</f>
        <v>0</v>
      </c>
    </row>
    <row r="20" spans="1:9" ht="12.75">
      <c r="A20" s="152">
        <f aca="true" t="shared" si="2" ref="A20:A33">A19+1</f>
        <v>2</v>
      </c>
      <c r="B20" s="152"/>
      <c r="C20" s="134" t="s">
        <v>74</v>
      </c>
      <c r="D20" s="164">
        <v>1000000</v>
      </c>
      <c r="E20" s="143"/>
      <c r="F20" s="143">
        <f t="shared" si="1"/>
        <v>0</v>
      </c>
      <c r="G20" s="143">
        <v>0</v>
      </c>
      <c r="H20" s="143">
        <v>0</v>
      </c>
      <c r="I20" s="150">
        <f aca="true" t="shared" si="3" ref="I20:I33">G20</f>
        <v>0</v>
      </c>
    </row>
    <row r="21" spans="1:9" ht="12.75">
      <c r="A21" s="152">
        <f t="shared" si="2"/>
        <v>3</v>
      </c>
      <c r="B21" s="137" t="s">
        <v>38</v>
      </c>
      <c r="C21" s="157" t="s">
        <v>14</v>
      </c>
      <c r="D21" s="164">
        <v>0</v>
      </c>
      <c r="E21" s="158"/>
      <c r="F21" s="158">
        <f t="shared" si="1"/>
        <v>0</v>
      </c>
      <c r="G21" s="158">
        <v>0</v>
      </c>
      <c r="H21" s="158">
        <v>0</v>
      </c>
      <c r="I21" s="143">
        <f t="shared" si="3"/>
        <v>0</v>
      </c>
    </row>
    <row r="22" spans="1:9" ht="12.75">
      <c r="A22" s="152">
        <f t="shared" si="2"/>
        <v>4</v>
      </c>
      <c r="B22" s="136" t="s">
        <v>6</v>
      </c>
      <c r="C22" s="135" t="s">
        <v>70</v>
      </c>
      <c r="D22" s="164">
        <v>6600000</v>
      </c>
      <c r="E22" s="144">
        <v>3805592</v>
      </c>
      <c r="F22" s="144">
        <f t="shared" si="1"/>
        <v>0</v>
      </c>
      <c r="G22" s="144">
        <v>0</v>
      </c>
      <c r="H22" s="144">
        <v>0</v>
      </c>
      <c r="I22" s="150">
        <f t="shared" si="3"/>
        <v>0</v>
      </c>
    </row>
    <row r="23" spans="1:9" ht="12.75">
      <c r="A23" s="152">
        <f t="shared" si="2"/>
        <v>5</v>
      </c>
      <c r="B23" s="138"/>
      <c r="C23" s="135" t="s">
        <v>15</v>
      </c>
      <c r="D23" s="164">
        <v>0</v>
      </c>
      <c r="E23" s="145"/>
      <c r="F23" s="146">
        <f>G23+H23</f>
        <v>0</v>
      </c>
      <c r="G23" s="148">
        <v>0</v>
      </c>
      <c r="H23" s="148">
        <v>0</v>
      </c>
      <c r="I23" s="150">
        <f t="shared" si="3"/>
        <v>0</v>
      </c>
    </row>
    <row r="24" spans="1:9" ht="12.75">
      <c r="A24" s="152">
        <f t="shared" si="2"/>
        <v>6</v>
      </c>
      <c r="B24" s="138"/>
      <c r="C24" s="135" t="s">
        <v>75</v>
      </c>
      <c r="D24" s="164">
        <v>1000000</v>
      </c>
      <c r="E24" s="145"/>
      <c r="F24" s="146">
        <f>G24+H24</f>
        <v>0</v>
      </c>
      <c r="G24" s="148">
        <v>0</v>
      </c>
      <c r="H24" s="148">
        <v>0</v>
      </c>
      <c r="I24" s="150">
        <f t="shared" si="3"/>
        <v>0</v>
      </c>
    </row>
    <row r="25" spans="1:9" ht="12.75">
      <c r="A25" s="152">
        <f t="shared" si="2"/>
        <v>7</v>
      </c>
      <c r="B25" s="139"/>
      <c r="C25" s="135" t="s">
        <v>31</v>
      </c>
      <c r="D25" s="164">
        <v>1500000</v>
      </c>
      <c r="E25" s="148">
        <v>95320</v>
      </c>
      <c r="F25" s="146">
        <f>G25+H25</f>
        <v>0</v>
      </c>
      <c r="G25" s="148">
        <v>0</v>
      </c>
      <c r="H25" s="148">
        <v>0</v>
      </c>
      <c r="I25" s="150">
        <f t="shared" si="3"/>
        <v>0</v>
      </c>
    </row>
    <row r="26" spans="1:9" ht="12.75">
      <c r="A26" s="152">
        <f>A25+1</f>
        <v>8</v>
      </c>
      <c r="B26" s="136" t="s">
        <v>7</v>
      </c>
      <c r="C26" s="135" t="s">
        <v>23</v>
      </c>
      <c r="D26" s="164">
        <v>1346000</v>
      </c>
      <c r="E26" s="145">
        <v>764215</v>
      </c>
      <c r="F26" s="146">
        <f t="shared" si="1"/>
        <v>0</v>
      </c>
      <c r="G26" s="148">
        <v>0</v>
      </c>
      <c r="H26" s="148">
        <v>0</v>
      </c>
      <c r="I26" s="150">
        <f t="shared" si="3"/>
        <v>0</v>
      </c>
    </row>
    <row r="27" spans="1:9" ht="12.75">
      <c r="A27" s="152">
        <f t="shared" si="2"/>
        <v>9</v>
      </c>
      <c r="B27" s="140" t="s">
        <v>9</v>
      </c>
      <c r="C27" s="135" t="s">
        <v>17</v>
      </c>
      <c r="D27" s="164">
        <v>3260540</v>
      </c>
      <c r="E27" s="145">
        <v>566468</v>
      </c>
      <c r="F27" s="147">
        <f t="shared" si="1"/>
        <v>0</v>
      </c>
      <c r="G27" s="148">
        <v>0</v>
      </c>
      <c r="H27" s="148">
        <v>0</v>
      </c>
      <c r="I27" s="150">
        <f t="shared" si="3"/>
        <v>0</v>
      </c>
    </row>
    <row r="28" spans="1:9" ht="12.75">
      <c r="A28" s="152">
        <f t="shared" si="2"/>
        <v>10</v>
      </c>
      <c r="B28" s="140" t="s">
        <v>12</v>
      </c>
      <c r="C28" s="135" t="s">
        <v>71</v>
      </c>
      <c r="D28" s="164">
        <v>1684000</v>
      </c>
      <c r="E28" s="145">
        <v>519662</v>
      </c>
      <c r="F28" s="146">
        <f t="shared" si="1"/>
        <v>0</v>
      </c>
      <c r="G28" s="148">
        <v>0</v>
      </c>
      <c r="H28" s="148">
        <v>0</v>
      </c>
      <c r="I28" s="150">
        <f t="shared" si="3"/>
        <v>0</v>
      </c>
    </row>
    <row r="29" spans="1:9" ht="12.75">
      <c r="A29" s="152">
        <f t="shared" si="2"/>
        <v>11</v>
      </c>
      <c r="B29" s="141"/>
      <c r="C29" s="135" t="s">
        <v>18</v>
      </c>
      <c r="D29" s="164">
        <v>100000</v>
      </c>
      <c r="E29" s="145"/>
      <c r="F29" s="146">
        <f t="shared" si="1"/>
        <v>0</v>
      </c>
      <c r="G29" s="149">
        <v>0</v>
      </c>
      <c r="H29" s="149">
        <v>0</v>
      </c>
      <c r="I29" s="150">
        <f t="shared" si="3"/>
        <v>0</v>
      </c>
    </row>
    <row r="30" spans="1:9" ht="12.75">
      <c r="A30" s="152">
        <f t="shared" si="2"/>
        <v>12</v>
      </c>
      <c r="B30" s="141"/>
      <c r="C30" s="135" t="s">
        <v>19</v>
      </c>
      <c r="D30" s="164">
        <v>1300000</v>
      </c>
      <c r="E30" s="145">
        <v>655472</v>
      </c>
      <c r="F30" s="146">
        <f t="shared" si="1"/>
        <v>176830</v>
      </c>
      <c r="G30" s="149">
        <v>176830</v>
      </c>
      <c r="H30" s="149">
        <v>0</v>
      </c>
      <c r="I30" s="150">
        <f t="shared" si="3"/>
        <v>176830</v>
      </c>
    </row>
    <row r="31" spans="1:9" ht="12.75">
      <c r="A31" s="152">
        <f t="shared" si="2"/>
        <v>13</v>
      </c>
      <c r="B31" s="140" t="s">
        <v>35</v>
      </c>
      <c r="C31" s="135" t="s">
        <v>36</v>
      </c>
      <c r="D31" s="164">
        <v>1101970</v>
      </c>
      <c r="E31" s="145">
        <v>990845</v>
      </c>
      <c r="F31" s="146">
        <f>G31+H31</f>
        <v>0</v>
      </c>
      <c r="G31" s="149">
        <v>0</v>
      </c>
      <c r="H31" s="149">
        <v>0</v>
      </c>
      <c r="I31" s="150">
        <f t="shared" si="3"/>
        <v>0</v>
      </c>
    </row>
    <row r="32" spans="1:9" ht="12.75">
      <c r="A32" s="152">
        <f t="shared" si="2"/>
        <v>14</v>
      </c>
      <c r="B32" s="216" t="s">
        <v>10</v>
      </c>
      <c r="C32" s="136" t="s">
        <v>76</v>
      </c>
      <c r="D32" s="164">
        <v>3000000</v>
      </c>
      <c r="E32" s="145">
        <v>912912</v>
      </c>
      <c r="F32" s="146">
        <f t="shared" si="1"/>
        <v>0</v>
      </c>
      <c r="G32" s="149">
        <v>0</v>
      </c>
      <c r="H32" s="149">
        <v>0</v>
      </c>
      <c r="I32" s="150">
        <f t="shared" si="3"/>
        <v>0</v>
      </c>
    </row>
    <row r="33" spans="1:9" ht="13.5" thickBot="1">
      <c r="A33" s="153">
        <f t="shared" si="2"/>
        <v>15</v>
      </c>
      <c r="B33" s="217"/>
      <c r="C33" s="159" t="s">
        <v>20</v>
      </c>
      <c r="D33" s="165">
        <v>2746735</v>
      </c>
      <c r="E33" s="160"/>
      <c r="F33" s="161">
        <f t="shared" si="1"/>
        <v>0</v>
      </c>
      <c r="G33" s="162">
        <v>0</v>
      </c>
      <c r="H33" s="162">
        <v>0</v>
      </c>
      <c r="I33" s="163">
        <f t="shared" si="3"/>
        <v>0</v>
      </c>
    </row>
    <row r="34" spans="1:9" ht="12.75">
      <c r="A34" s="125"/>
      <c r="B34" s="125"/>
      <c r="C34" s="125"/>
      <c r="D34" s="50"/>
      <c r="E34" s="51"/>
      <c r="F34" s="52"/>
      <c r="G34" s="36"/>
      <c r="H34" s="36"/>
      <c r="I34" s="36"/>
    </row>
    <row r="35" spans="1:9" ht="12.75">
      <c r="A35" s="47"/>
      <c r="B35" s="48"/>
      <c r="C35" s="49"/>
      <c r="D35" s="50"/>
      <c r="E35" s="51"/>
      <c r="F35" s="52"/>
      <c r="G35" s="36"/>
      <c r="H35" s="36"/>
      <c r="I35" s="36"/>
    </row>
    <row r="36" spans="1:9" ht="12.75">
      <c r="A36" s="47"/>
      <c r="B36" s="48"/>
      <c r="C36" s="49"/>
      <c r="D36" s="50"/>
      <c r="E36" s="51"/>
      <c r="F36" s="52"/>
      <c r="G36" s="36"/>
      <c r="H36" s="36"/>
      <c r="I36" s="36"/>
    </row>
    <row r="37" spans="1:9" ht="12.75">
      <c r="A37" s="47"/>
      <c r="B37" s="48"/>
      <c r="C37" s="49"/>
      <c r="D37" s="50"/>
      <c r="E37" s="51"/>
      <c r="F37" s="52"/>
      <c r="G37" s="36"/>
      <c r="H37" s="36"/>
      <c r="I37" s="36"/>
    </row>
    <row r="38" spans="1:9" ht="12.75">
      <c r="A38" s="47"/>
      <c r="B38" s="48"/>
      <c r="C38" s="49"/>
      <c r="D38" s="50"/>
      <c r="E38" s="51"/>
      <c r="F38" s="52"/>
      <c r="G38" s="36"/>
      <c r="H38" s="36"/>
      <c r="I38" s="36"/>
    </row>
    <row r="39" spans="1:9" ht="12.75">
      <c r="A39" s="202" t="s">
        <v>55</v>
      </c>
      <c r="B39" s="202"/>
      <c r="C39" s="202"/>
      <c r="D39" s="202"/>
      <c r="E39" s="202"/>
      <c r="F39" s="202"/>
      <c r="G39" s="202"/>
      <c r="H39" s="202"/>
      <c r="I39" s="202"/>
    </row>
    <row r="40" spans="1:9" ht="12.75">
      <c r="A40" s="208" t="s">
        <v>56</v>
      </c>
      <c r="B40" s="208"/>
      <c r="C40" s="208"/>
      <c r="D40" s="208"/>
      <c r="E40" s="208"/>
      <c r="F40" s="208"/>
      <c r="G40" s="208"/>
      <c r="H40" s="208"/>
      <c r="I40" s="208"/>
    </row>
    <row r="41" spans="1:9" ht="12.75">
      <c r="A41" s="126"/>
      <c r="B41" s="126"/>
      <c r="C41" s="126"/>
      <c r="D41" s="126"/>
      <c r="E41" s="126"/>
      <c r="F41" s="126"/>
      <c r="G41" s="126"/>
      <c r="H41" s="126"/>
      <c r="I41" s="126"/>
    </row>
    <row r="42" spans="1:9" ht="12.75">
      <c r="A42" s="126"/>
      <c r="B42" s="126"/>
      <c r="C42" s="126"/>
      <c r="D42" s="126"/>
      <c r="E42" s="126"/>
      <c r="F42" s="126"/>
      <c r="G42" s="126"/>
      <c r="H42" s="126"/>
      <c r="I42" s="126"/>
    </row>
    <row r="43" spans="1:9" ht="12.75">
      <c r="A43" s="126"/>
      <c r="B43" s="126"/>
      <c r="C43" s="126"/>
      <c r="D43" s="126"/>
      <c r="E43" s="126"/>
      <c r="F43" s="126"/>
      <c r="G43" s="126"/>
      <c r="H43" s="126"/>
      <c r="I43" s="126"/>
    </row>
    <row r="44" spans="1:9" ht="12.75">
      <c r="A44" s="1"/>
      <c r="B44" s="1"/>
      <c r="C44" s="1"/>
      <c r="D44" s="1"/>
      <c r="E44" s="1"/>
      <c r="F44" s="1"/>
      <c r="G44" s="1"/>
      <c r="H44" s="1"/>
      <c r="I44" s="1"/>
    </row>
    <row r="45" spans="1:9" ht="12.75">
      <c r="A45" s="214" t="s">
        <v>43</v>
      </c>
      <c r="B45" s="214"/>
      <c r="C45" s="214"/>
      <c r="D45" s="214"/>
      <c r="E45" s="214"/>
      <c r="F45" s="214"/>
      <c r="G45" s="214"/>
      <c r="H45" s="214"/>
      <c r="I45" s="214"/>
    </row>
    <row r="46" spans="1:9" ht="12.75">
      <c r="A46" s="215" t="s">
        <v>27</v>
      </c>
      <c r="B46" s="215"/>
      <c r="C46" s="215"/>
      <c r="D46" s="215"/>
      <c r="E46" s="215"/>
      <c r="F46" s="215"/>
      <c r="G46" s="215"/>
      <c r="H46" s="215"/>
      <c r="I46" s="215"/>
    </row>
    <row r="47" spans="1:9" ht="12.75">
      <c r="A47" s="215" t="s">
        <v>44</v>
      </c>
      <c r="B47" s="215"/>
      <c r="C47" s="215"/>
      <c r="D47" s="215"/>
      <c r="E47" s="215"/>
      <c r="F47" s="215"/>
      <c r="G47" s="215"/>
      <c r="H47" s="215"/>
      <c r="I47" s="215"/>
    </row>
    <row r="48" spans="1:9" ht="12.75">
      <c r="A48" s="5"/>
      <c r="B48" s="5"/>
      <c r="C48" s="5"/>
      <c r="D48" s="5"/>
      <c r="E48" s="46"/>
      <c r="F48" s="5"/>
      <c r="G48" s="5"/>
      <c r="H48" s="5"/>
      <c r="I48" s="5"/>
    </row>
    <row r="49" spans="1:9" ht="12.75">
      <c r="A49" s="5"/>
      <c r="B49" s="5"/>
      <c r="C49" s="5"/>
      <c r="D49" s="5"/>
      <c r="G49" s="4"/>
      <c r="H49" s="4"/>
      <c r="I49" s="4"/>
    </row>
  </sheetData>
  <sheetProtection/>
  <mergeCells count="21">
    <mergeCell ref="A46:I46"/>
    <mergeCell ref="A16:A17"/>
    <mergeCell ref="A40:I40"/>
    <mergeCell ref="A47:I47"/>
    <mergeCell ref="G16:H16"/>
    <mergeCell ref="I16:I17"/>
    <mergeCell ref="A18:C18"/>
    <mergeCell ref="B32:B33"/>
    <mergeCell ref="D3:I3"/>
    <mergeCell ref="D4:I4"/>
    <mergeCell ref="D5:I5"/>
    <mergeCell ref="D6:I6"/>
    <mergeCell ref="A11:I11"/>
    <mergeCell ref="A45:I45"/>
    <mergeCell ref="C16:C17"/>
    <mergeCell ref="B16:B17"/>
    <mergeCell ref="D16:D17"/>
    <mergeCell ref="E16:E17"/>
    <mergeCell ref="A39:I39"/>
    <mergeCell ref="A12:I12"/>
    <mergeCell ref="F16:F17"/>
  </mergeCells>
  <printOptions/>
  <pageMargins left="0.7" right="0.7" top="0.75" bottom="0.75" header="0.3" footer="0.3"/>
  <pageSetup orientation="portrait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K48"/>
  <sheetViews>
    <sheetView zoomScalePageLayoutView="0" workbookViewId="0" topLeftCell="A10">
      <selection activeCell="K32" sqref="K32:L32"/>
    </sheetView>
  </sheetViews>
  <sheetFormatPr defaultColWidth="9.140625" defaultRowHeight="12.75"/>
  <cols>
    <col min="1" max="1" width="3.57421875" style="0" customWidth="1"/>
    <col min="2" max="2" width="17.8515625" style="0" customWidth="1"/>
    <col min="3" max="3" width="15.8515625" style="0" customWidth="1"/>
    <col min="4" max="4" width="12.8515625" style="0" customWidth="1"/>
    <col min="5" max="6" width="11.57421875" style="0" customWidth="1"/>
    <col min="7" max="7" width="9.8515625" style="0" customWidth="1"/>
    <col min="9" max="9" width="14.7109375" style="0" customWidth="1"/>
    <col min="10" max="10" width="12.7109375" style="0" bestFit="1" customWidth="1"/>
  </cols>
  <sheetData>
    <row r="3" spans="4:11" ht="15">
      <c r="D3" s="211" t="s">
        <v>78</v>
      </c>
      <c r="E3" s="211"/>
      <c r="F3" s="211"/>
      <c r="G3" s="211"/>
      <c r="H3" s="211"/>
      <c r="I3" s="211"/>
      <c r="J3" s="166"/>
      <c r="K3" s="166"/>
    </row>
    <row r="4" spans="4:11" ht="15">
      <c r="D4" s="212" t="s">
        <v>79</v>
      </c>
      <c r="E4" s="212"/>
      <c r="F4" s="212"/>
      <c r="G4" s="212"/>
      <c r="H4" s="212"/>
      <c r="I4" s="212"/>
      <c r="J4" s="167"/>
      <c r="K4" s="167"/>
    </row>
    <row r="5" spans="4:11" ht="15">
      <c r="D5" s="212" t="s">
        <v>80</v>
      </c>
      <c r="E5" s="212"/>
      <c r="F5" s="212"/>
      <c r="G5" s="212"/>
      <c r="H5" s="212"/>
      <c r="I5" s="212"/>
      <c r="J5" s="167"/>
      <c r="K5" s="167"/>
    </row>
    <row r="6" spans="4:11" ht="15">
      <c r="D6" s="212" t="s">
        <v>81</v>
      </c>
      <c r="E6" s="212"/>
      <c r="F6" s="212"/>
      <c r="G6" s="212"/>
      <c r="H6" s="212"/>
      <c r="I6" s="212"/>
      <c r="J6" s="167"/>
      <c r="K6" s="167"/>
    </row>
    <row r="7" spans="7:9" ht="14.25">
      <c r="G7" s="29"/>
      <c r="H7" s="29"/>
      <c r="I7" s="29"/>
    </row>
    <row r="8" spans="7:9" ht="14.25">
      <c r="G8" s="29"/>
      <c r="H8" s="29"/>
      <c r="I8" s="29"/>
    </row>
    <row r="9" spans="7:9" ht="14.25">
      <c r="G9" s="29"/>
      <c r="H9" s="29"/>
      <c r="I9" s="29"/>
    </row>
    <row r="10" spans="8:9" ht="12.75">
      <c r="H10" s="1"/>
      <c r="I10" s="1"/>
    </row>
    <row r="11" spans="1:9" ht="12.75">
      <c r="A11" s="213" t="s">
        <v>28</v>
      </c>
      <c r="B11" s="213"/>
      <c r="C11" s="213"/>
      <c r="D11" s="213"/>
      <c r="E11" s="213"/>
      <c r="F11" s="213"/>
      <c r="G11" s="213"/>
      <c r="H11" s="213"/>
      <c r="I11" s="213"/>
    </row>
    <row r="12" spans="1:9" ht="25.5" customHeight="1">
      <c r="A12" s="207" t="s">
        <v>84</v>
      </c>
      <c r="B12" s="207"/>
      <c r="C12" s="207"/>
      <c r="D12" s="207"/>
      <c r="E12" s="207"/>
      <c r="F12" s="207"/>
      <c r="G12" s="207"/>
      <c r="H12" s="207"/>
      <c r="I12" s="207"/>
    </row>
    <row r="13" spans="1:9" ht="12.75">
      <c r="A13" s="27"/>
      <c r="B13" s="27"/>
      <c r="C13" s="27"/>
      <c r="D13" s="27"/>
      <c r="E13" s="27"/>
      <c r="F13" s="27"/>
      <c r="G13" s="27"/>
      <c r="H13" s="27"/>
      <c r="I13" s="27"/>
    </row>
    <row r="14" spans="1:9" ht="12.75">
      <c r="A14" s="27"/>
      <c r="B14" s="27"/>
      <c r="C14" s="27"/>
      <c r="D14" s="27"/>
      <c r="E14" s="27"/>
      <c r="F14" s="27"/>
      <c r="G14" s="27"/>
      <c r="H14" s="27"/>
      <c r="I14" s="27"/>
    </row>
    <row r="15" spans="1:9" ht="13.5" thickBot="1">
      <c r="A15" s="30"/>
      <c r="B15" s="30"/>
      <c r="C15" s="30"/>
      <c r="D15" s="30"/>
      <c r="E15" s="30"/>
      <c r="F15" s="30"/>
      <c r="G15" s="30"/>
      <c r="H15" s="30"/>
      <c r="I15" s="171" t="s">
        <v>90</v>
      </c>
    </row>
    <row r="16" spans="1:9" ht="13.5" customHeight="1" thickBot="1">
      <c r="A16" s="192" t="s">
        <v>0</v>
      </c>
      <c r="B16" s="192" t="s">
        <v>1</v>
      </c>
      <c r="C16" s="192" t="s">
        <v>13</v>
      </c>
      <c r="D16" s="192" t="s">
        <v>85</v>
      </c>
      <c r="E16" s="192" t="s">
        <v>86</v>
      </c>
      <c r="F16" s="192" t="s">
        <v>87</v>
      </c>
      <c r="G16" s="209" t="s">
        <v>2</v>
      </c>
      <c r="H16" s="210"/>
      <c r="I16" s="192" t="s">
        <v>88</v>
      </c>
    </row>
    <row r="17" spans="1:9" ht="84.75" customHeight="1" thickBot="1">
      <c r="A17" s="193"/>
      <c r="B17" s="193"/>
      <c r="C17" s="193"/>
      <c r="D17" s="198"/>
      <c r="E17" s="193"/>
      <c r="F17" s="193"/>
      <c r="G17" s="154" t="s">
        <v>3</v>
      </c>
      <c r="H17" s="154" t="s">
        <v>4</v>
      </c>
      <c r="I17" s="193"/>
    </row>
    <row r="18" spans="1:9" ht="13.5" thickBot="1">
      <c r="A18" s="194" t="s">
        <v>5</v>
      </c>
      <c r="B18" s="195"/>
      <c r="C18" s="196"/>
      <c r="D18" s="178">
        <f>SUM(D19:D33)</f>
        <v>25000</v>
      </c>
      <c r="E18" s="19">
        <f>SUM(E19:E32)</f>
        <v>0</v>
      </c>
      <c r="F18" s="178">
        <f>SUM(F19:F32)</f>
        <v>845.4019999999999</v>
      </c>
      <c r="G18" s="179">
        <f>SUM(G19:G32)</f>
        <v>845.4019999999999</v>
      </c>
      <c r="H18" s="155">
        <f>SUM(H19:H32)</f>
        <v>0</v>
      </c>
      <c r="I18" s="178">
        <f>SUM(I19:I32)</f>
        <v>845.4019999999999</v>
      </c>
    </row>
    <row r="19" spans="1:10" ht="12.75">
      <c r="A19" s="151">
        <v>1</v>
      </c>
      <c r="B19" s="156" t="s">
        <v>11</v>
      </c>
      <c r="C19" s="133" t="s">
        <v>29</v>
      </c>
      <c r="D19" s="183">
        <v>0</v>
      </c>
      <c r="E19" s="142"/>
      <c r="F19" s="142">
        <f aca="true" t="shared" si="0" ref="F19:F32">G19+H19</f>
        <v>0</v>
      </c>
      <c r="G19" s="142">
        <v>0</v>
      </c>
      <c r="H19" s="142">
        <v>0</v>
      </c>
      <c r="I19" s="142">
        <f>G19</f>
        <v>0</v>
      </c>
      <c r="J19" s="180">
        <f>D19-E19</f>
        <v>0</v>
      </c>
    </row>
    <row r="20" spans="1:10" ht="12.75">
      <c r="A20" s="152">
        <f aca="true" t="shared" si="1" ref="A20:A31">A19+1</f>
        <v>2</v>
      </c>
      <c r="B20" s="152"/>
      <c r="C20" s="134" t="s">
        <v>74</v>
      </c>
      <c r="D20" s="184">
        <v>1110</v>
      </c>
      <c r="E20" s="143"/>
      <c r="F20" s="143">
        <f t="shared" si="0"/>
        <v>0</v>
      </c>
      <c r="G20" s="143">
        <v>0</v>
      </c>
      <c r="H20" s="143">
        <v>0</v>
      </c>
      <c r="I20" s="150">
        <f aca="true" t="shared" si="2" ref="I20:I32">G20</f>
        <v>0</v>
      </c>
      <c r="J20" s="180">
        <f aca="true" t="shared" si="3" ref="J20:J32">D20-E20</f>
        <v>1110</v>
      </c>
    </row>
    <row r="21" spans="1:10" ht="12.75">
      <c r="A21" s="152">
        <f t="shared" si="1"/>
        <v>3</v>
      </c>
      <c r="B21" s="137" t="s">
        <v>38</v>
      </c>
      <c r="C21" s="157" t="s">
        <v>14</v>
      </c>
      <c r="D21" s="183">
        <v>0</v>
      </c>
      <c r="E21" s="158"/>
      <c r="F21" s="158">
        <f t="shared" si="0"/>
        <v>0</v>
      </c>
      <c r="G21" s="158">
        <v>0</v>
      </c>
      <c r="H21" s="158">
        <v>0</v>
      </c>
      <c r="I21" s="143">
        <f t="shared" si="2"/>
        <v>0</v>
      </c>
      <c r="J21" s="180">
        <f t="shared" si="3"/>
        <v>0</v>
      </c>
    </row>
    <row r="22" spans="1:10" ht="12.75">
      <c r="A22" s="152">
        <f t="shared" si="1"/>
        <v>4</v>
      </c>
      <c r="B22" s="136" t="s">
        <v>6</v>
      </c>
      <c r="C22" s="135" t="s">
        <v>70</v>
      </c>
      <c r="D22" s="184">
        <v>4715.35</v>
      </c>
      <c r="E22" s="144"/>
      <c r="F22" s="144">
        <f t="shared" si="0"/>
        <v>0</v>
      </c>
      <c r="G22" s="144">
        <v>0</v>
      </c>
      <c r="H22" s="144">
        <v>0</v>
      </c>
      <c r="I22" s="150">
        <f t="shared" si="2"/>
        <v>0</v>
      </c>
      <c r="J22" s="180">
        <f t="shared" si="3"/>
        <v>4715.35</v>
      </c>
    </row>
    <row r="23" spans="1:10" ht="12.75">
      <c r="A23" s="152">
        <f t="shared" si="1"/>
        <v>5</v>
      </c>
      <c r="B23" s="138"/>
      <c r="C23" s="135" t="s">
        <v>75</v>
      </c>
      <c r="D23" s="184">
        <v>1000</v>
      </c>
      <c r="E23" s="145"/>
      <c r="F23" s="146">
        <f>G23+H23</f>
        <v>0</v>
      </c>
      <c r="G23" s="148">
        <v>0</v>
      </c>
      <c r="H23" s="148">
        <v>0</v>
      </c>
      <c r="I23" s="150">
        <f t="shared" si="2"/>
        <v>0</v>
      </c>
      <c r="J23" s="180">
        <f t="shared" si="3"/>
        <v>1000</v>
      </c>
    </row>
    <row r="24" spans="1:10" ht="12.75">
      <c r="A24" s="152">
        <f t="shared" si="1"/>
        <v>6</v>
      </c>
      <c r="B24" s="139"/>
      <c r="C24" s="135" t="s">
        <v>31</v>
      </c>
      <c r="D24" s="184">
        <v>1687.5</v>
      </c>
      <c r="E24" s="148"/>
      <c r="F24" s="146">
        <f>G24+H24</f>
        <v>0</v>
      </c>
      <c r="G24" s="148">
        <v>0</v>
      </c>
      <c r="H24" s="148">
        <v>0</v>
      </c>
      <c r="I24" s="150">
        <f t="shared" si="2"/>
        <v>0</v>
      </c>
      <c r="J24" s="180">
        <f t="shared" si="3"/>
        <v>1687.5</v>
      </c>
    </row>
    <row r="25" spans="1:10" ht="12.75">
      <c r="A25" s="152">
        <f t="shared" si="1"/>
        <v>7</v>
      </c>
      <c r="B25" s="136" t="s">
        <v>7</v>
      </c>
      <c r="C25" s="135" t="s">
        <v>23</v>
      </c>
      <c r="D25" s="184">
        <v>907</v>
      </c>
      <c r="E25" s="145"/>
      <c r="F25" s="146">
        <f t="shared" si="0"/>
        <v>0</v>
      </c>
      <c r="G25" s="148">
        <v>0</v>
      </c>
      <c r="H25" s="148">
        <v>0</v>
      </c>
      <c r="I25" s="150">
        <f t="shared" si="2"/>
        <v>0</v>
      </c>
      <c r="J25" s="180">
        <f t="shared" si="3"/>
        <v>907</v>
      </c>
    </row>
    <row r="26" spans="1:10" ht="12.75">
      <c r="A26" s="152">
        <f t="shared" si="1"/>
        <v>8</v>
      </c>
      <c r="B26" s="140" t="s">
        <v>9</v>
      </c>
      <c r="C26" s="135" t="s">
        <v>17</v>
      </c>
      <c r="D26" s="184">
        <v>2039.5</v>
      </c>
      <c r="E26" s="145"/>
      <c r="F26" s="147">
        <f t="shared" si="0"/>
        <v>0</v>
      </c>
      <c r="G26" s="148">
        <v>0</v>
      </c>
      <c r="H26" s="148">
        <v>0</v>
      </c>
      <c r="I26" s="150">
        <f t="shared" si="2"/>
        <v>0</v>
      </c>
      <c r="J26" s="180">
        <f t="shared" si="3"/>
        <v>2039.5</v>
      </c>
    </row>
    <row r="27" spans="1:10" ht="12.75">
      <c r="A27" s="152">
        <f t="shared" si="1"/>
        <v>9</v>
      </c>
      <c r="B27" s="140" t="s">
        <v>12</v>
      </c>
      <c r="C27" s="135" t="s">
        <v>71</v>
      </c>
      <c r="D27" s="184">
        <v>1466.8</v>
      </c>
      <c r="E27" s="145"/>
      <c r="F27" s="174">
        <f t="shared" si="0"/>
        <v>191.501</v>
      </c>
      <c r="G27" s="175">
        <v>191.501</v>
      </c>
      <c r="H27" s="148">
        <v>0</v>
      </c>
      <c r="I27" s="177">
        <f t="shared" si="2"/>
        <v>191.501</v>
      </c>
      <c r="J27" s="180">
        <f t="shared" si="3"/>
        <v>1466.8</v>
      </c>
    </row>
    <row r="28" spans="1:10" ht="12.75">
      <c r="A28" s="152">
        <f t="shared" si="1"/>
        <v>10</v>
      </c>
      <c r="B28" s="141"/>
      <c r="C28" s="135" t="s">
        <v>18</v>
      </c>
      <c r="D28" s="184">
        <v>1687.5</v>
      </c>
      <c r="E28" s="145"/>
      <c r="F28" s="146">
        <f t="shared" si="0"/>
        <v>0</v>
      </c>
      <c r="G28" s="149">
        <v>0</v>
      </c>
      <c r="H28" s="149">
        <v>0</v>
      </c>
      <c r="I28" s="150">
        <f t="shared" si="2"/>
        <v>0</v>
      </c>
      <c r="J28" s="180">
        <f t="shared" si="3"/>
        <v>1687.5</v>
      </c>
    </row>
    <row r="29" spans="1:10" ht="12.75">
      <c r="A29" s="152">
        <f t="shared" si="1"/>
        <v>11</v>
      </c>
      <c r="B29" s="140" t="s">
        <v>52</v>
      </c>
      <c r="C29" s="136" t="s">
        <v>37</v>
      </c>
      <c r="D29" s="184">
        <v>2800</v>
      </c>
      <c r="E29" s="145"/>
      <c r="F29" s="146">
        <f>G29+H29</f>
        <v>0</v>
      </c>
      <c r="G29" s="149">
        <v>0</v>
      </c>
      <c r="H29" s="149">
        <v>0</v>
      </c>
      <c r="I29" s="150">
        <f>G29</f>
        <v>0</v>
      </c>
      <c r="J29" s="180">
        <f t="shared" si="3"/>
        <v>2800</v>
      </c>
    </row>
    <row r="30" spans="1:10" ht="12.75">
      <c r="A30" s="152">
        <f t="shared" si="1"/>
        <v>12</v>
      </c>
      <c r="B30" s="216" t="s">
        <v>10</v>
      </c>
      <c r="C30" s="136" t="s">
        <v>76</v>
      </c>
      <c r="D30" s="184">
        <v>1687.5</v>
      </c>
      <c r="E30" s="145"/>
      <c r="F30" s="174">
        <f t="shared" si="0"/>
        <v>653.901</v>
      </c>
      <c r="G30" s="176">
        <v>653.901</v>
      </c>
      <c r="H30" s="149">
        <v>0</v>
      </c>
      <c r="I30" s="177">
        <f t="shared" si="2"/>
        <v>653.901</v>
      </c>
      <c r="J30" s="180">
        <f t="shared" si="3"/>
        <v>1687.5</v>
      </c>
    </row>
    <row r="31" spans="1:10" ht="12.75">
      <c r="A31" s="152">
        <f t="shared" si="1"/>
        <v>13</v>
      </c>
      <c r="B31" s="218"/>
      <c r="C31" s="136" t="s">
        <v>20</v>
      </c>
      <c r="D31" s="184">
        <v>1000</v>
      </c>
      <c r="E31" s="170"/>
      <c r="F31" s="146">
        <f>G31+H31</f>
        <v>0</v>
      </c>
      <c r="G31" s="149">
        <v>0</v>
      </c>
      <c r="H31" s="149">
        <v>0</v>
      </c>
      <c r="I31" s="150">
        <f>G31</f>
        <v>0</v>
      </c>
      <c r="J31" s="180">
        <f t="shared" si="3"/>
        <v>1000</v>
      </c>
    </row>
    <row r="32" spans="1:10" ht="13.5" thickBot="1">
      <c r="A32" s="153">
        <v>14</v>
      </c>
      <c r="B32" s="218"/>
      <c r="C32" s="136" t="s">
        <v>20</v>
      </c>
      <c r="D32" s="185">
        <v>0</v>
      </c>
      <c r="E32" s="170"/>
      <c r="F32" s="181">
        <f t="shared" si="0"/>
        <v>0</v>
      </c>
      <c r="G32" s="182">
        <v>0</v>
      </c>
      <c r="H32" s="162">
        <v>0</v>
      </c>
      <c r="I32" s="163">
        <f t="shared" si="2"/>
        <v>0</v>
      </c>
      <c r="J32" s="180">
        <f t="shared" si="3"/>
        <v>0</v>
      </c>
    </row>
    <row r="33" spans="1:9" ht="13.5" thickBot="1">
      <c r="A33" s="168"/>
      <c r="B33" s="169" t="s">
        <v>89</v>
      </c>
      <c r="C33" s="169"/>
      <c r="D33" s="186">
        <v>4898.85</v>
      </c>
      <c r="E33" s="172"/>
      <c r="F33" s="99"/>
      <c r="G33" s="173"/>
      <c r="H33" s="173"/>
      <c r="I33" s="101"/>
    </row>
    <row r="34" spans="1:9" ht="12.75">
      <c r="A34" s="47"/>
      <c r="B34" s="48"/>
      <c r="C34" s="49"/>
      <c r="D34" s="50"/>
      <c r="E34" s="51"/>
      <c r="F34" s="52"/>
      <c r="G34" s="36"/>
      <c r="H34" s="36"/>
      <c r="I34" s="36"/>
    </row>
    <row r="35" spans="1:9" ht="12.75">
      <c r="A35" s="47"/>
      <c r="B35" s="48"/>
      <c r="C35" s="49"/>
      <c r="D35" s="50"/>
      <c r="E35" s="51"/>
      <c r="F35" s="52"/>
      <c r="G35" s="36"/>
      <c r="H35" s="36"/>
      <c r="I35" s="36"/>
    </row>
    <row r="36" spans="1:9" ht="12.75">
      <c r="A36" s="47"/>
      <c r="B36" s="48"/>
      <c r="C36" s="49"/>
      <c r="D36" s="50"/>
      <c r="E36" s="51"/>
      <c r="F36" s="52"/>
      <c r="G36" s="36"/>
      <c r="H36" s="36"/>
      <c r="I36" s="36"/>
    </row>
    <row r="37" spans="1:9" ht="12.75">
      <c r="A37" s="47"/>
      <c r="B37" s="48"/>
      <c r="C37" s="49"/>
      <c r="D37" s="50"/>
      <c r="E37" s="51"/>
      <c r="F37" s="52"/>
      <c r="G37" s="36"/>
      <c r="H37" s="36"/>
      <c r="I37" s="36"/>
    </row>
    <row r="38" spans="1:9" ht="12.75">
      <c r="A38" s="202"/>
      <c r="B38" s="202"/>
      <c r="C38" s="202"/>
      <c r="D38" s="202"/>
      <c r="E38" s="202"/>
      <c r="F38" s="202"/>
      <c r="G38" s="202"/>
      <c r="H38" s="202"/>
      <c r="I38" s="202"/>
    </row>
    <row r="39" spans="1:9" ht="12.75">
      <c r="A39" s="208"/>
      <c r="B39" s="208"/>
      <c r="C39" s="208"/>
      <c r="D39" s="208"/>
      <c r="E39" s="208"/>
      <c r="F39" s="208"/>
      <c r="G39" s="208"/>
      <c r="H39" s="208"/>
      <c r="I39" s="208"/>
    </row>
    <row r="40" spans="1:9" ht="12.75">
      <c r="A40" s="126"/>
      <c r="B40" s="126"/>
      <c r="C40" s="126"/>
      <c r="D40" s="126"/>
      <c r="E40" s="126"/>
      <c r="F40" s="126"/>
      <c r="G40" s="126"/>
      <c r="H40" s="126"/>
      <c r="I40" s="126"/>
    </row>
    <row r="41" spans="1:9" ht="12.75">
      <c r="A41" s="126"/>
      <c r="B41" s="126"/>
      <c r="C41" s="126"/>
      <c r="D41" s="126"/>
      <c r="E41" s="126"/>
      <c r="F41" s="126"/>
      <c r="G41" s="126"/>
      <c r="H41" s="126"/>
      <c r="I41" s="126"/>
    </row>
    <row r="42" spans="1:9" ht="12.75">
      <c r="A42" s="126"/>
      <c r="B42" s="126"/>
      <c r="C42" s="126"/>
      <c r="D42" s="126"/>
      <c r="E42" s="126"/>
      <c r="F42" s="126"/>
      <c r="G42" s="126"/>
      <c r="H42" s="126"/>
      <c r="I42" s="126"/>
    </row>
    <row r="43" spans="1:9" ht="12.75">
      <c r="A43" s="1"/>
      <c r="B43" s="1"/>
      <c r="C43" s="1"/>
      <c r="D43" s="1"/>
      <c r="E43" s="1"/>
      <c r="F43" s="1"/>
      <c r="G43" s="1"/>
      <c r="H43" s="1"/>
      <c r="I43" s="1"/>
    </row>
    <row r="44" spans="1:9" ht="12.75">
      <c r="A44" s="214" t="s">
        <v>43</v>
      </c>
      <c r="B44" s="214"/>
      <c r="C44" s="214"/>
      <c r="D44" s="214"/>
      <c r="E44" s="214"/>
      <c r="F44" s="214"/>
      <c r="G44" s="214"/>
      <c r="H44" s="214"/>
      <c r="I44" s="214"/>
    </row>
    <row r="45" spans="1:9" ht="12.75">
      <c r="A45" s="215" t="s">
        <v>27</v>
      </c>
      <c r="B45" s="215"/>
      <c r="C45" s="215"/>
      <c r="D45" s="215"/>
      <c r="E45" s="215"/>
      <c r="F45" s="215"/>
      <c r="G45" s="215"/>
      <c r="H45" s="215"/>
      <c r="I45" s="215"/>
    </row>
    <row r="46" spans="1:9" ht="12.75">
      <c r="A46" s="215" t="s">
        <v>44</v>
      </c>
      <c r="B46" s="215"/>
      <c r="C46" s="215"/>
      <c r="D46" s="215"/>
      <c r="E46" s="215"/>
      <c r="F46" s="215"/>
      <c r="G46" s="215"/>
      <c r="H46" s="215"/>
      <c r="I46" s="215"/>
    </row>
    <row r="47" spans="1:9" ht="12.75">
      <c r="A47" s="5"/>
      <c r="B47" s="5"/>
      <c r="C47" s="5"/>
      <c r="D47" s="5"/>
      <c r="E47" s="46"/>
      <c r="F47" s="5"/>
      <c r="G47" s="5"/>
      <c r="H47" s="5"/>
      <c r="I47" s="5"/>
    </row>
    <row r="48" spans="1:9" ht="12.75">
      <c r="A48" s="5"/>
      <c r="B48" s="5"/>
      <c r="C48" s="5"/>
      <c r="D48" s="5"/>
      <c r="G48" s="4"/>
      <c r="H48" s="4"/>
      <c r="I48" s="4"/>
    </row>
  </sheetData>
  <sheetProtection/>
  <mergeCells count="21">
    <mergeCell ref="A44:I44"/>
    <mergeCell ref="C16:C17"/>
    <mergeCell ref="A45:I45"/>
    <mergeCell ref="A16:A17"/>
    <mergeCell ref="A39:I39"/>
    <mergeCell ref="A46:I46"/>
    <mergeCell ref="G16:H16"/>
    <mergeCell ref="I16:I17"/>
    <mergeCell ref="A18:C18"/>
    <mergeCell ref="B30:B32"/>
    <mergeCell ref="D16:D17"/>
    <mergeCell ref="E16:E17"/>
    <mergeCell ref="A38:I38"/>
    <mergeCell ref="A12:I12"/>
    <mergeCell ref="F16:F17"/>
    <mergeCell ref="D3:I3"/>
    <mergeCell ref="D4:I4"/>
    <mergeCell ref="D5:I5"/>
    <mergeCell ref="D6:I6"/>
    <mergeCell ref="A11:I11"/>
    <mergeCell ref="B16:B17"/>
  </mergeCells>
  <printOptions/>
  <pageMargins left="0.7" right="0.7" top="0.75" bottom="0.75" header="0.3" footer="0.3"/>
  <pageSetup orientation="portrait" paperSize="9" scale="83" r:id="rId1"/>
  <colBreaks count="1" manualBreakCount="1">
    <brk id="9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3:K48"/>
  <sheetViews>
    <sheetView view="pageBreakPreview" zoomScale="60" zoomScalePageLayoutView="0" workbookViewId="0" topLeftCell="A7">
      <selection activeCell="N30" sqref="A1:IV16384"/>
    </sheetView>
  </sheetViews>
  <sheetFormatPr defaultColWidth="9.140625" defaultRowHeight="12.75"/>
  <cols>
    <col min="1" max="1" width="3.57421875" style="0" customWidth="1"/>
    <col min="2" max="2" width="17.8515625" style="0" customWidth="1"/>
    <col min="3" max="3" width="15.8515625" style="0" customWidth="1"/>
    <col min="4" max="4" width="12.8515625" style="0" customWidth="1"/>
    <col min="5" max="6" width="11.57421875" style="0" customWidth="1"/>
    <col min="7" max="7" width="9.8515625" style="0" customWidth="1"/>
    <col min="9" max="9" width="14.7109375" style="0" customWidth="1"/>
    <col min="10" max="10" width="12.7109375" style="0" bestFit="1" customWidth="1"/>
  </cols>
  <sheetData>
    <row r="3" spans="4:11" ht="15">
      <c r="D3" s="211" t="s">
        <v>78</v>
      </c>
      <c r="E3" s="211"/>
      <c r="F3" s="211"/>
      <c r="G3" s="211"/>
      <c r="H3" s="211"/>
      <c r="I3" s="211"/>
      <c r="J3" s="166"/>
      <c r="K3" s="166"/>
    </row>
    <row r="4" spans="4:11" ht="15">
      <c r="D4" s="212" t="s">
        <v>79</v>
      </c>
      <c r="E4" s="212"/>
      <c r="F4" s="212"/>
      <c r="G4" s="212"/>
      <c r="H4" s="212"/>
      <c r="I4" s="212"/>
      <c r="J4" s="167"/>
      <c r="K4" s="167"/>
    </row>
    <row r="5" spans="4:11" ht="15">
      <c r="D5" s="212" t="s">
        <v>80</v>
      </c>
      <c r="E5" s="212"/>
      <c r="F5" s="212"/>
      <c r="G5" s="212"/>
      <c r="H5" s="212"/>
      <c r="I5" s="212"/>
      <c r="J5" s="167"/>
      <c r="K5" s="167"/>
    </row>
    <row r="6" spans="4:11" ht="15">
      <c r="D6" s="212" t="s">
        <v>81</v>
      </c>
      <c r="E6" s="212"/>
      <c r="F6" s="212"/>
      <c r="G6" s="212"/>
      <c r="H6" s="212"/>
      <c r="I6" s="212"/>
      <c r="J6" s="167"/>
      <c r="K6" s="167"/>
    </row>
    <row r="7" spans="7:9" ht="14.25">
      <c r="G7" s="29"/>
      <c r="H7" s="29"/>
      <c r="I7" s="29"/>
    </row>
    <row r="8" spans="7:9" ht="14.25">
      <c r="G8" s="29"/>
      <c r="H8" s="29"/>
      <c r="I8" s="29"/>
    </row>
    <row r="9" spans="7:9" ht="14.25">
      <c r="G9" s="29"/>
      <c r="H9" s="29"/>
      <c r="I9" s="29"/>
    </row>
    <row r="10" spans="8:9" ht="12.75">
      <c r="H10" s="1"/>
      <c r="I10" s="1"/>
    </row>
    <row r="11" spans="1:9" ht="12.75">
      <c r="A11" s="213" t="s">
        <v>28</v>
      </c>
      <c r="B11" s="213"/>
      <c r="C11" s="213"/>
      <c r="D11" s="213"/>
      <c r="E11" s="213"/>
      <c r="F11" s="213"/>
      <c r="G11" s="213"/>
      <c r="H11" s="213"/>
      <c r="I11" s="213"/>
    </row>
    <row r="12" spans="1:9" ht="25.5" customHeight="1">
      <c r="A12" s="207" t="s">
        <v>91</v>
      </c>
      <c r="B12" s="207"/>
      <c r="C12" s="207"/>
      <c r="D12" s="207"/>
      <c r="E12" s="207"/>
      <c r="F12" s="207"/>
      <c r="G12" s="207"/>
      <c r="H12" s="207"/>
      <c r="I12" s="207"/>
    </row>
    <row r="13" spans="1:9" ht="12.75">
      <c r="A13" s="27"/>
      <c r="B13" s="27"/>
      <c r="C13" s="27"/>
      <c r="D13" s="27"/>
      <c r="E13" s="27"/>
      <c r="F13" s="27"/>
      <c r="G13" s="27"/>
      <c r="H13" s="27"/>
      <c r="I13" s="27"/>
    </row>
    <row r="14" spans="1:9" ht="12.75">
      <c r="A14" s="27"/>
      <c r="B14" s="27"/>
      <c r="C14" s="27"/>
      <c r="D14" s="27"/>
      <c r="E14" s="27"/>
      <c r="F14" s="27"/>
      <c r="G14" s="27"/>
      <c r="H14" s="27"/>
      <c r="I14" s="27"/>
    </row>
    <row r="15" spans="1:9" ht="13.5" thickBot="1">
      <c r="A15" s="30"/>
      <c r="B15" s="30"/>
      <c r="C15" s="30"/>
      <c r="D15" s="30"/>
      <c r="E15" s="30"/>
      <c r="F15" s="30"/>
      <c r="G15" s="30"/>
      <c r="H15" s="30"/>
      <c r="I15" s="171" t="s">
        <v>90</v>
      </c>
    </row>
    <row r="16" spans="1:9" ht="13.5" customHeight="1" thickBot="1">
      <c r="A16" s="192" t="s">
        <v>0</v>
      </c>
      <c r="B16" s="192" t="s">
        <v>1</v>
      </c>
      <c r="C16" s="192" t="s">
        <v>13</v>
      </c>
      <c r="D16" s="192" t="s">
        <v>85</v>
      </c>
      <c r="E16" s="192" t="s">
        <v>86</v>
      </c>
      <c r="F16" s="192" t="s">
        <v>92</v>
      </c>
      <c r="G16" s="209" t="s">
        <v>2</v>
      </c>
      <c r="H16" s="210"/>
      <c r="I16" s="192" t="s">
        <v>93</v>
      </c>
    </row>
    <row r="17" spans="1:9" ht="84.75" customHeight="1" thickBot="1">
      <c r="A17" s="193"/>
      <c r="B17" s="193"/>
      <c r="C17" s="193"/>
      <c r="D17" s="198"/>
      <c r="E17" s="193"/>
      <c r="F17" s="193"/>
      <c r="G17" s="154" t="s">
        <v>3</v>
      </c>
      <c r="H17" s="154" t="s">
        <v>4</v>
      </c>
      <c r="I17" s="193"/>
    </row>
    <row r="18" spans="1:9" ht="13.5" thickBot="1">
      <c r="A18" s="194" t="s">
        <v>5</v>
      </c>
      <c r="B18" s="195"/>
      <c r="C18" s="196"/>
      <c r="D18" s="178">
        <f>SUM(D19:D33)</f>
        <v>25000</v>
      </c>
      <c r="E18" s="178">
        <f>SUM(E19:E32)</f>
        <v>845.4019999999999</v>
      </c>
      <c r="F18" s="178">
        <f>SUM(F19:F32)</f>
        <v>439.04200000000003</v>
      </c>
      <c r="G18" s="179">
        <f>SUM(G19:G32)</f>
        <v>439.04200000000003</v>
      </c>
      <c r="H18" s="155">
        <f>SUM(H19:H32)</f>
        <v>0</v>
      </c>
      <c r="I18" s="178">
        <f>SUM(I19:I32)</f>
        <v>439.04200000000003</v>
      </c>
    </row>
    <row r="19" spans="1:10" ht="12.75">
      <c r="A19" s="151">
        <v>1</v>
      </c>
      <c r="B19" s="156" t="s">
        <v>11</v>
      </c>
      <c r="C19" s="133" t="s">
        <v>29</v>
      </c>
      <c r="D19" s="183">
        <v>0</v>
      </c>
      <c r="E19" s="142"/>
      <c r="F19" s="142">
        <f aca="true" t="shared" si="0" ref="F19:F32">G19+H19</f>
        <v>0</v>
      </c>
      <c r="G19" s="142">
        <v>0</v>
      </c>
      <c r="H19" s="142">
        <v>0</v>
      </c>
      <c r="I19" s="142">
        <f>G19</f>
        <v>0</v>
      </c>
      <c r="J19" s="180">
        <f>D19-E19</f>
        <v>0</v>
      </c>
    </row>
    <row r="20" spans="1:10" ht="12.75">
      <c r="A20" s="152">
        <f aca="true" t="shared" si="1" ref="A20:A31">A19+1</f>
        <v>2</v>
      </c>
      <c r="B20" s="152"/>
      <c r="C20" s="134" t="s">
        <v>74</v>
      </c>
      <c r="D20" s="184">
        <v>1110</v>
      </c>
      <c r="E20" s="143"/>
      <c r="F20" s="143">
        <f t="shared" si="0"/>
        <v>0</v>
      </c>
      <c r="G20" s="143">
        <v>0</v>
      </c>
      <c r="H20" s="143">
        <v>0</v>
      </c>
      <c r="I20" s="150">
        <f aca="true" t="shared" si="2" ref="I20:I32">G20</f>
        <v>0</v>
      </c>
      <c r="J20" s="180">
        <f aca="true" t="shared" si="3" ref="J20:J32">D20-E20</f>
        <v>1110</v>
      </c>
    </row>
    <row r="21" spans="1:10" ht="12.75">
      <c r="A21" s="152">
        <f t="shared" si="1"/>
        <v>3</v>
      </c>
      <c r="B21" s="137" t="s">
        <v>38</v>
      </c>
      <c r="C21" s="157" t="s">
        <v>14</v>
      </c>
      <c r="D21" s="183">
        <v>0</v>
      </c>
      <c r="E21" s="158"/>
      <c r="F21" s="158">
        <f t="shared" si="0"/>
        <v>0</v>
      </c>
      <c r="G21" s="158">
        <v>0</v>
      </c>
      <c r="H21" s="158">
        <v>0</v>
      </c>
      <c r="I21" s="143">
        <f t="shared" si="2"/>
        <v>0</v>
      </c>
      <c r="J21" s="180">
        <f t="shared" si="3"/>
        <v>0</v>
      </c>
    </row>
    <row r="22" spans="1:10" ht="12.75">
      <c r="A22" s="152">
        <f t="shared" si="1"/>
        <v>4</v>
      </c>
      <c r="B22" s="136" t="s">
        <v>6</v>
      </c>
      <c r="C22" s="135" t="s">
        <v>70</v>
      </c>
      <c r="D22" s="184">
        <v>4715.35</v>
      </c>
      <c r="E22" s="144"/>
      <c r="F22" s="144">
        <f t="shared" si="0"/>
        <v>0</v>
      </c>
      <c r="G22" s="144">
        <v>0</v>
      </c>
      <c r="H22" s="144">
        <v>0</v>
      </c>
      <c r="I22" s="150">
        <f t="shared" si="2"/>
        <v>0</v>
      </c>
      <c r="J22" s="180">
        <f t="shared" si="3"/>
        <v>4715.35</v>
      </c>
    </row>
    <row r="23" spans="1:10" ht="12.75">
      <c r="A23" s="152">
        <f t="shared" si="1"/>
        <v>5</v>
      </c>
      <c r="B23" s="138"/>
      <c r="C23" s="135" t="s">
        <v>75</v>
      </c>
      <c r="D23" s="184">
        <v>1000</v>
      </c>
      <c r="E23" s="145"/>
      <c r="F23" s="146">
        <f>G23+H23</f>
        <v>0</v>
      </c>
      <c r="G23" s="148">
        <v>0</v>
      </c>
      <c r="H23" s="148">
        <v>0</v>
      </c>
      <c r="I23" s="150">
        <f t="shared" si="2"/>
        <v>0</v>
      </c>
      <c r="J23" s="180">
        <f t="shared" si="3"/>
        <v>1000</v>
      </c>
    </row>
    <row r="24" spans="1:10" ht="12.75">
      <c r="A24" s="152">
        <f t="shared" si="1"/>
        <v>6</v>
      </c>
      <c r="B24" s="139"/>
      <c r="C24" s="135" t="s">
        <v>31</v>
      </c>
      <c r="D24" s="184">
        <v>1687.5</v>
      </c>
      <c r="E24" s="148"/>
      <c r="F24" s="146">
        <f>G24+H24</f>
        <v>0</v>
      </c>
      <c r="G24" s="148">
        <v>0</v>
      </c>
      <c r="H24" s="148">
        <v>0</v>
      </c>
      <c r="I24" s="150">
        <f t="shared" si="2"/>
        <v>0</v>
      </c>
      <c r="J24" s="180">
        <f t="shared" si="3"/>
        <v>1687.5</v>
      </c>
    </row>
    <row r="25" spans="1:10" ht="12.75">
      <c r="A25" s="152">
        <f t="shared" si="1"/>
        <v>7</v>
      </c>
      <c r="B25" s="136" t="s">
        <v>7</v>
      </c>
      <c r="C25" s="135" t="s">
        <v>23</v>
      </c>
      <c r="D25" s="184">
        <v>907</v>
      </c>
      <c r="E25" s="145"/>
      <c r="F25" s="174">
        <f t="shared" si="0"/>
        <v>46.032</v>
      </c>
      <c r="G25" s="175">
        <v>46.032</v>
      </c>
      <c r="H25" s="148">
        <v>0</v>
      </c>
      <c r="I25" s="177">
        <f t="shared" si="2"/>
        <v>46.032</v>
      </c>
      <c r="J25" s="180">
        <f t="shared" si="3"/>
        <v>907</v>
      </c>
    </row>
    <row r="26" spans="1:10" ht="12.75">
      <c r="A26" s="152">
        <f t="shared" si="1"/>
        <v>8</v>
      </c>
      <c r="B26" s="140" t="s">
        <v>9</v>
      </c>
      <c r="C26" s="135" t="s">
        <v>17</v>
      </c>
      <c r="D26" s="184">
        <v>2039.5</v>
      </c>
      <c r="E26" s="145"/>
      <c r="F26" s="147">
        <f t="shared" si="0"/>
        <v>0</v>
      </c>
      <c r="G26" s="148">
        <v>0</v>
      </c>
      <c r="H26" s="148">
        <v>0</v>
      </c>
      <c r="I26" s="150">
        <f t="shared" si="2"/>
        <v>0</v>
      </c>
      <c r="J26" s="180">
        <f t="shared" si="3"/>
        <v>2039.5</v>
      </c>
    </row>
    <row r="27" spans="1:10" ht="12.75">
      <c r="A27" s="152">
        <f t="shared" si="1"/>
        <v>9</v>
      </c>
      <c r="B27" s="140" t="s">
        <v>12</v>
      </c>
      <c r="C27" s="135" t="s">
        <v>71</v>
      </c>
      <c r="D27" s="184">
        <v>1466.8</v>
      </c>
      <c r="E27" s="174">
        <v>191.501</v>
      </c>
      <c r="F27" s="174">
        <f t="shared" si="0"/>
        <v>200.557</v>
      </c>
      <c r="G27" s="175">
        <v>200.557</v>
      </c>
      <c r="H27" s="148">
        <v>0</v>
      </c>
      <c r="I27" s="177">
        <f t="shared" si="2"/>
        <v>200.557</v>
      </c>
      <c r="J27" s="180">
        <f t="shared" si="3"/>
        <v>1275.299</v>
      </c>
    </row>
    <row r="28" spans="1:10" ht="12.75">
      <c r="A28" s="152">
        <f t="shared" si="1"/>
        <v>10</v>
      </c>
      <c r="B28" s="141"/>
      <c r="C28" s="135" t="s">
        <v>18</v>
      </c>
      <c r="D28" s="184">
        <v>1687.5</v>
      </c>
      <c r="E28" s="146"/>
      <c r="F28" s="146">
        <f t="shared" si="0"/>
        <v>0</v>
      </c>
      <c r="G28" s="149">
        <v>0</v>
      </c>
      <c r="H28" s="149">
        <v>0</v>
      </c>
      <c r="I28" s="150">
        <f t="shared" si="2"/>
        <v>0</v>
      </c>
      <c r="J28" s="180">
        <f t="shared" si="3"/>
        <v>1687.5</v>
      </c>
    </row>
    <row r="29" spans="1:10" ht="12.75">
      <c r="A29" s="152">
        <f t="shared" si="1"/>
        <v>11</v>
      </c>
      <c r="B29" s="140" t="s">
        <v>52</v>
      </c>
      <c r="C29" s="136" t="s">
        <v>37</v>
      </c>
      <c r="D29" s="184">
        <v>2800</v>
      </c>
      <c r="E29" s="146"/>
      <c r="F29" s="146">
        <f>G29+H29</f>
        <v>0</v>
      </c>
      <c r="G29" s="149">
        <v>0</v>
      </c>
      <c r="H29" s="149">
        <v>0</v>
      </c>
      <c r="I29" s="150">
        <f>G29</f>
        <v>0</v>
      </c>
      <c r="J29" s="180">
        <f t="shared" si="3"/>
        <v>2800</v>
      </c>
    </row>
    <row r="30" spans="1:10" ht="12.75">
      <c r="A30" s="152">
        <f t="shared" si="1"/>
        <v>12</v>
      </c>
      <c r="B30" s="216" t="s">
        <v>10</v>
      </c>
      <c r="C30" s="136" t="s">
        <v>76</v>
      </c>
      <c r="D30" s="184">
        <v>1687.5</v>
      </c>
      <c r="E30" s="174">
        <v>653.901</v>
      </c>
      <c r="F30" s="174">
        <f t="shared" si="0"/>
        <v>192.453</v>
      </c>
      <c r="G30" s="176">
        <v>192.453</v>
      </c>
      <c r="H30" s="149">
        <v>0</v>
      </c>
      <c r="I30" s="177">
        <f t="shared" si="2"/>
        <v>192.453</v>
      </c>
      <c r="J30" s="180">
        <f t="shared" si="3"/>
        <v>1033.5990000000002</v>
      </c>
    </row>
    <row r="31" spans="1:10" ht="12.75">
      <c r="A31" s="152">
        <f t="shared" si="1"/>
        <v>13</v>
      </c>
      <c r="B31" s="218"/>
      <c r="C31" s="136" t="s">
        <v>20</v>
      </c>
      <c r="D31" s="184">
        <v>1000</v>
      </c>
      <c r="E31" s="170"/>
      <c r="F31" s="146">
        <f>G31+H31</f>
        <v>0</v>
      </c>
      <c r="G31" s="149">
        <v>0</v>
      </c>
      <c r="H31" s="149">
        <v>0</v>
      </c>
      <c r="I31" s="150">
        <f>G31</f>
        <v>0</v>
      </c>
      <c r="J31" s="180">
        <f t="shared" si="3"/>
        <v>1000</v>
      </c>
    </row>
    <row r="32" spans="1:10" ht="13.5" thickBot="1">
      <c r="A32" s="153">
        <v>14</v>
      </c>
      <c r="B32" s="218"/>
      <c r="C32" s="136" t="s">
        <v>20</v>
      </c>
      <c r="D32" s="185">
        <v>0</v>
      </c>
      <c r="E32" s="170"/>
      <c r="F32" s="181">
        <f t="shared" si="0"/>
        <v>0</v>
      </c>
      <c r="G32" s="182">
        <v>0</v>
      </c>
      <c r="H32" s="162">
        <v>0</v>
      </c>
      <c r="I32" s="163">
        <f t="shared" si="2"/>
        <v>0</v>
      </c>
      <c r="J32" s="180">
        <f t="shared" si="3"/>
        <v>0</v>
      </c>
    </row>
    <row r="33" spans="1:9" ht="13.5" thickBot="1">
      <c r="A33" s="168"/>
      <c r="B33" s="169" t="s">
        <v>89</v>
      </c>
      <c r="C33" s="169"/>
      <c r="D33" s="186">
        <v>4898.85</v>
      </c>
      <c r="E33" s="172"/>
      <c r="F33" s="99"/>
      <c r="G33" s="173"/>
      <c r="H33" s="173"/>
      <c r="I33" s="101"/>
    </row>
    <row r="34" spans="1:9" ht="12.75">
      <c r="A34" s="47"/>
      <c r="B34" s="48"/>
      <c r="C34" s="49"/>
      <c r="D34" s="50"/>
      <c r="E34" s="51"/>
      <c r="F34" s="52"/>
      <c r="G34" s="36"/>
      <c r="H34" s="36"/>
      <c r="I34" s="36"/>
    </row>
    <row r="35" spans="1:9" ht="12.75">
      <c r="A35" s="47"/>
      <c r="B35" s="48"/>
      <c r="C35" s="49"/>
      <c r="D35" s="50"/>
      <c r="E35" s="51"/>
      <c r="F35" s="52"/>
      <c r="G35" s="36"/>
      <c r="H35" s="36"/>
      <c r="I35" s="36"/>
    </row>
    <row r="36" spans="1:9" ht="12.75">
      <c r="A36" s="47"/>
      <c r="B36" s="48"/>
      <c r="C36" s="49"/>
      <c r="D36" s="50"/>
      <c r="E36" s="51"/>
      <c r="F36" s="52"/>
      <c r="G36" s="36"/>
      <c r="H36" s="36"/>
      <c r="I36" s="36"/>
    </row>
    <row r="37" spans="1:9" ht="12.75">
      <c r="A37" s="47"/>
      <c r="B37" s="48"/>
      <c r="C37" s="49"/>
      <c r="D37" s="50"/>
      <c r="E37" s="51"/>
      <c r="F37" s="52"/>
      <c r="G37" s="36"/>
      <c r="H37" s="36"/>
      <c r="I37" s="36"/>
    </row>
    <row r="38" spans="1:9" ht="12.75">
      <c r="A38" s="202"/>
      <c r="B38" s="202"/>
      <c r="C38" s="202"/>
      <c r="D38" s="202"/>
      <c r="E38" s="202"/>
      <c r="F38" s="202"/>
      <c r="G38" s="202"/>
      <c r="H38" s="202"/>
      <c r="I38" s="202"/>
    </row>
    <row r="39" spans="1:9" ht="12.75">
      <c r="A39" s="208"/>
      <c r="B39" s="208"/>
      <c r="C39" s="208"/>
      <c r="D39" s="208"/>
      <c r="E39" s="208"/>
      <c r="F39" s="208"/>
      <c r="G39" s="208"/>
      <c r="H39" s="208"/>
      <c r="I39" s="208"/>
    </row>
    <row r="40" spans="1:9" ht="12.75">
      <c r="A40" s="126"/>
      <c r="B40" s="126"/>
      <c r="C40" s="126"/>
      <c r="D40" s="126"/>
      <c r="E40" s="126"/>
      <c r="F40" s="126"/>
      <c r="G40" s="126"/>
      <c r="H40" s="126"/>
      <c r="I40" s="126"/>
    </row>
    <row r="41" spans="1:9" ht="12.75">
      <c r="A41" s="126"/>
      <c r="B41" s="126"/>
      <c r="C41" s="126"/>
      <c r="D41" s="126"/>
      <c r="E41" s="126"/>
      <c r="F41" s="126"/>
      <c r="G41" s="126"/>
      <c r="H41" s="126"/>
      <c r="I41" s="126"/>
    </row>
    <row r="42" spans="1:9" ht="12.75">
      <c r="A42" s="126"/>
      <c r="B42" s="126"/>
      <c r="C42" s="126"/>
      <c r="D42" s="126"/>
      <c r="E42" s="126"/>
      <c r="F42" s="126"/>
      <c r="G42" s="126"/>
      <c r="H42" s="126"/>
      <c r="I42" s="126"/>
    </row>
    <row r="43" spans="1:9" ht="12.75">
      <c r="A43" s="1"/>
      <c r="B43" s="1"/>
      <c r="C43" s="1"/>
      <c r="D43" s="1"/>
      <c r="E43" s="1"/>
      <c r="F43" s="1"/>
      <c r="G43" s="1"/>
      <c r="H43" s="1"/>
      <c r="I43" s="1"/>
    </row>
    <row r="44" spans="1:9" ht="12.75">
      <c r="A44" s="214" t="s">
        <v>43</v>
      </c>
      <c r="B44" s="214"/>
      <c r="C44" s="214"/>
      <c r="D44" s="214"/>
      <c r="E44" s="214"/>
      <c r="F44" s="214"/>
      <c r="G44" s="214"/>
      <c r="H44" s="214"/>
      <c r="I44" s="214"/>
    </row>
    <row r="45" spans="1:9" ht="12.75">
      <c r="A45" s="215" t="s">
        <v>27</v>
      </c>
      <c r="B45" s="215"/>
      <c r="C45" s="215"/>
      <c r="D45" s="215"/>
      <c r="E45" s="215"/>
      <c r="F45" s="215"/>
      <c r="G45" s="215"/>
      <c r="H45" s="215"/>
      <c r="I45" s="215"/>
    </row>
    <row r="46" spans="1:9" ht="12.75">
      <c r="A46" s="215" t="s">
        <v>44</v>
      </c>
      <c r="B46" s="215"/>
      <c r="C46" s="215"/>
      <c r="D46" s="215"/>
      <c r="E46" s="215"/>
      <c r="F46" s="215"/>
      <c r="G46" s="215"/>
      <c r="H46" s="215"/>
      <c r="I46" s="215"/>
    </row>
    <row r="47" spans="1:9" ht="12.75">
      <c r="A47" s="5"/>
      <c r="B47" s="5"/>
      <c r="C47" s="5"/>
      <c r="D47" s="5"/>
      <c r="E47" s="46"/>
      <c r="F47" s="5"/>
      <c r="G47" s="5"/>
      <c r="H47" s="5"/>
      <c r="I47" s="5"/>
    </row>
    <row r="48" spans="1:9" ht="12.75">
      <c r="A48" s="5"/>
      <c r="B48" s="5"/>
      <c r="C48" s="5"/>
      <c r="D48" s="5"/>
      <c r="G48" s="4"/>
      <c r="H48" s="4"/>
      <c r="I48" s="4"/>
    </row>
  </sheetData>
  <sheetProtection/>
  <mergeCells count="21">
    <mergeCell ref="A39:I39"/>
    <mergeCell ref="A46:I46"/>
    <mergeCell ref="G16:H16"/>
    <mergeCell ref="I16:I17"/>
    <mergeCell ref="A18:C18"/>
    <mergeCell ref="B30:B32"/>
    <mergeCell ref="D16:D17"/>
    <mergeCell ref="A44:I44"/>
    <mergeCell ref="A38:I38"/>
    <mergeCell ref="A45:I45"/>
    <mergeCell ref="F16:F17"/>
    <mergeCell ref="D3:I3"/>
    <mergeCell ref="D4:I4"/>
    <mergeCell ref="D5:I5"/>
    <mergeCell ref="D6:I6"/>
    <mergeCell ref="A11:I11"/>
    <mergeCell ref="B16:B17"/>
    <mergeCell ref="C16:C17"/>
    <mergeCell ref="E16:E17"/>
    <mergeCell ref="A16:A17"/>
    <mergeCell ref="A12:I12"/>
  </mergeCells>
  <printOptions/>
  <pageMargins left="0.7" right="0.7" top="0.75" bottom="0.75" header="0.3" footer="0.3"/>
  <pageSetup orientation="portrait" paperSize="9" scale="83" r:id="rId1"/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mtct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Mihaela</dc:creator>
  <cp:keywords/>
  <dc:description/>
  <cp:lastModifiedBy>Florin Zamfiroiu</cp:lastModifiedBy>
  <cp:lastPrinted>2017-05-31T07:00:59Z</cp:lastPrinted>
  <dcterms:created xsi:type="dcterms:W3CDTF">2007-03-28T08:05:02Z</dcterms:created>
  <dcterms:modified xsi:type="dcterms:W3CDTF">2017-05-31T07:02:57Z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1048</vt:i4>
  </property>
</Properties>
</file>