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'Sheet1'!$A$1:$AZ$49</definedName>
    <definedName name="S_C">'[1]TotalNumeDefinedNames'!$B$501:$D$501</definedName>
    <definedName name="S_C_CONSERVARE">'[1]TotalNumeDefinedNames'!$B$502:$D$502</definedName>
    <definedName name="SECTII">'[1]TotalNumeDefinedNames'!$B$1:$FJ$1</definedName>
  </definedNames>
  <calcPr fullCalcOnLoad="1"/>
</workbook>
</file>

<file path=xl/sharedStrings.xml><?xml version="1.0" encoding="utf-8"?>
<sst xmlns="http://schemas.openxmlformats.org/spreadsheetml/2006/main" count="389" uniqueCount="227">
  <si>
    <t xml:space="preserve"> - continuare -</t>
  </si>
  <si>
    <t>locuitori</t>
  </si>
  <si>
    <t xml:space="preserve"> </t>
  </si>
  <si>
    <t>ENDO-</t>
  </si>
  <si>
    <t>CARDI-</t>
  </si>
  <si>
    <t>HEMA-</t>
  </si>
  <si>
    <t>TOTAL</t>
  </si>
  <si>
    <t>NEU-</t>
  </si>
  <si>
    <t>O R L</t>
  </si>
  <si>
    <t>BOLI</t>
  </si>
  <si>
    <t>CHI-</t>
  </si>
  <si>
    <t>ONCO-</t>
  </si>
  <si>
    <t>ORTO-</t>
  </si>
  <si>
    <t>RECU-</t>
  </si>
  <si>
    <t>OBSTE-</t>
  </si>
  <si>
    <t>MEDI-</t>
  </si>
  <si>
    <t>ANES-</t>
  </si>
  <si>
    <t>UNITATE</t>
  </si>
  <si>
    <t>CRINO-</t>
  </si>
  <si>
    <t>OLOGIE</t>
  </si>
  <si>
    <t>GAS-</t>
  </si>
  <si>
    <t>TOLO-</t>
  </si>
  <si>
    <t>PSIHI-</t>
  </si>
  <si>
    <t>RO-</t>
  </si>
  <si>
    <t>OF-</t>
  </si>
  <si>
    <t>RUR-</t>
  </si>
  <si>
    <t>LOGIE</t>
  </si>
  <si>
    <t>PEDIE</t>
  </si>
  <si>
    <t>TEZIE</t>
  </si>
  <si>
    <t>REUMA-</t>
  </si>
  <si>
    <t>TRO-</t>
  </si>
  <si>
    <t>GIE</t>
  </si>
  <si>
    <t>ATRIE</t>
  </si>
  <si>
    <t>TAL-</t>
  </si>
  <si>
    <t>DER-</t>
  </si>
  <si>
    <t>MEDIC.</t>
  </si>
  <si>
    <t>GENE-</t>
  </si>
  <si>
    <t>ENTE-</t>
  </si>
  <si>
    <t>MO-</t>
  </si>
  <si>
    <t>MATO</t>
  </si>
  <si>
    <t>NEO-</t>
  </si>
  <si>
    <t>ROLO-</t>
  </si>
  <si>
    <t>URO-</t>
  </si>
  <si>
    <t>PEDIA-</t>
  </si>
  <si>
    <t>VENE-</t>
  </si>
  <si>
    <t>NATO-</t>
  </si>
  <si>
    <t>ALTE</t>
  </si>
  <si>
    <t>TRIE</t>
  </si>
  <si>
    <t>A</t>
  </si>
  <si>
    <t>la %0 locuitori</t>
  </si>
  <si>
    <t>TOTAL JUDEŢ</t>
  </si>
  <si>
    <t>ŞI</t>
  </si>
  <si>
    <t>RALĂ</t>
  </si>
  <si>
    <t>TRICĂ</t>
  </si>
  <si>
    <t>CINĂ</t>
  </si>
  <si>
    <t>RURGIE</t>
  </si>
  <si>
    <t>PERARE</t>
  </si>
  <si>
    <t>GINECO-</t>
  </si>
  <si>
    <t>DIABET</t>
  </si>
  <si>
    <t>TOLOGIE</t>
  </si>
  <si>
    <t>SECŢII</t>
  </si>
  <si>
    <t xml:space="preserve">    -</t>
  </si>
  <si>
    <t xml:space="preserve">   -</t>
  </si>
  <si>
    <t xml:space="preserve"> B. SANATORII ANTITUBERCULOASE,PREVENTORII,</t>
  </si>
  <si>
    <t xml:space="preserve">          SANATORII BALNEARE</t>
  </si>
  <si>
    <t xml:space="preserve">          N O T Ă</t>
  </si>
  <si>
    <t xml:space="preserve">      C. ALTE UNITĂŢI</t>
  </si>
  <si>
    <t>-</t>
  </si>
  <si>
    <t>38</t>
  </si>
  <si>
    <t>judeţul T U L C E A</t>
  </si>
  <si>
    <t xml:space="preserve">    *1</t>
  </si>
  <si>
    <t>*5</t>
  </si>
  <si>
    <t>*2</t>
  </si>
  <si>
    <t xml:space="preserve">    *3</t>
  </si>
  <si>
    <t>*7</t>
  </si>
  <si>
    <t>*6</t>
  </si>
  <si>
    <t>*8</t>
  </si>
  <si>
    <t xml:space="preserve"> paturi</t>
  </si>
  <si>
    <t>NEURO-</t>
  </si>
  <si>
    <t>PSIHO-</t>
  </si>
  <si>
    <t>MOTO-</t>
  </si>
  <si>
    <t>RIE</t>
  </si>
  <si>
    <t>*9</t>
  </si>
  <si>
    <t xml:space="preserve"> A.POLICLINICI,CENTRE DE DIAGNOSTIC ŞI TRATAMENT,</t>
  </si>
  <si>
    <t xml:space="preserve"> CENTRE  MEDICALE, AMBULATORII</t>
  </si>
  <si>
    <t>GERIA-</t>
  </si>
  <si>
    <t>ZAHA-</t>
  </si>
  <si>
    <t>TRIE ŞI</t>
  </si>
  <si>
    <t>INFEC-</t>
  </si>
  <si>
    <t>RECUP.,</t>
  </si>
  <si>
    <t>RAT ŞI</t>
  </si>
  <si>
    <t>GERON-</t>
  </si>
  <si>
    <t>TIOASE</t>
  </si>
  <si>
    <t>ŞI TE-</t>
  </si>
  <si>
    <t>CALĂ</t>
  </si>
  <si>
    <t>TRAU-</t>
  </si>
  <si>
    <t>FIZICĂ ŞI</t>
  </si>
  <si>
    <t>RAPIE</t>
  </si>
  <si>
    <t>META-</t>
  </si>
  <si>
    <t>MATO-</t>
  </si>
  <si>
    <t>BALNEO-</t>
  </si>
  <si>
    <t>INTEN-</t>
  </si>
  <si>
    <t>BOLICE</t>
  </si>
  <si>
    <t>SIVĂ</t>
  </si>
  <si>
    <t xml:space="preserve"> PATURI DE ÎNSOŢITORI  (total)</t>
  </si>
  <si>
    <t>DIN CARE:</t>
  </si>
  <si>
    <t>din care:</t>
  </si>
  <si>
    <t>PATURI ÎN SPI-TALE FĂRĂ ÎNSOŢI-TORI</t>
  </si>
  <si>
    <t>INTERNE</t>
  </si>
  <si>
    <t>CARDIOLOGIE</t>
  </si>
  <si>
    <t>REUMATOLOGIE</t>
  </si>
  <si>
    <t>DIABET ZAHARAT NUTRIŢIE ŞI BOLI METABOLICE</t>
  </si>
  <si>
    <t>GASTRO-ENTEROLOGIE</t>
  </si>
  <si>
    <t>GERIATRIE ŞI GERONTOLOGIE</t>
  </si>
  <si>
    <t>HEMATOLOGIE</t>
  </si>
  <si>
    <t>NEUROLOGIE</t>
  </si>
  <si>
    <t>ORL</t>
  </si>
  <si>
    <t>OFTALMOLOGIE</t>
  </si>
  <si>
    <t>CHIRURGIE PEDIATRICĂ</t>
  </si>
  <si>
    <t>CHIRURGIE TORACICĂ</t>
  </si>
  <si>
    <t>ONCOLOGIE MEDICALĂ</t>
  </si>
  <si>
    <t>UROLOGIE</t>
  </si>
  <si>
    <t>PEDIATRIE</t>
  </si>
  <si>
    <t>RECUPERARE PEDIATRICĂ</t>
  </si>
  <si>
    <t>DERMATO- VENEROLOGIE</t>
  </si>
  <si>
    <t>OBSTETRICĂ-GINECOLOGIE</t>
  </si>
  <si>
    <t>NEONATOLOGIE</t>
  </si>
  <si>
    <t>NEONATOLOGIE PREMATURI</t>
  </si>
  <si>
    <t>TUBERCULOZĂ</t>
  </si>
  <si>
    <t>RECUPERARE, MED.FIZICĂ ŞI BALNEOLOGIE</t>
  </si>
  <si>
    <t>CRONICI</t>
  </si>
  <si>
    <t>ALTE SECŢII</t>
  </si>
  <si>
    <t xml:space="preserve">MEDI-CINA MUNCII </t>
  </si>
  <si>
    <t>PSIHIATRIE</t>
  </si>
  <si>
    <t>PSIHIATRIE CRONICI</t>
  </si>
  <si>
    <t>PNEU-MO-LOGIE</t>
  </si>
  <si>
    <t>PNEUMOLOGIE</t>
  </si>
  <si>
    <t>TBC EXTRA-PULMONAR</t>
  </si>
  <si>
    <t xml:space="preserve">Nr. crt. </t>
  </si>
  <si>
    <t>bb11</t>
  </si>
  <si>
    <t>bb12</t>
  </si>
  <si>
    <t>bb13</t>
  </si>
  <si>
    <t>bb14</t>
  </si>
  <si>
    <t>bb15</t>
  </si>
  <si>
    <t>bb17</t>
  </si>
  <si>
    <t>bb20</t>
  </si>
  <si>
    <t>bb21</t>
  </si>
  <si>
    <t>bb22</t>
  </si>
  <si>
    <t>bb23</t>
  </si>
  <si>
    <t>bb24</t>
  </si>
  <si>
    <t>bb25</t>
  </si>
  <si>
    <t>bb26</t>
  </si>
  <si>
    <t>bb27</t>
  </si>
  <si>
    <t>bb28</t>
  </si>
  <si>
    <t>bb29</t>
  </si>
  <si>
    <t>bb30</t>
  </si>
  <si>
    <t>bb31</t>
  </si>
  <si>
    <t>bb32</t>
  </si>
  <si>
    <t>bb33</t>
  </si>
  <si>
    <t>bb34</t>
  </si>
  <si>
    <t>bb35</t>
  </si>
  <si>
    <t>bb36</t>
  </si>
  <si>
    <t>bb37</t>
  </si>
  <si>
    <t>bb38</t>
  </si>
  <si>
    <t>bb39</t>
  </si>
  <si>
    <t>bb40</t>
  </si>
  <si>
    <t>bb41</t>
  </si>
  <si>
    <t>bb42</t>
  </si>
  <si>
    <t>bb43</t>
  </si>
  <si>
    <t>bb44</t>
  </si>
  <si>
    <t>bb45</t>
  </si>
  <si>
    <t>bb46</t>
  </si>
  <si>
    <t>bb47</t>
  </si>
  <si>
    <t>bb48</t>
  </si>
  <si>
    <t>bb49</t>
  </si>
  <si>
    <t>bb50</t>
  </si>
  <si>
    <t>bb51</t>
  </si>
  <si>
    <t>bb52</t>
  </si>
  <si>
    <t>ENDOCRINOLOGIE</t>
  </si>
  <si>
    <t>t</t>
  </si>
  <si>
    <t>u</t>
  </si>
  <si>
    <t>r</t>
  </si>
  <si>
    <t>cs</t>
  </si>
  <si>
    <t xml:space="preserve"> - dispensare medicale …………………….........……………..</t>
  </si>
  <si>
    <t xml:space="preserve"> - farmacii ..........................……………………….</t>
  </si>
  <si>
    <t xml:space="preserve"> - puncte farmaceutice .............…………………..</t>
  </si>
  <si>
    <t>NEUROCHIRURGIE</t>
  </si>
  <si>
    <t>BOLI          INFECŢIOASE</t>
  </si>
  <si>
    <t xml:space="preserve"> - laboratoare .............…………………..</t>
  </si>
  <si>
    <t xml:space="preserve"> - autosanitare .............…………………..</t>
  </si>
  <si>
    <t>*4</t>
  </si>
  <si>
    <t>U.SPIT.JUD.DE URGENŢĂ TULCEA (A.L.)</t>
  </si>
  <si>
    <t>U.SPIT.ORĂŞENESC MĂCIN  (A.L.)</t>
  </si>
  <si>
    <t xml:space="preserve">Ambulatoriul integrat spit.jud.de urgenţă Tulcea </t>
  </si>
  <si>
    <t xml:space="preserve">Ambulatoriul integrat spit.orăşenesc Măcin  </t>
  </si>
  <si>
    <t>Spit.jud.de urgenţă Tulcea ……………………………………….</t>
  </si>
  <si>
    <t xml:space="preserve">Spit.orăşenesc Măcin ……………………………………………. </t>
  </si>
  <si>
    <t>*  3 din care: 5 paturi TA</t>
  </si>
  <si>
    <t>bb16</t>
  </si>
  <si>
    <t>U.SPITALUL TICHILEŞTI  (LEPROZERIE)  (MS)</t>
  </si>
  <si>
    <t>*  4 din care: 5 paturi HIV/SIDA</t>
  </si>
  <si>
    <t>*  5 din care: 5 paturi pneumologie - TBC - copii</t>
  </si>
  <si>
    <t>*  6 din care: 5 paturi TI</t>
  </si>
  <si>
    <t>*  8 din care: 6 paturi psihiatrie pediatrică</t>
  </si>
  <si>
    <t>*  9 din care: 6 paturi nefrologie</t>
  </si>
  <si>
    <t>BOLI           PROFESIONALE</t>
  </si>
  <si>
    <t>TOTAL             PSIHIATRIE</t>
  </si>
  <si>
    <t>RECUPERARE             NEURO-PSIHO-MOTORIE</t>
  </si>
  <si>
    <t>CHIRURGIE           GENERALĂ</t>
  </si>
  <si>
    <t>CHIRURGIE               MAXILO-FACIALĂ</t>
  </si>
  <si>
    <t>CHIRURGIE           PLASTICĂ ŞI REPARATORIE</t>
  </si>
  <si>
    <t>CHIRURGIE                   CARDIO-      VASCULARĂ</t>
  </si>
  <si>
    <t>CHIRURGIE         TORACICĂ</t>
  </si>
  <si>
    <t>ORTOPEDIE ŞI TRAUMATOLOGIE</t>
  </si>
  <si>
    <t>PEDIATRIE            CRONICI</t>
  </si>
  <si>
    <t>MEDICINĂ         GENERALĂ</t>
  </si>
  <si>
    <t>ANESTEZIE             TERAPIE              INTENSIVĂ</t>
  </si>
  <si>
    <t>PSIHIATRIE       ACUŢI</t>
  </si>
  <si>
    <t>PNEUMOLOGIE TBC</t>
  </si>
  <si>
    <t>*10 din care: 5 paturi chirurgie vasculară</t>
  </si>
  <si>
    <t>*10</t>
  </si>
  <si>
    <t>bb18</t>
  </si>
  <si>
    <t>bb19</t>
  </si>
  <si>
    <t xml:space="preserve">*  7 din care: 2 paturi toxicologie </t>
  </si>
  <si>
    <t>*  1 din care: 4 paturi TI coronarieni</t>
  </si>
  <si>
    <t>*  2 din care: 3 paturi pentru arsi</t>
  </si>
  <si>
    <t>populaţia la 1 ianuarie  2016</t>
  </si>
</sst>
</file>

<file path=xl/styles.xml><?xml version="1.0" encoding="utf-8"?>
<styleSheet xmlns="http://schemas.openxmlformats.org/spreadsheetml/2006/main">
  <numFmts count="4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&quot;lei&quot;;\-#,##0&quot;lei&quot;"/>
    <numFmt numFmtId="175" formatCode="#,##0&quot;lei&quot;;[Red]\-#,##0&quot;lei&quot;"/>
    <numFmt numFmtId="176" formatCode="#,##0.00&quot;lei&quot;;\-#,##0.00&quot;lei&quot;"/>
    <numFmt numFmtId="177" formatCode="#,##0.00&quot;lei&quot;;[Red]\-#,##0.00&quot;lei&quot;"/>
    <numFmt numFmtId="178" formatCode="_-* #,##0&quot;lei&quot;_-;\-* #,##0&quot;lei&quot;_-;_-* &quot;-&quot;&quot;lei&quot;_-;_-@_-"/>
    <numFmt numFmtId="179" formatCode="_-* #,##0_L_E_I_-;\-* #,##0_L_E_I_-;_-* &quot;-&quot;_L_E_I_-;_-@_-"/>
    <numFmt numFmtId="180" formatCode="_-* #,##0.00&quot;lei&quot;_-;\-* #,##0.00&quot;lei&quot;_-;_-* &quot;-&quot;??&quot;lei&quot;_-;_-@_-"/>
    <numFmt numFmtId="181" formatCode="_-* #,##0.00_L_E_I_-;\-* #,##0.00_L_E_I_-;_-* &quot;-&quot;??_L_E_I_-;_-@_-"/>
    <numFmt numFmtId="182" formatCode="&quot;lei&quot;#,##0;\-&quot;lei&quot;#,##0"/>
    <numFmt numFmtId="183" formatCode="&quot;lei&quot;#,##0;[Red]\-&quot;lei&quot;#,##0"/>
    <numFmt numFmtId="184" formatCode="&quot;lei&quot;#,##0.00;\-&quot;lei&quot;#,##0.00"/>
    <numFmt numFmtId="185" formatCode="&quot;lei&quot;#,##0.00;[Red]\-&quot;lei&quot;#,##0.00"/>
    <numFmt numFmtId="186" formatCode="_-&quot;lei&quot;* #,##0_-;\-&quot;lei&quot;* #,##0_-;_-&quot;lei&quot;* &quot;-&quot;_-;_-@_-"/>
    <numFmt numFmtId="187" formatCode="_-* #,##0_-;\-* #,##0_-;_-* &quot;-&quot;_-;_-@_-"/>
    <numFmt numFmtId="188" formatCode="_-&quot;lei&quot;* #,##0.00_-;\-&quot;lei&quot;* #,##0.00_-;_-&quot;lei&quot;* &quot;-&quot;??_-;_-@_-"/>
    <numFmt numFmtId="189" formatCode="_-* #,##0.00_-;\-* #,##0.00_-;_-* &quot;-&quot;??_-;_-@_-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0_)"/>
    <numFmt numFmtId="197" formatCode="0.00_)"/>
    <numFmt numFmtId="198" formatCode="0.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(WE)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(W1)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37" fontId="4" fillId="0" borderId="0" xfId="0" applyNumberFormat="1" applyFont="1" applyFill="1" applyAlignment="1" applyProtection="1">
      <alignment horizontal="left"/>
      <protection/>
    </xf>
    <xf numFmtId="1" fontId="4" fillId="0" borderId="0" xfId="0" applyNumberFormat="1" applyFont="1" applyFill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 horizontal="left"/>
      <protection/>
    </xf>
    <xf numFmtId="197" fontId="4" fillId="0" borderId="10" xfId="0" applyNumberFormat="1" applyFont="1" applyFill="1" applyBorder="1" applyAlignment="1" applyProtection="1">
      <alignment horizontal="left"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1" fontId="4" fillId="0" borderId="10" xfId="0" applyNumberFormat="1" applyFont="1" applyFill="1" applyBorder="1" applyAlignment="1" applyProtection="1">
      <alignment horizontal="right"/>
      <protection/>
    </xf>
    <xf numFmtId="196" fontId="4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Border="1" applyAlignment="1">
      <alignment horizontal="right"/>
    </xf>
    <xf numFmtId="37" fontId="4" fillId="0" borderId="1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horizontal="left"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horizontal="center"/>
      <protection/>
    </xf>
    <xf numFmtId="196" fontId="4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Alignment="1" applyProtection="1">
      <alignment/>
      <protection/>
    </xf>
    <xf numFmtId="1" fontId="4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" fontId="7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4" fillId="0" borderId="12" xfId="0" applyFont="1" applyFill="1" applyBorder="1" applyAlignment="1">
      <alignment/>
    </xf>
    <xf numFmtId="197" fontId="4" fillId="0" borderId="13" xfId="0" applyNumberFormat="1" applyFont="1" applyFill="1" applyBorder="1" applyAlignment="1">
      <alignment/>
    </xf>
    <xf numFmtId="2" fontId="4" fillId="0" borderId="10" xfId="0" applyNumberFormat="1" applyFont="1" applyFill="1" applyBorder="1" applyAlignment="1" applyProtection="1">
      <alignment horizontal="right"/>
      <protection/>
    </xf>
    <xf numFmtId="197" fontId="4" fillId="0" borderId="0" xfId="0" applyNumberFormat="1" applyFont="1" applyFill="1" applyBorder="1" applyAlignment="1">
      <alignment/>
    </xf>
    <xf numFmtId="197" fontId="4" fillId="0" borderId="0" xfId="0" applyNumberFormat="1" applyFont="1" applyFill="1" applyAlignment="1">
      <alignment/>
    </xf>
    <xf numFmtId="196" fontId="4" fillId="0" borderId="12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>
      <alignment/>
    </xf>
    <xf numFmtId="196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Alignment="1" applyProtection="1">
      <alignment/>
      <protection/>
    </xf>
    <xf numFmtId="196" fontId="4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 locked="0"/>
    </xf>
    <xf numFmtId="37" fontId="4" fillId="0" borderId="0" xfId="0" applyNumberFormat="1" applyFont="1" applyFill="1" applyAlignment="1" applyProtection="1" quotePrefix="1">
      <alignment horizontal="left"/>
      <protection/>
    </xf>
    <xf numFmtId="37" fontId="4" fillId="0" borderId="10" xfId="0" applyNumberFormat="1" applyFont="1" applyFill="1" applyBorder="1" applyAlignment="1" applyProtection="1" quotePrefix="1">
      <alignment horizontal="left"/>
      <protection/>
    </xf>
    <xf numFmtId="37" fontId="4" fillId="0" borderId="0" xfId="0" applyNumberFormat="1" applyFont="1" applyFill="1" applyBorder="1" applyAlignment="1" applyProtection="1" quotePrefix="1">
      <alignment horizontal="left"/>
      <protection/>
    </xf>
    <xf numFmtId="1" fontId="4" fillId="0" borderId="10" xfId="0" applyNumberFormat="1" applyFont="1" applyFill="1" applyBorder="1" applyAlignment="1">
      <alignment/>
    </xf>
    <xf numFmtId="196" fontId="4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>
      <alignment/>
    </xf>
    <xf numFmtId="196" fontId="4" fillId="0" borderId="13" xfId="0" applyNumberFormat="1" applyFont="1" applyFill="1" applyBorder="1" applyAlignment="1" applyProtection="1">
      <alignment/>
      <protection/>
    </xf>
    <xf numFmtId="1" fontId="4" fillId="0" borderId="10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horizontal="center"/>
    </xf>
    <xf numFmtId="37" fontId="8" fillId="0" borderId="14" xfId="0" applyNumberFormat="1" applyFont="1" applyFill="1" applyBorder="1" applyAlignment="1" applyProtection="1">
      <alignment horizontal="center"/>
      <protection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" fontId="8" fillId="0" borderId="16" xfId="0" applyNumberFormat="1" applyFont="1" applyFill="1" applyBorder="1" applyAlignment="1" applyProtection="1">
      <alignment horizontal="center"/>
      <protection/>
    </xf>
    <xf numFmtId="1" fontId="8" fillId="0" borderId="10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/>
      <protection/>
    </xf>
    <xf numFmtId="1" fontId="8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37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37" fontId="8" fillId="0" borderId="17" xfId="0" applyNumberFormat="1" applyFont="1" applyFill="1" applyBorder="1" applyAlignment="1" applyProtection="1">
      <alignment horizontal="center" vertical="center"/>
      <protection/>
    </xf>
    <xf numFmtId="37" fontId="8" fillId="0" borderId="18" xfId="0" applyNumberFormat="1" applyFont="1" applyFill="1" applyBorder="1" applyAlignment="1" applyProtection="1">
      <alignment horizontal="center" vertical="center"/>
      <protection/>
    </xf>
    <xf numFmtId="37" fontId="8" fillId="0" borderId="19" xfId="0" applyNumberFormat="1" applyFont="1" applyFill="1" applyBorder="1" applyAlignment="1" applyProtection="1">
      <alignment horizontal="center" vertical="center"/>
      <protection/>
    </xf>
    <xf numFmtId="37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0" xfId="0" applyNumberFormat="1" applyFont="1" applyFill="1" applyBorder="1" applyAlignment="1">
      <alignment horizontal="center" textRotation="90" wrapText="1"/>
    </xf>
    <xf numFmtId="37" fontId="8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0" xfId="0" applyFont="1" applyFill="1" applyBorder="1" applyAlignment="1">
      <alignment horizontal="center" vertical="center" textRotation="90" wrapText="1"/>
    </xf>
    <xf numFmtId="37" fontId="8" fillId="0" borderId="0" xfId="0" applyNumberFormat="1" applyFont="1" applyFill="1" applyBorder="1" applyAlignment="1" applyProtection="1">
      <alignment horizontal="center" vertical="center" textRotation="90"/>
      <protection/>
    </xf>
    <xf numFmtId="0" fontId="8" fillId="0" borderId="0" xfId="0" applyFont="1" applyFill="1" applyBorder="1" applyAlignment="1">
      <alignment horizontal="center" textRotation="90"/>
    </xf>
    <xf numFmtId="37" fontId="4" fillId="0" borderId="10" xfId="0" applyNumberFormat="1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>
      <alignment horizontal="center"/>
    </xf>
    <xf numFmtId="49" fontId="8" fillId="0" borderId="21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21" xfId="0" applyNumberFormat="1" applyFont="1" applyFill="1" applyBorder="1" applyAlignment="1">
      <alignment horizontal="center" textRotation="90" wrapText="1"/>
    </xf>
    <xf numFmtId="49" fontId="8" fillId="0" borderId="18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8" xfId="0" applyNumberFormat="1" applyFont="1" applyFill="1" applyBorder="1" applyAlignment="1">
      <alignment horizontal="center" vertical="center" textRotation="90" wrapText="1"/>
    </xf>
    <xf numFmtId="49" fontId="8" fillId="0" borderId="19" xfId="0" applyNumberFormat="1" applyFont="1" applyFill="1" applyBorder="1" applyAlignment="1">
      <alignment horizontal="center" vertical="center" textRotation="90" wrapText="1"/>
    </xf>
    <xf numFmtId="49" fontId="8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0" xfId="0" applyFont="1" applyFill="1" applyBorder="1" applyAlignment="1">
      <alignment horizontal="center"/>
    </xf>
    <xf numFmtId="37" fontId="8" fillId="0" borderId="20" xfId="0" applyNumberFormat="1" applyFont="1" applyFill="1" applyBorder="1" applyAlignment="1" applyProtection="1">
      <alignment horizontal="center"/>
      <protection/>
    </xf>
    <xf numFmtId="0" fontId="8" fillId="0" borderId="2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14</xdr:row>
      <xdr:rowOff>104775</xdr:rowOff>
    </xdr:from>
    <xdr:to>
      <xdr:col>5</xdr:col>
      <xdr:colOff>323850</xdr:colOff>
      <xdr:row>14</xdr:row>
      <xdr:rowOff>104775</xdr:rowOff>
    </xdr:to>
    <xdr:sp>
      <xdr:nvSpPr>
        <xdr:cNvPr id="1" name="Line 3"/>
        <xdr:cNvSpPr>
          <a:spLocks/>
        </xdr:cNvSpPr>
      </xdr:nvSpPr>
      <xdr:spPr>
        <a:xfrm>
          <a:off x="51530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14</xdr:row>
      <xdr:rowOff>104775</xdr:rowOff>
    </xdr:from>
    <xdr:to>
      <xdr:col>5</xdr:col>
      <xdr:colOff>323850</xdr:colOff>
      <xdr:row>14</xdr:row>
      <xdr:rowOff>104775</xdr:rowOff>
    </xdr:to>
    <xdr:sp>
      <xdr:nvSpPr>
        <xdr:cNvPr id="2" name="Line 111"/>
        <xdr:cNvSpPr>
          <a:spLocks/>
        </xdr:cNvSpPr>
      </xdr:nvSpPr>
      <xdr:spPr>
        <a:xfrm>
          <a:off x="51530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409575</xdr:colOff>
      <xdr:row>13</xdr:row>
      <xdr:rowOff>104775</xdr:rowOff>
    </xdr:from>
    <xdr:to>
      <xdr:col>30</xdr:col>
      <xdr:colOff>409575</xdr:colOff>
      <xdr:row>13</xdr:row>
      <xdr:rowOff>104775</xdr:rowOff>
    </xdr:to>
    <xdr:sp>
      <xdr:nvSpPr>
        <xdr:cNvPr id="3" name="Line 124"/>
        <xdr:cNvSpPr>
          <a:spLocks/>
        </xdr:cNvSpPr>
      </xdr:nvSpPr>
      <xdr:spPr>
        <a:xfrm>
          <a:off x="15449550" y="239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104775</xdr:rowOff>
    </xdr:from>
    <xdr:to>
      <xdr:col>14</xdr:col>
      <xdr:colOff>0</xdr:colOff>
      <xdr:row>13</xdr:row>
      <xdr:rowOff>104775</xdr:rowOff>
    </xdr:to>
    <xdr:sp>
      <xdr:nvSpPr>
        <xdr:cNvPr id="4" name="Line 127"/>
        <xdr:cNvSpPr>
          <a:spLocks/>
        </xdr:cNvSpPr>
      </xdr:nvSpPr>
      <xdr:spPr>
        <a:xfrm>
          <a:off x="8496300" y="239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466725</xdr:colOff>
      <xdr:row>13</xdr:row>
      <xdr:rowOff>104775</xdr:rowOff>
    </xdr:from>
    <xdr:to>
      <xdr:col>15</xdr:col>
      <xdr:colOff>466725</xdr:colOff>
      <xdr:row>13</xdr:row>
      <xdr:rowOff>104775</xdr:rowOff>
    </xdr:to>
    <xdr:sp>
      <xdr:nvSpPr>
        <xdr:cNvPr id="5" name="Line 128"/>
        <xdr:cNvSpPr>
          <a:spLocks/>
        </xdr:cNvSpPr>
      </xdr:nvSpPr>
      <xdr:spPr>
        <a:xfrm>
          <a:off x="9296400" y="239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409575</xdr:colOff>
      <xdr:row>13</xdr:row>
      <xdr:rowOff>104775</xdr:rowOff>
    </xdr:from>
    <xdr:to>
      <xdr:col>29</xdr:col>
      <xdr:colOff>409575</xdr:colOff>
      <xdr:row>13</xdr:row>
      <xdr:rowOff>104775</xdr:rowOff>
    </xdr:to>
    <xdr:sp>
      <xdr:nvSpPr>
        <xdr:cNvPr id="6" name="Line 131"/>
        <xdr:cNvSpPr>
          <a:spLocks/>
        </xdr:cNvSpPr>
      </xdr:nvSpPr>
      <xdr:spPr>
        <a:xfrm>
          <a:off x="15039975" y="239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466725</xdr:colOff>
      <xdr:row>13</xdr:row>
      <xdr:rowOff>104775</xdr:rowOff>
    </xdr:from>
    <xdr:to>
      <xdr:col>15</xdr:col>
      <xdr:colOff>466725</xdr:colOff>
      <xdr:row>13</xdr:row>
      <xdr:rowOff>104775</xdr:rowOff>
    </xdr:to>
    <xdr:sp>
      <xdr:nvSpPr>
        <xdr:cNvPr id="7" name="Line 134"/>
        <xdr:cNvSpPr>
          <a:spLocks/>
        </xdr:cNvSpPr>
      </xdr:nvSpPr>
      <xdr:spPr>
        <a:xfrm>
          <a:off x="9296400" y="239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XANDRA\san%202015\public\tulcea\TL01A00U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N"/>
      <sheetName val="c2Sp_Sext"/>
      <sheetName val="c2Amb_spec"/>
      <sheetName val="c3tbcSp_Sext"/>
      <sheetName val="c3San_tbcMangalia"/>
      <sheetName val="c4"/>
      <sheetName val="c7"/>
      <sheetName val="c14"/>
      <sheetName val="c15"/>
      <sheetName val="Macros"/>
      <sheetName val="CopacSortatAlfabetic"/>
      <sheetName val="TotalNumeDefinedNames"/>
      <sheetName val="NumeUnice2012"/>
      <sheetName val="Copac2012"/>
      <sheetName val="Copac2012Backup"/>
      <sheetName val="Erori2012"/>
    </sheetNames>
    <sheetDataSet>
      <sheetData sheetId="11">
        <row r="1">
          <cell r="C1" t="str">
            <v>ALERGOLOGIE_SI_IMUNOLOGIE</v>
          </cell>
          <cell r="D1" t="str">
            <v>ALTE_SECŢII</v>
          </cell>
          <cell r="E1" t="str">
            <v>ATI</v>
          </cell>
          <cell r="F1" t="str">
            <v>ATI_COPII_</v>
          </cell>
          <cell r="G1" t="str">
            <v>BOLI_CRONICE</v>
          </cell>
          <cell r="H1" t="str">
            <v>BOLI_INFECTIOASE_COPII_</v>
          </cell>
          <cell r="I1" t="str">
            <v>BOLI_INFECTIOASE_HIV_SIDA</v>
          </cell>
          <cell r="J1" t="str">
            <v>BOLI_INFECTIOASE_MAPN</v>
          </cell>
          <cell r="K1" t="str">
            <v>BOLI_INFECTIOASE_SI_TROPICALE</v>
          </cell>
          <cell r="L1" t="str">
            <v>BOLI_INFECŢIOASE</v>
          </cell>
          <cell r="M1" t="str">
            <v>BOLI_PROFESIONALE</v>
          </cell>
          <cell r="N1" t="str">
            <v>BOLNAVI_PSIHICI_CU_TBC_PULMONAR_</v>
          </cell>
          <cell r="O1" t="str">
            <v>BOLNAVI_PSIHICI_CU_TBC_PULMONAR_COD_PENAL__</v>
          </cell>
          <cell r="P1" t="str">
            <v>CARDIOLOGIE</v>
          </cell>
          <cell r="Q1" t="str">
            <v>CARDIOLOGIE_INTERVENTIONALA_</v>
          </cell>
          <cell r="R1" t="str">
            <v>CARDIOLOGIE_PATOLOGIE_STABILIZATA_SI_CRONICA</v>
          </cell>
          <cell r="S1" t="str">
            <v>CARDIOLOGIE_PEDIATRICA_</v>
          </cell>
          <cell r="T1" t="str">
            <v>CARDIOLOGIE_PENTRU_DIABETICI</v>
          </cell>
          <cell r="U1" t="str">
            <v>CG</v>
          </cell>
          <cell r="V1" t="str">
            <v>CHIRURGIE_CARDIACA_SI_A_VASELOR_MARI</v>
          </cell>
          <cell r="W1" t="str">
            <v>CHIRURGIE_CARDIOVASCULARA</v>
          </cell>
          <cell r="X1" t="str">
            <v>CHIRURGIE_CARDIOVASCULARA_ADULTI_SI_COPII</v>
          </cell>
          <cell r="Y1" t="str">
            <v>CHIRURGIE_ENDOCRINA</v>
          </cell>
          <cell r="Z1" t="str">
            <v>CHIRURGIE_GENERALA</v>
          </cell>
          <cell r="AA1" t="str">
            <v>CHIRURGIE_GENERALA_CHIRURGIE_ONCOLOGICA</v>
          </cell>
          <cell r="AB1" t="str">
            <v>CHIRURGIE_LAPAROSCOPICA_</v>
          </cell>
          <cell r="AC1" t="str">
            <v>CHIRURGIE_MAXILO_FACIALA_</v>
          </cell>
          <cell r="AD1" t="str">
            <v>CHIRURGIE_ONCOLOGICA_</v>
          </cell>
          <cell r="AE1" t="str">
            <v>CHIRURGIE_ONCOLOGICA_ORL_CHIRURGIE_CERVICO_FACIALA_SI_ONCOLOGIE_LARINGIANA</v>
          </cell>
          <cell r="AF1" t="str">
            <v>CHIRURGIE_ORALA_SI_MAXILO_FACIALA__</v>
          </cell>
          <cell r="AG1" t="str">
            <v>CHIRURGIE_PEDIATRICA_</v>
          </cell>
          <cell r="AH1" t="str">
            <v>CHIRURGIE_PLASTICA_MICROCHIRURGIE_RECONSTRUCTIVA_ARSI</v>
          </cell>
          <cell r="AI1" t="str">
            <v>CHIRURGIE_PLASTICA_MICROCHIRURGIE_RECONSTRUCTIVA_COPII</v>
          </cell>
          <cell r="AJ1" t="str">
            <v>CHIRURGIE_PLASTICA_MICROCHIRURGIE_RECONSTRUCTIVA___</v>
          </cell>
          <cell r="AK1" t="str">
            <v>CHIRURGIE_SI_ORTOPEDIE_INFANTILA_PEDIATRICA_</v>
          </cell>
          <cell r="AL1" t="str">
            <v>CHIRURGIE_TORACICA_TBC</v>
          </cell>
          <cell r="AM1" t="str">
            <v>CHIRURGIE_TORACICA____</v>
          </cell>
          <cell r="AN1" t="str">
            <v>CHIRURGIE_VASCULARA_</v>
          </cell>
          <cell r="AO1" t="str">
            <v>CPU</v>
          </cell>
          <cell r="AP1" t="str">
            <v>CRONICI_AFECTIUNI_PSIHOSOMATICE</v>
          </cell>
          <cell r="AQ1" t="str">
            <v>CRONICI_TERAPIE_IZOTOPICA</v>
          </cell>
          <cell r="AR1" t="str">
            <v>CRONICI__</v>
          </cell>
          <cell r="AS1" t="str">
            <v>DERMATOVENEROLOGIE</v>
          </cell>
          <cell r="AT1" t="str">
            <v>DERMATOVENEROLOGIE_COPII_</v>
          </cell>
          <cell r="AU1" t="str">
            <v>DIABET_ZAHARAT_NUTRITIE_SI_BOLI_METABOLICE</v>
          </cell>
          <cell r="AV1" t="str">
            <v>DIALIZA_PERITONEALA</v>
          </cell>
          <cell r="AW1" t="str">
            <v>ENDOCRINOLOGIE_</v>
          </cell>
          <cell r="AX1" t="str">
            <v>ENDOCRINOLOGIE_COPII_</v>
          </cell>
          <cell r="AY1" t="str">
            <v>GASTROENTEROLOGIE</v>
          </cell>
          <cell r="AZ1" t="str">
            <v>GASTROENTEROLOGIE_HEPATOLOGIE</v>
          </cell>
          <cell r="BA1" t="str">
            <v>GENETICA_MEDICALA</v>
          </cell>
          <cell r="BB1" t="str">
            <v>GERIATRIE_SI_GERONTOLOGIE_</v>
          </cell>
          <cell r="BC1" t="str">
            <v>GINECOLOGIE_</v>
          </cell>
          <cell r="BD1" t="str">
            <v>GINECOLOGIE_INFANTILA</v>
          </cell>
          <cell r="BE1" t="str">
            <v>HEMATOLOGIE</v>
          </cell>
          <cell r="BF1" t="str">
            <v>HEMATOLOGIE_HEMOFILIE</v>
          </cell>
          <cell r="BG1" t="str">
            <v>HEMATOLOGIE_ONCOLOGIE</v>
          </cell>
          <cell r="BH1" t="str">
            <v>HEMATOLOGIE_ONCOLOGIE_PEDIATRICA</v>
          </cell>
          <cell r="BI1" t="str">
            <v>HEMODIALIZA</v>
          </cell>
          <cell r="BJ1" t="str">
            <v>HIV_SIDA_ADULTI_SI_COPII_</v>
          </cell>
          <cell r="BK1" t="str">
            <v>HIV_SIDA_COPII</v>
          </cell>
          <cell r="BL1" t="str">
            <v>HIV_SIDA__</v>
          </cell>
          <cell r="BM1" t="str">
            <v>INGRIJIRI_PALIATIVE__</v>
          </cell>
          <cell r="BN1" t="str">
            <v>MEDICINA_GENERALA</v>
          </cell>
          <cell r="BO1" t="str">
            <v>MEDICINA_INTERNA_CRONICI_</v>
          </cell>
          <cell r="BP1" t="str">
            <v>MEDICINA_INTERNA__</v>
          </cell>
          <cell r="BQ1" t="str">
            <v>MEDICINA_MATERNO_FETALA</v>
          </cell>
          <cell r="BR1" t="str">
            <v>NEFROLOGIE_</v>
          </cell>
          <cell r="BS1" t="str">
            <v>NEFROLOGIE_PEDIATRICA</v>
          </cell>
          <cell r="BT1" t="str">
            <v>NEFROLOGIE_PENTRU_DIABETICI</v>
          </cell>
          <cell r="BU1" t="str">
            <v>NEONATOLOGIE</v>
          </cell>
          <cell r="BV1" t="str">
            <v>NEONATOLOGIE_PREMATURI</v>
          </cell>
          <cell r="BW1" t="str">
            <v>NEUROCHIRURGIE_STEREOTACTICA_SI_FUNCTIONALA</v>
          </cell>
          <cell r="BX1" t="str">
            <v>NEUROCHIRURGIE__</v>
          </cell>
          <cell r="BY1" t="str">
            <v>NEUROLOGIE_</v>
          </cell>
          <cell r="BZ1" t="str">
            <v>NEUROLOGIE_CRONICI</v>
          </cell>
          <cell r="CA1" t="str">
            <v>NEUROLOGIE_PEDIATRICA</v>
          </cell>
          <cell r="CB1" t="str">
            <v>NEUROLOGIE_SI_PSIHIATRIE</v>
          </cell>
          <cell r="CC1" t="str">
            <v>NEUROPSIHIATRIE_ADULTI</v>
          </cell>
          <cell r="CD1" t="str">
            <v>NEUROPSIHIATRIE_INFANTILA</v>
          </cell>
          <cell r="CE1" t="str">
            <v>OBSTETRICA</v>
          </cell>
          <cell r="CF1" t="str">
            <v>OBSTETRICA_FIZIOLOGICA</v>
          </cell>
          <cell r="CG1" t="str">
            <v>OBSTETRICA_GINECOLOGIE_</v>
          </cell>
          <cell r="CH1" t="str">
            <v>OBSTETRICA_GINECOLOGIE_GRAVIDE_CU_RISC</v>
          </cell>
          <cell r="CI1" t="str">
            <v>OBSTETRICA_GINECOLOGIE_NASTERI_PRECIPITATE</v>
          </cell>
          <cell r="CJ1" t="str">
            <v>OBSTETRICA_GINECOLOGIE_PATOLOGICA</v>
          </cell>
          <cell r="CK1" t="str">
            <v>OBSTETRICA_PATOLOGICA_</v>
          </cell>
          <cell r="CL1" t="str">
            <v>OFTALMOLOGIE___</v>
          </cell>
          <cell r="CM1" t="str">
            <v>ONCOLOGIE_MEDICALA_INGRIJIRI_PALIATIVE</v>
          </cell>
          <cell r="CN1" t="str">
            <v>ONCOLOGIE_MEDICALA__</v>
          </cell>
          <cell r="CO1" t="str">
            <v>ONCOLOGIE_PEDIATRICA</v>
          </cell>
          <cell r="CP1" t="str">
            <v>ONCOLOGIE_TERAPIE_CU_IZOTOPI</v>
          </cell>
          <cell r="CQ1" t="str">
            <v>ORL_CHIRURGIE_AUDIOLOGICA_SI_RINOLOGICA</v>
          </cell>
          <cell r="CR1" t="str">
            <v>ORL_MICROCHIRURGIE_ORL_SI_FONIATRIE_RECUPERAREA_VOCII</v>
          </cell>
          <cell r="CS1" t="str">
            <v>ORL_MICROCHIRURGIE_OTOLOGICA</v>
          </cell>
          <cell r="CT1" t="str">
            <v>ORL____</v>
          </cell>
          <cell r="CU1" t="str">
            <v>ORTOPEDIE_PEDIATRICA__</v>
          </cell>
          <cell r="CV1" t="str">
            <v>ORTOPEDIE_SI_TRAUMATOLOGIE_</v>
          </cell>
          <cell r="CW1" t="str">
            <v>PATURI_CARE_FUNCTIONEAZA_IN_RURAL</v>
          </cell>
          <cell r="CX1" t="str">
            <v>PATURI_CARE_FUNCTIONEAZA_IN_URBAN</v>
          </cell>
          <cell r="CY1" t="str">
            <v>PATURI_INCHISE_TEMPORAR</v>
          </cell>
          <cell r="CZ1" t="str">
            <v>PATURI_IN_CONSERVARE</v>
          </cell>
          <cell r="DA1" t="str">
            <v>PEDIATRIE</v>
          </cell>
          <cell r="DB1" t="str">
            <v>PEDIATRIE_CRONICI</v>
          </cell>
          <cell r="DC1" t="str">
            <v>PEDIATRIE_NEFROLOGIE</v>
          </cell>
          <cell r="DD1" t="str">
            <v>PEDIATRIE_RECUPERARE_PEDIATRICA</v>
          </cell>
          <cell r="DE1" t="str">
            <v>PNEUMOLOGIE_COPII_DIN_SECTIILE_TBC_</v>
          </cell>
          <cell r="DF1" t="str">
            <v>PNEUMOLOGIE_DIN_SECTIILE_MEDICALE__</v>
          </cell>
          <cell r="DG1" t="str">
            <v>PNEUMOLOGIE_DIN_SECTIILE_TBC</v>
          </cell>
          <cell r="DH1" t="str">
            <v>PNEUMOLOGIE_TBC_</v>
          </cell>
          <cell r="DI1" t="str">
            <v>PNEUMOLOGIE_TBC_COPII___</v>
          </cell>
          <cell r="DJ1" t="str">
            <v>PNEUMOLOGIE_TBC_CRONICI_</v>
          </cell>
          <cell r="DK1" t="str">
            <v>PNEUMOLOGIE_TBC_MDR_MULTIDROG_REZISTENTA_</v>
          </cell>
          <cell r="DL1" t="str">
            <v>PREMATURI__</v>
          </cell>
          <cell r="DM1" t="str">
            <v>PSIHIATRIE</v>
          </cell>
          <cell r="DN1" t="str">
            <v>PSIHIATRIE_ACUTI_</v>
          </cell>
          <cell r="DO1" t="str">
            <v>PSIHIATRIE_CRONICI_COPII</v>
          </cell>
          <cell r="DP1" t="str">
            <v>PSIHIATRIE_CRONICI___</v>
          </cell>
          <cell r="DQ1" t="str">
            <v>PSIHIATRIE_DROGODEPENDENTA</v>
          </cell>
          <cell r="DR1" t="str">
            <v>PSIHIATRIE_GERONTOPSIHIATRIE</v>
          </cell>
          <cell r="DS1" t="str">
            <v>PSIHIATRIE_PEDIATRICA_COPII_</v>
          </cell>
          <cell r="DT1" t="str">
            <v>PSIHIATRIE_PSIHOSOMATICA</v>
          </cell>
          <cell r="DU1" t="str">
            <v>PSIHIATRIE_PSIHOZE</v>
          </cell>
          <cell r="DV1" t="str">
            <v>PSIHIATRIE_TOXICOMANIE</v>
          </cell>
          <cell r="DW1" t="str">
            <v>PSIHOGERIATRIE__</v>
          </cell>
          <cell r="DX1" t="str">
            <v>RADIOTERAPIE_</v>
          </cell>
          <cell r="DY1" t="str">
            <v>RADIOTERAPIE_M_AP_N</v>
          </cell>
          <cell r="DZ1" t="str">
            <v>RECUPERARE_BOLI_CRDIOVASCULARE</v>
          </cell>
          <cell r="EA1" t="str">
            <v>RECUPERARE_CARDIOLOGIE_COPII</v>
          </cell>
          <cell r="EB1" t="str">
            <v>RECUPERARE_MEDICALA_</v>
          </cell>
          <cell r="EC1" t="str">
            <v>RECUPERARE_MEDICALA_CARDIOVASCULARA</v>
          </cell>
          <cell r="ED1" t="str">
            <v>RECUPERARE_MEDICALA_CRONICI_DIABET_SI_HEMOFILIE</v>
          </cell>
          <cell r="EE1" t="str">
            <v>RECUPERARE_MEDICALA_NEUROPSIHOMOTORIE_COPII</v>
          </cell>
          <cell r="EF1" t="str">
            <v>RECUPERARE_MEDICALA_ORTOPEDIE_SI_TRAUMATOLOGIE</v>
          </cell>
          <cell r="EG1" t="str">
            <v>RECUPERARE_MEDICALA_RESPIRATORIE</v>
          </cell>
          <cell r="EH1" t="str">
            <v>RECUPERARE_MEDICINA_FIZICA_SI_BALNEOLOGIE_</v>
          </cell>
          <cell r="EI1" t="str">
            <v>RECUPERARE_MEDICINA_FIZICA_SI_BALNEOLOGIE_COPII</v>
          </cell>
          <cell r="EJ1" t="str">
            <v>RECUPERARE_NEUROLOGICA</v>
          </cell>
          <cell r="EK1" t="str">
            <v>RECUPERARE_NEUROLOGICA_</v>
          </cell>
          <cell r="EL1" t="str">
            <v>RECUPERARE_NEUROLOGICA_COPII</v>
          </cell>
          <cell r="EM1" t="str">
            <v>RECUPERARE_NEUROLOGICA_CRONICI</v>
          </cell>
          <cell r="EN1" t="str">
            <v>RECUPERARE_NEUROMOTORIE_COPII</v>
          </cell>
          <cell r="EO1" t="str">
            <v>RECUPERARE_NEUROMOTORIE__</v>
          </cell>
          <cell r="EP1" t="str">
            <v>RECUPERARE_NEUROMUSCULARA</v>
          </cell>
          <cell r="EQ1" t="str">
            <v>RECUPERARE_NEUROPSIHOMOTORIE_</v>
          </cell>
          <cell r="ER1" t="str">
            <v>RECUPERARE_NEUROPSIHOMOTORIE_COPII</v>
          </cell>
          <cell r="ES1" t="str">
            <v>RECUPERARE_NEUROPSIHOMOTORIE_SI_POSTTRAUMATICA_COPII</v>
          </cell>
          <cell r="ET1" t="str">
            <v>RECUPERARE_ORL_COPII_CU_HANDICAP_AUZ_VORBIRE_CIUBOTICA_CUCULUI</v>
          </cell>
          <cell r="EU1" t="str">
            <v>RECUPERARE_ORTOPEDIE_SI_TRAUMATOLOGIE</v>
          </cell>
          <cell r="EV1" t="str">
            <v>RECUPERARE_PEDIATRICA_DISTROFICI_</v>
          </cell>
          <cell r="EW1" t="str">
            <v>RECUPERARE_TRAUMATOLOGICA_VERTEBROMEDULARA_SI_NEUROMOTORIE</v>
          </cell>
          <cell r="EX1" t="str">
            <v>REUMATOLOGIE__</v>
          </cell>
          <cell r="EY1" t="str">
            <v>TBC_OSTEOARTICULAR</v>
          </cell>
          <cell r="EZ1" t="str">
            <v>TOXICOLOGIE__</v>
          </cell>
          <cell r="FA1" t="str">
            <v>TOXICOMANIE_ELEVI_SI_STUDENTI</v>
          </cell>
          <cell r="FB1" t="str">
            <v>TOXICOMANIE__</v>
          </cell>
          <cell r="FC1" t="str">
            <v>UPU</v>
          </cell>
          <cell r="FD1" t="str">
            <v>UROLOGIE___</v>
          </cell>
          <cell r="FE1" t="str">
            <v>DIABET_ZAHARAT_NUTRITIE_SI_BOLI_METABOLICE_COPII</v>
          </cell>
          <cell r="FF1" t="str">
            <v>PNEUMOLOGIE_CRONICI</v>
          </cell>
          <cell r="FG1" t="str">
            <v>RECUPERARE_REUMATOLOGICA</v>
          </cell>
        </row>
        <row r="501">
          <cell r="C501" t="str">
            <v>Compartiment</v>
          </cell>
          <cell r="D501" t="str">
            <v>Sectie</v>
          </cell>
        </row>
        <row r="502">
          <cell r="C502" t="str">
            <v>DA</v>
          </cell>
          <cell r="D502" t="str">
            <v>NU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9"/>
  <sheetViews>
    <sheetView tabSelected="1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D14" sqref="D14"/>
    </sheetView>
  </sheetViews>
  <sheetFormatPr defaultColWidth="4.140625" defaultRowHeight="12.75"/>
  <cols>
    <col min="1" max="1" width="4.8515625" style="20" customWidth="1"/>
    <col min="2" max="2" width="50.28125" style="20" customWidth="1"/>
    <col min="3" max="3" width="7.57421875" style="20" customWidth="1"/>
    <col min="4" max="8" width="4.8515625" style="20" customWidth="1"/>
    <col min="9" max="9" width="8.7109375" style="20" customWidth="1"/>
    <col min="10" max="10" width="7.57421875" style="20" customWidth="1"/>
    <col min="11" max="11" width="7.140625" style="20" customWidth="1"/>
    <col min="12" max="12" width="5.28125" style="20" customWidth="1"/>
    <col min="13" max="13" width="4.7109375" style="20" customWidth="1"/>
    <col min="14" max="14" width="7.00390625" style="20" customWidth="1"/>
    <col min="15" max="15" width="5.00390625" style="20" customWidth="1"/>
    <col min="16" max="16" width="7.00390625" style="20" customWidth="1"/>
    <col min="17" max="17" width="7.7109375" style="20" customWidth="1"/>
    <col min="18" max="18" width="5.421875" style="20" customWidth="1"/>
    <col min="19" max="19" width="10.00390625" style="20" customWidth="1"/>
    <col min="20" max="20" width="5.28125" style="20" customWidth="1"/>
    <col min="21" max="22" width="4.8515625" style="20" customWidth="1"/>
    <col min="23" max="23" width="4.140625" style="20" customWidth="1"/>
    <col min="24" max="24" width="4.8515625" style="20" customWidth="1"/>
    <col min="25" max="27" width="6.140625" style="20" customWidth="1"/>
    <col min="28" max="28" width="7.140625" style="20" customWidth="1"/>
    <col min="29" max="29" width="7.28125" style="20" customWidth="1"/>
    <col min="30" max="31" width="6.140625" style="20" customWidth="1"/>
    <col min="32" max="32" width="4.7109375" style="20" customWidth="1"/>
    <col min="33" max="33" width="6.140625" style="20" customWidth="1"/>
    <col min="34" max="34" width="5.00390625" style="20" customWidth="1"/>
    <col min="35" max="35" width="6.140625" style="20" customWidth="1"/>
    <col min="36" max="36" width="5.28125" style="20" customWidth="1"/>
    <col min="37" max="37" width="6.7109375" style="20" customWidth="1"/>
    <col min="38" max="38" width="7.00390625" style="20" customWidth="1"/>
    <col min="39" max="39" width="5.8515625" style="20" customWidth="1"/>
    <col min="40" max="40" width="6.8515625" style="20" customWidth="1"/>
    <col min="41" max="44" width="5.00390625" style="20" customWidth="1"/>
    <col min="45" max="45" width="5.8515625" style="20" customWidth="1"/>
    <col min="46" max="46" width="8.140625" style="20" customWidth="1"/>
    <col min="47" max="47" width="5.57421875" style="20" customWidth="1"/>
    <col min="48" max="48" width="5.00390625" style="20" customWidth="1"/>
    <col min="49" max="49" width="7.140625" style="20" customWidth="1"/>
    <col min="50" max="50" width="5.00390625" style="20" customWidth="1"/>
    <col min="51" max="51" width="4.00390625" style="20" customWidth="1"/>
    <col min="52" max="52" width="1.1484375" style="20" customWidth="1"/>
    <col min="53" max="53" width="3.7109375" style="20" customWidth="1"/>
    <col min="54" max="54" width="9.28125" style="20" customWidth="1"/>
    <col min="55" max="55" width="6.140625" style="20" customWidth="1"/>
    <col min="56" max="56" width="4.140625" style="20" customWidth="1"/>
    <col min="57" max="16384" width="4.140625" style="20" customWidth="1"/>
  </cols>
  <sheetData>
    <row r="1" spans="1:22" ht="12.75">
      <c r="A1" s="16" t="s">
        <v>68</v>
      </c>
      <c r="B1" s="1" t="s">
        <v>69</v>
      </c>
      <c r="C1" s="1" t="s">
        <v>226</v>
      </c>
      <c r="V1" s="20" t="s">
        <v>0</v>
      </c>
    </row>
    <row r="2" spans="1:54" ht="12.75">
      <c r="A2" s="19"/>
      <c r="B2" s="19"/>
      <c r="C2" s="27">
        <f>+BB48</f>
        <v>203197</v>
      </c>
      <c r="D2" s="19" t="s">
        <v>1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BA2" s="21"/>
      <c r="BB2" s="21"/>
    </row>
    <row r="3" spans="1:53" s="29" customFormat="1" ht="12.75" customHeight="1">
      <c r="A3" s="62" t="s">
        <v>138</v>
      </c>
      <c r="B3" s="65" t="s">
        <v>17</v>
      </c>
      <c r="C3" s="68" t="s">
        <v>107</v>
      </c>
      <c r="D3" s="52"/>
      <c r="E3" s="53" t="s">
        <v>105</v>
      </c>
      <c r="F3" s="53"/>
      <c r="G3" s="53" t="s">
        <v>2</v>
      </c>
      <c r="H3" s="52"/>
      <c r="I3" s="52"/>
      <c r="J3" s="52"/>
      <c r="K3" s="52"/>
      <c r="L3" s="52"/>
      <c r="M3" s="52"/>
      <c r="N3" s="52"/>
      <c r="O3" s="53"/>
      <c r="P3" s="53"/>
      <c r="Q3" s="52"/>
      <c r="R3" s="52"/>
      <c r="S3" s="52"/>
      <c r="T3" s="54"/>
      <c r="U3" s="62" t="s">
        <v>138</v>
      </c>
      <c r="V3" s="62" t="s">
        <v>138</v>
      </c>
      <c r="W3" s="55"/>
      <c r="X3" s="52"/>
      <c r="Y3" s="53"/>
      <c r="Z3" s="53"/>
      <c r="AA3" s="53"/>
      <c r="AB3" s="53"/>
      <c r="AC3" s="53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4"/>
      <c r="AY3" s="62" t="s">
        <v>138</v>
      </c>
      <c r="AZ3" s="28"/>
      <c r="BA3" s="28"/>
    </row>
    <row r="4" spans="1:52" s="29" customFormat="1" ht="12.75" customHeight="1">
      <c r="A4" s="63"/>
      <c r="B4" s="66"/>
      <c r="C4" s="69"/>
      <c r="D4" s="75" t="s">
        <v>108</v>
      </c>
      <c r="E4" s="71" t="s">
        <v>178</v>
      </c>
      <c r="F4" s="71" t="s">
        <v>205</v>
      </c>
      <c r="G4" s="71" t="s">
        <v>109</v>
      </c>
      <c r="H4" s="71" t="s">
        <v>110</v>
      </c>
      <c r="I4" s="71" t="s">
        <v>111</v>
      </c>
      <c r="J4" s="71" t="s">
        <v>112</v>
      </c>
      <c r="K4" s="71" t="s">
        <v>113</v>
      </c>
      <c r="L4" s="71" t="s">
        <v>114</v>
      </c>
      <c r="M4" s="71" t="s">
        <v>115</v>
      </c>
      <c r="N4" s="71" t="s">
        <v>206</v>
      </c>
      <c r="O4" s="78" t="s">
        <v>106</v>
      </c>
      <c r="P4" s="78"/>
      <c r="Q4" s="78"/>
      <c r="R4" s="71" t="s">
        <v>186</v>
      </c>
      <c r="S4" s="71" t="s">
        <v>207</v>
      </c>
      <c r="T4" s="71" t="s">
        <v>116</v>
      </c>
      <c r="U4" s="63"/>
      <c r="V4" s="63"/>
      <c r="W4" s="81" t="s">
        <v>117</v>
      </c>
      <c r="X4" s="71" t="s">
        <v>187</v>
      </c>
      <c r="Y4" s="71" t="s">
        <v>208</v>
      </c>
      <c r="Z4" s="71" t="s">
        <v>209</v>
      </c>
      <c r="AA4" s="71" t="s">
        <v>118</v>
      </c>
      <c r="AB4" s="71" t="s">
        <v>210</v>
      </c>
      <c r="AC4" s="71" t="s">
        <v>211</v>
      </c>
      <c r="AD4" s="71" t="s">
        <v>212</v>
      </c>
      <c r="AE4" s="71" t="s">
        <v>120</v>
      </c>
      <c r="AF4" s="71" t="s">
        <v>121</v>
      </c>
      <c r="AG4" s="71" t="s">
        <v>213</v>
      </c>
      <c r="AH4" s="71" t="s">
        <v>122</v>
      </c>
      <c r="AI4" s="71" t="s">
        <v>123</v>
      </c>
      <c r="AJ4" s="71" t="s">
        <v>214</v>
      </c>
      <c r="AK4" s="71" t="s">
        <v>124</v>
      </c>
      <c r="AL4" s="71" t="s">
        <v>125</v>
      </c>
      <c r="AM4" s="71" t="s">
        <v>126</v>
      </c>
      <c r="AN4" s="71" t="s">
        <v>127</v>
      </c>
      <c r="AO4" s="71" t="s">
        <v>128</v>
      </c>
      <c r="AP4" s="86" t="s">
        <v>106</v>
      </c>
      <c r="AQ4" s="87"/>
      <c r="AR4" s="87"/>
      <c r="AS4" s="87"/>
      <c r="AT4" s="71" t="s">
        <v>129</v>
      </c>
      <c r="AU4" s="71" t="s">
        <v>215</v>
      </c>
      <c r="AV4" s="71" t="s">
        <v>130</v>
      </c>
      <c r="AW4" s="71" t="s">
        <v>216</v>
      </c>
      <c r="AX4" s="79" t="s">
        <v>131</v>
      </c>
      <c r="AY4" s="63"/>
      <c r="AZ4" s="28"/>
    </row>
    <row r="5" spans="1:52" s="29" customFormat="1" ht="12.75" customHeight="1">
      <c r="A5" s="63"/>
      <c r="B5" s="66"/>
      <c r="C5" s="69"/>
      <c r="D5" s="76"/>
      <c r="E5" s="72" t="s">
        <v>3</v>
      </c>
      <c r="F5" s="72" t="s">
        <v>132</v>
      </c>
      <c r="G5" s="72" t="s">
        <v>4</v>
      </c>
      <c r="H5" s="72" t="s">
        <v>2</v>
      </c>
      <c r="I5" s="72" t="s">
        <v>58</v>
      </c>
      <c r="J5" s="72" t="s">
        <v>2</v>
      </c>
      <c r="K5" s="72" t="s">
        <v>85</v>
      </c>
      <c r="L5" s="72" t="s">
        <v>5</v>
      </c>
      <c r="M5" s="72"/>
      <c r="N5" s="72" t="s">
        <v>6</v>
      </c>
      <c r="O5" s="73" t="s">
        <v>133</v>
      </c>
      <c r="P5" s="73" t="s">
        <v>217</v>
      </c>
      <c r="Q5" s="73" t="s">
        <v>134</v>
      </c>
      <c r="R5" s="72" t="s">
        <v>7</v>
      </c>
      <c r="S5" s="72" t="s">
        <v>13</v>
      </c>
      <c r="T5" s="72" t="s">
        <v>8</v>
      </c>
      <c r="U5" s="63"/>
      <c r="V5" s="63"/>
      <c r="W5" s="82"/>
      <c r="X5" s="72" t="s">
        <v>9</v>
      </c>
      <c r="Y5" s="72"/>
      <c r="Z5" s="72"/>
      <c r="AA5" s="72"/>
      <c r="AB5" s="72"/>
      <c r="AC5" s="72"/>
      <c r="AD5" s="72"/>
      <c r="AE5" s="72" t="s">
        <v>11</v>
      </c>
      <c r="AF5" s="72"/>
      <c r="AG5" s="72" t="s">
        <v>12</v>
      </c>
      <c r="AH5" s="72"/>
      <c r="AI5" s="72" t="s">
        <v>13</v>
      </c>
      <c r="AJ5" s="72"/>
      <c r="AK5" s="72"/>
      <c r="AL5" s="72" t="s">
        <v>14</v>
      </c>
      <c r="AM5" s="72"/>
      <c r="AN5" s="72"/>
      <c r="AO5" s="72" t="s">
        <v>135</v>
      </c>
      <c r="AP5" s="84" t="s">
        <v>136</v>
      </c>
      <c r="AQ5" s="84" t="s">
        <v>218</v>
      </c>
      <c r="AR5" s="84" t="s">
        <v>119</v>
      </c>
      <c r="AS5" s="84" t="s">
        <v>137</v>
      </c>
      <c r="AT5" s="72" t="s">
        <v>89</v>
      </c>
      <c r="AU5" s="72"/>
      <c r="AV5" s="72"/>
      <c r="AW5" s="72" t="s">
        <v>16</v>
      </c>
      <c r="AX5" s="80" t="s">
        <v>46</v>
      </c>
      <c r="AY5" s="63"/>
      <c r="AZ5" s="28"/>
    </row>
    <row r="6" spans="1:52" s="29" customFormat="1" ht="21" customHeight="1">
      <c r="A6" s="63"/>
      <c r="B6" s="66"/>
      <c r="C6" s="69"/>
      <c r="D6" s="76"/>
      <c r="E6" s="72" t="s">
        <v>18</v>
      </c>
      <c r="F6" s="72"/>
      <c r="G6" s="72" t="s">
        <v>19</v>
      </c>
      <c r="H6" s="72" t="s">
        <v>2</v>
      </c>
      <c r="I6" s="72" t="s">
        <v>86</v>
      </c>
      <c r="J6" s="72" t="s">
        <v>20</v>
      </c>
      <c r="K6" s="72" t="s">
        <v>87</v>
      </c>
      <c r="L6" s="72" t="s">
        <v>21</v>
      </c>
      <c r="M6" s="72" t="s">
        <v>2</v>
      </c>
      <c r="N6" s="72" t="s">
        <v>22</v>
      </c>
      <c r="O6" s="74"/>
      <c r="P6" s="74"/>
      <c r="Q6" s="74"/>
      <c r="R6" s="72" t="s">
        <v>23</v>
      </c>
      <c r="S6" s="72" t="s">
        <v>56</v>
      </c>
      <c r="T6" s="72"/>
      <c r="U6" s="63"/>
      <c r="V6" s="63"/>
      <c r="W6" s="82"/>
      <c r="X6" s="72" t="s">
        <v>88</v>
      </c>
      <c r="Y6" s="72"/>
      <c r="Z6" s="72"/>
      <c r="AA6" s="72"/>
      <c r="AB6" s="72"/>
      <c r="AC6" s="72"/>
      <c r="AD6" s="72"/>
      <c r="AE6" s="72" t="s">
        <v>26</v>
      </c>
      <c r="AF6" s="72"/>
      <c r="AG6" s="72" t="s">
        <v>27</v>
      </c>
      <c r="AH6" s="72"/>
      <c r="AI6" s="72" t="s">
        <v>56</v>
      </c>
      <c r="AJ6" s="72"/>
      <c r="AK6" s="72" t="s">
        <v>34</v>
      </c>
      <c r="AL6" s="72" t="s">
        <v>53</v>
      </c>
      <c r="AM6" s="72"/>
      <c r="AN6" s="72"/>
      <c r="AO6" s="72"/>
      <c r="AP6" s="85"/>
      <c r="AQ6" s="85"/>
      <c r="AR6" s="85"/>
      <c r="AS6" s="85"/>
      <c r="AT6" s="72" t="s">
        <v>35</v>
      </c>
      <c r="AU6" s="72"/>
      <c r="AV6" s="72"/>
      <c r="AW6" s="72" t="s">
        <v>28</v>
      </c>
      <c r="AX6" s="80" t="s">
        <v>60</v>
      </c>
      <c r="AY6" s="63"/>
      <c r="AZ6" s="28"/>
    </row>
    <row r="7" spans="1:52" s="29" customFormat="1" ht="18.75" customHeight="1">
      <c r="A7" s="63"/>
      <c r="B7" s="66"/>
      <c r="C7" s="69"/>
      <c r="D7" s="76"/>
      <c r="E7" s="72" t="s">
        <v>26</v>
      </c>
      <c r="F7" s="72"/>
      <c r="G7" s="72"/>
      <c r="H7" s="72"/>
      <c r="I7" s="72" t="s">
        <v>90</v>
      </c>
      <c r="J7" s="72" t="s">
        <v>30</v>
      </c>
      <c r="K7" s="72" t="s">
        <v>91</v>
      </c>
      <c r="L7" s="72" t="s">
        <v>31</v>
      </c>
      <c r="M7" s="72"/>
      <c r="N7" s="72" t="s">
        <v>32</v>
      </c>
      <c r="O7" s="74"/>
      <c r="P7" s="74"/>
      <c r="Q7" s="74"/>
      <c r="R7" s="72" t="s">
        <v>10</v>
      </c>
      <c r="S7" s="72" t="s">
        <v>78</v>
      </c>
      <c r="T7" s="72"/>
      <c r="U7" s="63"/>
      <c r="V7" s="63"/>
      <c r="W7" s="82" t="s">
        <v>24</v>
      </c>
      <c r="X7" s="72" t="s">
        <v>92</v>
      </c>
      <c r="Y7" s="72" t="s">
        <v>10</v>
      </c>
      <c r="Z7" s="72" t="s">
        <v>10</v>
      </c>
      <c r="AA7" s="72" t="s">
        <v>10</v>
      </c>
      <c r="AB7" s="72" t="s">
        <v>10</v>
      </c>
      <c r="AC7" s="72" t="s">
        <v>10</v>
      </c>
      <c r="AD7" s="72" t="s">
        <v>10</v>
      </c>
      <c r="AE7" s="72" t="s">
        <v>15</v>
      </c>
      <c r="AF7" s="72"/>
      <c r="AG7" s="72" t="s">
        <v>51</v>
      </c>
      <c r="AH7" s="72"/>
      <c r="AI7" s="72" t="s">
        <v>43</v>
      </c>
      <c r="AJ7" s="72"/>
      <c r="AK7" s="72" t="s">
        <v>39</v>
      </c>
      <c r="AL7" s="72" t="s">
        <v>57</v>
      </c>
      <c r="AM7" s="72"/>
      <c r="AN7" s="72"/>
      <c r="AO7" s="72"/>
      <c r="AP7" s="85"/>
      <c r="AQ7" s="85"/>
      <c r="AR7" s="85"/>
      <c r="AS7" s="85"/>
      <c r="AT7" s="72" t="s">
        <v>96</v>
      </c>
      <c r="AU7" s="72" t="s">
        <v>15</v>
      </c>
      <c r="AV7" s="72" t="s">
        <v>15</v>
      </c>
      <c r="AW7" s="72" t="s">
        <v>93</v>
      </c>
      <c r="AX7" s="80"/>
      <c r="AY7" s="63"/>
      <c r="AZ7" s="28"/>
    </row>
    <row r="8" spans="1:52" s="29" customFormat="1" ht="12.75" customHeight="1">
      <c r="A8" s="63"/>
      <c r="B8" s="66"/>
      <c r="C8" s="69"/>
      <c r="D8" s="76"/>
      <c r="E8" s="72"/>
      <c r="F8" s="72"/>
      <c r="G8" s="72"/>
      <c r="H8" s="72" t="s">
        <v>29</v>
      </c>
      <c r="I8" s="72" t="s">
        <v>9</v>
      </c>
      <c r="J8" s="72" t="s">
        <v>37</v>
      </c>
      <c r="K8" s="72" t="s">
        <v>21</v>
      </c>
      <c r="L8" s="72"/>
      <c r="M8" s="72" t="s">
        <v>7</v>
      </c>
      <c r="N8" s="72"/>
      <c r="O8" s="74"/>
      <c r="P8" s="74"/>
      <c r="Q8" s="74"/>
      <c r="R8" s="72" t="s">
        <v>25</v>
      </c>
      <c r="S8" s="72" t="s">
        <v>79</v>
      </c>
      <c r="T8" s="72"/>
      <c r="U8" s="63"/>
      <c r="V8" s="63"/>
      <c r="W8" s="82" t="s">
        <v>33</v>
      </c>
      <c r="X8" s="72"/>
      <c r="Y8" s="72" t="s">
        <v>55</v>
      </c>
      <c r="Z8" s="72" t="s">
        <v>55</v>
      </c>
      <c r="AA8" s="72" t="s">
        <v>55</v>
      </c>
      <c r="AB8" s="72" t="s">
        <v>55</v>
      </c>
      <c r="AC8" s="72" t="s">
        <v>55</v>
      </c>
      <c r="AD8" s="72" t="s">
        <v>55</v>
      </c>
      <c r="AE8" s="72" t="s">
        <v>94</v>
      </c>
      <c r="AF8" s="72"/>
      <c r="AG8" s="72" t="s">
        <v>95</v>
      </c>
      <c r="AH8" s="72"/>
      <c r="AI8" s="72" t="s">
        <v>53</v>
      </c>
      <c r="AJ8" s="72"/>
      <c r="AK8" s="72" t="s">
        <v>44</v>
      </c>
      <c r="AL8" s="72" t="s">
        <v>26</v>
      </c>
      <c r="AM8" s="72" t="s">
        <v>40</v>
      </c>
      <c r="AN8" s="72" t="s">
        <v>40</v>
      </c>
      <c r="AO8" s="72"/>
      <c r="AP8" s="85"/>
      <c r="AQ8" s="85"/>
      <c r="AR8" s="85"/>
      <c r="AS8" s="85"/>
      <c r="AT8" s="72" t="s">
        <v>100</v>
      </c>
      <c r="AU8" s="72" t="s">
        <v>54</v>
      </c>
      <c r="AV8" s="72" t="s">
        <v>54</v>
      </c>
      <c r="AW8" s="72" t="s">
        <v>97</v>
      </c>
      <c r="AX8" s="80"/>
      <c r="AY8" s="63"/>
      <c r="AZ8" s="28"/>
    </row>
    <row r="9" spans="1:54" s="29" customFormat="1" ht="12.75" customHeight="1">
      <c r="A9" s="63"/>
      <c r="B9" s="66"/>
      <c r="C9" s="69"/>
      <c r="D9" s="76"/>
      <c r="E9" s="72"/>
      <c r="F9" s="72"/>
      <c r="G9" s="72"/>
      <c r="H9" s="72" t="s">
        <v>59</v>
      </c>
      <c r="I9" s="72" t="s">
        <v>98</v>
      </c>
      <c r="J9" s="72" t="s">
        <v>41</v>
      </c>
      <c r="K9" s="72" t="s">
        <v>31</v>
      </c>
      <c r="L9" s="72" t="s">
        <v>2</v>
      </c>
      <c r="M9" s="72" t="s">
        <v>41</v>
      </c>
      <c r="N9" s="72"/>
      <c r="O9" s="74"/>
      <c r="P9" s="74"/>
      <c r="Q9" s="74"/>
      <c r="R9" s="72" t="s">
        <v>31</v>
      </c>
      <c r="S9" s="72" t="s">
        <v>80</v>
      </c>
      <c r="T9" s="72"/>
      <c r="U9" s="63"/>
      <c r="V9" s="63"/>
      <c r="W9" s="82" t="s">
        <v>38</v>
      </c>
      <c r="X9" s="72"/>
      <c r="Y9" s="72" t="s">
        <v>36</v>
      </c>
      <c r="Z9" s="72" t="s">
        <v>36</v>
      </c>
      <c r="AA9" s="72" t="s">
        <v>36</v>
      </c>
      <c r="AB9" s="72" t="s">
        <v>36</v>
      </c>
      <c r="AC9" s="72" t="s">
        <v>36</v>
      </c>
      <c r="AD9" s="72" t="s">
        <v>36</v>
      </c>
      <c r="AE9" s="72"/>
      <c r="AF9" s="72" t="s">
        <v>42</v>
      </c>
      <c r="AG9" s="72" t="s">
        <v>99</v>
      </c>
      <c r="AH9" s="72" t="s">
        <v>43</v>
      </c>
      <c r="AI9" s="72"/>
      <c r="AJ9" s="72"/>
      <c r="AK9" s="72" t="s">
        <v>41</v>
      </c>
      <c r="AL9" s="72"/>
      <c r="AM9" s="72" t="s">
        <v>45</v>
      </c>
      <c r="AN9" s="72" t="s">
        <v>45</v>
      </c>
      <c r="AO9" s="72"/>
      <c r="AP9" s="85"/>
      <c r="AQ9" s="85"/>
      <c r="AR9" s="85"/>
      <c r="AS9" s="85"/>
      <c r="AT9" s="72" t="s">
        <v>26</v>
      </c>
      <c r="AU9" s="72" t="s">
        <v>36</v>
      </c>
      <c r="AV9" s="72" t="s">
        <v>36</v>
      </c>
      <c r="AW9" s="72" t="s">
        <v>101</v>
      </c>
      <c r="AX9" s="80"/>
      <c r="AY9" s="63"/>
      <c r="AZ9" s="28"/>
      <c r="BB9" s="32">
        <f>SUM(BB11:BB52)</f>
        <v>19760314</v>
      </c>
    </row>
    <row r="10" spans="1:52" s="29" customFormat="1" ht="12.75" customHeight="1">
      <c r="A10" s="63"/>
      <c r="B10" s="67"/>
      <c r="C10" s="70"/>
      <c r="D10" s="76"/>
      <c r="E10" s="72" t="s">
        <v>2</v>
      </c>
      <c r="F10" s="72"/>
      <c r="G10" s="72"/>
      <c r="H10" s="72"/>
      <c r="I10" s="72" t="s">
        <v>102</v>
      </c>
      <c r="J10" s="72" t="s">
        <v>31</v>
      </c>
      <c r="K10" s="72"/>
      <c r="L10" s="72" t="s">
        <v>2</v>
      </c>
      <c r="M10" s="72" t="s">
        <v>31</v>
      </c>
      <c r="N10" s="72"/>
      <c r="O10" s="74"/>
      <c r="P10" s="74"/>
      <c r="Q10" s="74"/>
      <c r="R10" s="72"/>
      <c r="S10" s="72" t="s">
        <v>81</v>
      </c>
      <c r="T10" s="72"/>
      <c r="U10" s="63"/>
      <c r="V10" s="63"/>
      <c r="W10" s="83" t="s">
        <v>26</v>
      </c>
      <c r="X10" s="72"/>
      <c r="Y10" s="72" t="s">
        <v>52</v>
      </c>
      <c r="Z10" s="72" t="s">
        <v>52</v>
      </c>
      <c r="AA10" s="72" t="s">
        <v>52</v>
      </c>
      <c r="AB10" s="72" t="s">
        <v>52</v>
      </c>
      <c r="AC10" s="72" t="s">
        <v>52</v>
      </c>
      <c r="AD10" s="72" t="s">
        <v>52</v>
      </c>
      <c r="AE10" s="72"/>
      <c r="AF10" s="72" t="s">
        <v>26</v>
      </c>
      <c r="AG10" s="72" t="s">
        <v>26</v>
      </c>
      <c r="AH10" s="72" t="s">
        <v>47</v>
      </c>
      <c r="AI10" s="72"/>
      <c r="AJ10" s="72"/>
      <c r="AK10" s="72" t="s">
        <v>31</v>
      </c>
      <c r="AL10" s="72"/>
      <c r="AM10" s="72" t="s">
        <v>26</v>
      </c>
      <c r="AN10" s="72" t="s">
        <v>26</v>
      </c>
      <c r="AO10" s="72"/>
      <c r="AP10" s="78"/>
      <c r="AQ10" s="78"/>
      <c r="AR10" s="78"/>
      <c r="AS10" s="78"/>
      <c r="AT10" s="72"/>
      <c r="AU10" s="72" t="s">
        <v>52</v>
      </c>
      <c r="AV10" s="72" t="s">
        <v>52</v>
      </c>
      <c r="AW10" s="72" t="s">
        <v>103</v>
      </c>
      <c r="AX10" s="80"/>
      <c r="AY10" s="63"/>
      <c r="AZ10" s="28"/>
    </row>
    <row r="11" spans="1:55" s="32" customFormat="1" ht="12.75">
      <c r="A11" s="64"/>
      <c r="B11" s="56" t="s">
        <v>48</v>
      </c>
      <c r="C11" s="57">
        <v>1</v>
      </c>
      <c r="D11" s="58">
        <v>2</v>
      </c>
      <c r="E11" s="58">
        <v>3</v>
      </c>
      <c r="F11" s="58">
        <v>4</v>
      </c>
      <c r="G11" s="58">
        <v>5</v>
      </c>
      <c r="H11" s="58">
        <v>6</v>
      </c>
      <c r="I11" s="58">
        <v>7</v>
      </c>
      <c r="J11" s="58">
        <v>8</v>
      </c>
      <c r="K11" s="58">
        <v>9</v>
      </c>
      <c r="L11" s="58">
        <v>10</v>
      </c>
      <c r="M11" s="58">
        <v>11</v>
      </c>
      <c r="N11" s="58">
        <v>12</v>
      </c>
      <c r="O11" s="58">
        <v>13</v>
      </c>
      <c r="P11" s="58">
        <v>14</v>
      </c>
      <c r="Q11" s="58">
        <v>15</v>
      </c>
      <c r="R11" s="58">
        <v>16</v>
      </c>
      <c r="S11" s="58">
        <v>17</v>
      </c>
      <c r="T11" s="59">
        <v>18</v>
      </c>
      <c r="U11" s="64"/>
      <c r="V11" s="64"/>
      <c r="W11" s="56">
        <v>19</v>
      </c>
      <c r="X11" s="58">
        <v>20</v>
      </c>
      <c r="Y11" s="58">
        <v>21</v>
      </c>
      <c r="Z11" s="58">
        <v>22</v>
      </c>
      <c r="AA11" s="58">
        <v>23</v>
      </c>
      <c r="AB11" s="58">
        <v>24</v>
      </c>
      <c r="AC11" s="58">
        <v>25</v>
      </c>
      <c r="AD11" s="58">
        <v>26</v>
      </c>
      <c r="AE11" s="58">
        <v>27</v>
      </c>
      <c r="AF11" s="58">
        <v>28</v>
      </c>
      <c r="AG11" s="58">
        <v>29</v>
      </c>
      <c r="AH11" s="58">
        <v>30</v>
      </c>
      <c r="AI11" s="58">
        <v>31</v>
      </c>
      <c r="AJ11" s="58">
        <v>32</v>
      </c>
      <c r="AK11" s="58">
        <v>33</v>
      </c>
      <c r="AL11" s="58">
        <v>34</v>
      </c>
      <c r="AM11" s="58">
        <v>35</v>
      </c>
      <c r="AN11" s="58">
        <v>36</v>
      </c>
      <c r="AO11" s="58">
        <v>37</v>
      </c>
      <c r="AP11" s="58">
        <v>38</v>
      </c>
      <c r="AQ11" s="58">
        <v>39</v>
      </c>
      <c r="AR11" s="58">
        <v>40</v>
      </c>
      <c r="AS11" s="58">
        <v>41</v>
      </c>
      <c r="AT11" s="58">
        <v>42</v>
      </c>
      <c r="AU11" s="58">
        <v>43</v>
      </c>
      <c r="AV11" s="58">
        <v>44</v>
      </c>
      <c r="AW11" s="58">
        <v>45</v>
      </c>
      <c r="AX11" s="58">
        <v>46</v>
      </c>
      <c r="AY11" s="64"/>
      <c r="AZ11" s="30"/>
      <c r="BA11" s="22">
        <v>1</v>
      </c>
      <c r="BB11" s="23">
        <v>333450</v>
      </c>
      <c r="BC11" s="31" t="s">
        <v>139</v>
      </c>
    </row>
    <row r="12" spans="1:55" ht="12.75">
      <c r="A12" s="33"/>
      <c r="B12" s="3" t="s">
        <v>50</v>
      </c>
      <c r="C12" s="24">
        <f>SUM(D12:N12)+SUM(R12:T12)+SUM(W12:AO12)+SUM(AT12:AX12)</f>
        <v>815</v>
      </c>
      <c r="D12" s="42">
        <f aca="true" t="shared" si="0" ref="D12:T12">SUM(D15:D17)</f>
        <v>128</v>
      </c>
      <c r="E12" s="42">
        <f t="shared" si="0"/>
        <v>0</v>
      </c>
      <c r="F12" s="42">
        <f t="shared" si="0"/>
        <v>0</v>
      </c>
      <c r="G12" s="42">
        <f t="shared" si="0"/>
        <v>32</v>
      </c>
      <c r="H12" s="42">
        <f t="shared" si="0"/>
        <v>0</v>
      </c>
      <c r="I12" s="42">
        <f t="shared" si="0"/>
        <v>12</v>
      </c>
      <c r="J12" s="42">
        <f t="shared" si="0"/>
        <v>0</v>
      </c>
      <c r="K12" s="42">
        <f t="shared" si="0"/>
        <v>0</v>
      </c>
      <c r="L12" s="42">
        <f t="shared" si="0"/>
        <v>0</v>
      </c>
      <c r="M12" s="42">
        <f t="shared" si="0"/>
        <v>35</v>
      </c>
      <c r="N12" s="42">
        <f t="shared" si="0"/>
        <v>96</v>
      </c>
      <c r="O12" s="42">
        <f t="shared" si="0"/>
        <v>0</v>
      </c>
      <c r="P12" s="42">
        <f t="shared" si="0"/>
        <v>71</v>
      </c>
      <c r="Q12" s="42">
        <f t="shared" si="0"/>
        <v>25</v>
      </c>
      <c r="R12" s="42">
        <f t="shared" si="0"/>
        <v>0</v>
      </c>
      <c r="S12" s="42">
        <f t="shared" si="0"/>
        <v>0</v>
      </c>
      <c r="T12" s="42">
        <f t="shared" si="0"/>
        <v>14</v>
      </c>
      <c r="U12" s="33"/>
      <c r="V12" s="33"/>
      <c r="W12" s="42">
        <f aca="true" t="shared" si="1" ref="W12:AX12">SUM(W15:W17)</f>
        <v>25</v>
      </c>
      <c r="X12" s="42">
        <f t="shared" si="1"/>
        <v>39</v>
      </c>
      <c r="Y12" s="42">
        <f t="shared" si="1"/>
        <v>74</v>
      </c>
      <c r="Z12" s="42">
        <f t="shared" si="1"/>
        <v>0</v>
      </c>
      <c r="AA12" s="42">
        <f t="shared" si="1"/>
        <v>10</v>
      </c>
      <c r="AB12" s="42">
        <f t="shared" si="1"/>
        <v>6</v>
      </c>
      <c r="AC12" s="42">
        <f t="shared" si="1"/>
        <v>0</v>
      </c>
      <c r="AD12" s="42">
        <f t="shared" si="1"/>
        <v>0</v>
      </c>
      <c r="AE12" s="42">
        <f t="shared" si="1"/>
        <v>20</v>
      </c>
      <c r="AF12" s="42">
        <f t="shared" si="1"/>
        <v>12</v>
      </c>
      <c r="AG12" s="42">
        <f t="shared" si="1"/>
        <v>20</v>
      </c>
      <c r="AH12" s="42">
        <f t="shared" si="1"/>
        <v>48</v>
      </c>
      <c r="AI12" s="42">
        <f t="shared" si="1"/>
        <v>6</v>
      </c>
      <c r="AJ12" s="42">
        <f t="shared" si="1"/>
        <v>0</v>
      </c>
      <c r="AK12" s="42">
        <f t="shared" si="1"/>
        <v>25</v>
      </c>
      <c r="AL12" s="42">
        <f t="shared" si="1"/>
        <v>66</v>
      </c>
      <c r="AM12" s="42">
        <f t="shared" si="1"/>
        <v>34</v>
      </c>
      <c r="AN12" s="42">
        <f t="shared" si="1"/>
        <v>5</v>
      </c>
      <c r="AO12" s="42">
        <f t="shared" si="1"/>
        <v>55</v>
      </c>
      <c r="AP12" s="42">
        <f t="shared" si="1"/>
        <v>15</v>
      </c>
      <c r="AQ12" s="42">
        <f t="shared" si="1"/>
        <v>40</v>
      </c>
      <c r="AR12" s="42">
        <f t="shared" si="1"/>
        <v>0</v>
      </c>
      <c r="AS12" s="42">
        <f t="shared" si="1"/>
        <v>0</v>
      </c>
      <c r="AT12" s="42">
        <f t="shared" si="1"/>
        <v>25</v>
      </c>
      <c r="AU12" s="42">
        <f t="shared" si="1"/>
        <v>0</v>
      </c>
      <c r="AV12" s="42">
        <f t="shared" si="1"/>
        <v>0</v>
      </c>
      <c r="AW12" s="42">
        <f t="shared" si="1"/>
        <v>28</v>
      </c>
      <c r="AX12" s="42">
        <f t="shared" si="1"/>
        <v>0</v>
      </c>
      <c r="AY12" s="33"/>
      <c r="AZ12" s="21"/>
      <c r="BA12" s="22">
        <v>2</v>
      </c>
      <c r="BB12" s="18">
        <v>424047</v>
      </c>
      <c r="BC12" s="31" t="s">
        <v>140</v>
      </c>
    </row>
    <row r="13" spans="1:55" s="37" customFormat="1" ht="12.75">
      <c r="A13" s="34"/>
      <c r="B13" s="4" t="s">
        <v>49</v>
      </c>
      <c r="C13" s="35">
        <f>C12*1000/$C2</f>
        <v>4.0108859874899725</v>
      </c>
      <c r="D13" s="35">
        <f aca="true" t="shared" si="2" ref="D13:S13">D12*1000/$C2</f>
        <v>0.6299305599984252</v>
      </c>
      <c r="E13" s="35">
        <f t="shared" si="2"/>
        <v>0</v>
      </c>
      <c r="F13" s="35">
        <f t="shared" si="2"/>
        <v>0</v>
      </c>
      <c r="G13" s="35">
        <f t="shared" si="2"/>
        <v>0.1574826399996063</v>
      </c>
      <c r="H13" s="35">
        <f t="shared" si="2"/>
        <v>0</v>
      </c>
      <c r="I13" s="35">
        <f t="shared" si="2"/>
        <v>0.05905598999985236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0.1722466374995694</v>
      </c>
      <c r="N13" s="35">
        <f t="shared" si="2"/>
        <v>0.47244791999881885</v>
      </c>
      <c r="O13" s="35">
        <f t="shared" si="2"/>
        <v>0</v>
      </c>
      <c r="P13" s="35">
        <f t="shared" si="2"/>
        <v>0.34941460749912645</v>
      </c>
      <c r="Q13" s="35">
        <f t="shared" si="2"/>
        <v>0.12303331249969242</v>
      </c>
      <c r="R13" s="35">
        <f t="shared" si="2"/>
        <v>0</v>
      </c>
      <c r="S13" s="35">
        <f t="shared" si="2"/>
        <v>0</v>
      </c>
      <c r="T13" s="35">
        <f>T12*1000/$C2</f>
        <v>0.06889865499982775</v>
      </c>
      <c r="U13" s="34"/>
      <c r="V13" s="34"/>
      <c r="W13" s="35">
        <f aca="true" t="shared" si="3" ref="W13:AX13">W12*1000/$C2</f>
        <v>0.12303331249969242</v>
      </c>
      <c r="X13" s="35">
        <f t="shared" si="3"/>
        <v>0.19193196749952016</v>
      </c>
      <c r="Y13" s="35">
        <f t="shared" si="3"/>
        <v>0.36417860499908955</v>
      </c>
      <c r="Z13" s="35">
        <f t="shared" si="3"/>
        <v>0</v>
      </c>
      <c r="AA13" s="35">
        <f t="shared" si="3"/>
        <v>0.04921332499987697</v>
      </c>
      <c r="AB13" s="35">
        <f t="shared" si="3"/>
        <v>0.02952799499992618</v>
      </c>
      <c r="AC13" s="35">
        <f t="shared" si="3"/>
        <v>0</v>
      </c>
      <c r="AD13" s="35">
        <f>AD12*1000/$C2</f>
        <v>0</v>
      </c>
      <c r="AE13" s="35">
        <f t="shared" si="3"/>
        <v>0.09842664999975394</v>
      </c>
      <c r="AF13" s="35">
        <f t="shared" si="3"/>
        <v>0.05905598999985236</v>
      </c>
      <c r="AG13" s="35">
        <f t="shared" si="3"/>
        <v>0.09842664999975394</v>
      </c>
      <c r="AH13" s="35">
        <f t="shared" si="3"/>
        <v>0.23622395999940943</v>
      </c>
      <c r="AI13" s="35">
        <f t="shared" si="3"/>
        <v>0.02952799499992618</v>
      </c>
      <c r="AJ13" s="35">
        <f aca="true" t="shared" si="4" ref="AJ13:AS13">AJ12*1000/$C2</f>
        <v>0</v>
      </c>
      <c r="AK13" s="35">
        <f t="shared" si="4"/>
        <v>0.12303331249969242</v>
      </c>
      <c r="AL13" s="35">
        <f t="shared" si="4"/>
        <v>0.32480794499918797</v>
      </c>
      <c r="AM13" s="35">
        <f t="shared" si="4"/>
        <v>0.16732530499958168</v>
      </c>
      <c r="AN13" s="35">
        <f t="shared" si="4"/>
        <v>0.024606662499938484</v>
      </c>
      <c r="AO13" s="35">
        <f t="shared" si="4"/>
        <v>0.2706732874993233</v>
      </c>
      <c r="AP13" s="35">
        <f t="shared" si="4"/>
        <v>0.07381998749981546</v>
      </c>
      <c r="AQ13" s="35">
        <f t="shared" si="4"/>
        <v>0.19685329999950787</v>
      </c>
      <c r="AR13" s="35">
        <f t="shared" si="4"/>
        <v>0</v>
      </c>
      <c r="AS13" s="35">
        <f t="shared" si="4"/>
        <v>0</v>
      </c>
      <c r="AT13" s="35">
        <f t="shared" si="3"/>
        <v>0.12303331249969242</v>
      </c>
      <c r="AU13" s="35">
        <f t="shared" si="3"/>
        <v>0</v>
      </c>
      <c r="AV13" s="35">
        <f t="shared" si="3"/>
        <v>0</v>
      </c>
      <c r="AW13" s="35">
        <f t="shared" si="3"/>
        <v>0.1377973099996555</v>
      </c>
      <c r="AX13" s="35">
        <f t="shared" si="3"/>
        <v>0</v>
      </c>
      <c r="AY13" s="34"/>
      <c r="AZ13" s="36"/>
      <c r="BA13" s="22">
        <v>3</v>
      </c>
      <c r="BB13" s="18">
        <v>595794</v>
      </c>
      <c r="BC13" s="31" t="s">
        <v>141</v>
      </c>
    </row>
    <row r="14" spans="1:55" s="21" customFormat="1" ht="12.75">
      <c r="A14" s="17" t="s">
        <v>2</v>
      </c>
      <c r="B14" s="3"/>
      <c r="C14" s="11"/>
      <c r="D14" s="11" t="s">
        <v>82</v>
      </c>
      <c r="E14" s="11"/>
      <c r="F14" s="11"/>
      <c r="G14" s="5" t="s">
        <v>70</v>
      </c>
      <c r="H14" s="11"/>
      <c r="I14" s="11"/>
      <c r="J14" s="11"/>
      <c r="K14" s="11"/>
      <c r="L14" s="11"/>
      <c r="M14" s="11"/>
      <c r="N14" s="11"/>
      <c r="P14" s="11" t="s">
        <v>76</v>
      </c>
      <c r="Q14" s="11"/>
      <c r="R14" s="11"/>
      <c r="S14" s="11"/>
      <c r="T14" s="11"/>
      <c r="U14" s="17" t="s">
        <v>2</v>
      </c>
      <c r="V14" s="17" t="s">
        <v>2</v>
      </c>
      <c r="W14" s="11"/>
      <c r="X14" s="11" t="s">
        <v>190</v>
      </c>
      <c r="Y14" s="11" t="s">
        <v>220</v>
      </c>
      <c r="Z14" s="11"/>
      <c r="AA14" s="11"/>
      <c r="AB14" s="11" t="s">
        <v>72</v>
      </c>
      <c r="AC14" s="11"/>
      <c r="AD14" s="11"/>
      <c r="AE14" s="11"/>
      <c r="AF14" s="11"/>
      <c r="AG14" s="11"/>
      <c r="AH14" s="5" t="s">
        <v>73</v>
      </c>
      <c r="AI14" s="11"/>
      <c r="AJ14" s="11"/>
      <c r="AK14" s="11"/>
      <c r="AL14" s="11"/>
      <c r="AM14" s="11" t="s">
        <v>75</v>
      </c>
      <c r="AN14" s="11"/>
      <c r="AP14" s="11"/>
      <c r="AQ14" s="11" t="s">
        <v>71</v>
      </c>
      <c r="AR14" s="11"/>
      <c r="AS14" s="11"/>
      <c r="AT14" s="11"/>
      <c r="AU14" s="11"/>
      <c r="AV14" s="11"/>
      <c r="AW14" s="8" t="s">
        <v>74</v>
      </c>
      <c r="AX14" s="11"/>
      <c r="AY14" s="17" t="s">
        <v>2</v>
      </c>
      <c r="BA14" s="22">
        <v>4</v>
      </c>
      <c r="BB14" s="18">
        <v>600421</v>
      </c>
      <c r="BC14" s="31" t="s">
        <v>142</v>
      </c>
    </row>
    <row r="15" spans="1:55" s="21" customFormat="1" ht="12.75">
      <c r="A15" s="38">
        <v>1</v>
      </c>
      <c r="B15" s="46" t="s">
        <v>191</v>
      </c>
      <c r="C15" s="24">
        <f>SUM(D15:N15)+SUM(R15:T15)+SUM(W15:AO15)+SUM(AT15:AX15)</f>
        <v>735</v>
      </c>
      <c r="D15" s="5">
        <v>108</v>
      </c>
      <c r="E15" s="5" t="s">
        <v>67</v>
      </c>
      <c r="F15" s="5" t="s">
        <v>61</v>
      </c>
      <c r="G15" s="5">
        <v>32</v>
      </c>
      <c r="H15" s="5" t="s">
        <v>61</v>
      </c>
      <c r="I15" s="5">
        <v>12</v>
      </c>
      <c r="J15" s="5" t="s">
        <v>62</v>
      </c>
      <c r="K15" s="5" t="s">
        <v>62</v>
      </c>
      <c r="L15" s="5" t="s">
        <v>62</v>
      </c>
      <c r="M15" s="5">
        <v>35</v>
      </c>
      <c r="N15" s="5">
        <v>96</v>
      </c>
      <c r="O15" s="5" t="s">
        <v>67</v>
      </c>
      <c r="P15" s="5">
        <v>71</v>
      </c>
      <c r="Q15" s="5">
        <v>25</v>
      </c>
      <c r="R15" s="5" t="s">
        <v>62</v>
      </c>
      <c r="S15" s="5" t="s">
        <v>62</v>
      </c>
      <c r="T15" s="5">
        <v>14</v>
      </c>
      <c r="U15" s="38">
        <v>1</v>
      </c>
      <c r="V15" s="38">
        <v>1</v>
      </c>
      <c r="W15" s="5">
        <v>25</v>
      </c>
      <c r="X15" s="5">
        <v>39</v>
      </c>
      <c r="Y15" s="5">
        <v>59</v>
      </c>
      <c r="Z15" s="5" t="s">
        <v>62</v>
      </c>
      <c r="AA15" s="5">
        <v>10</v>
      </c>
      <c r="AB15" s="5">
        <v>6</v>
      </c>
      <c r="AC15" s="5" t="s">
        <v>67</v>
      </c>
      <c r="AD15" s="5" t="s">
        <v>62</v>
      </c>
      <c r="AE15" s="5">
        <v>20</v>
      </c>
      <c r="AF15" s="5">
        <v>12</v>
      </c>
      <c r="AG15" s="5">
        <v>20</v>
      </c>
      <c r="AH15" s="21">
        <v>33</v>
      </c>
      <c r="AI15" s="5">
        <v>6</v>
      </c>
      <c r="AJ15" s="5" t="s">
        <v>67</v>
      </c>
      <c r="AK15" s="5">
        <v>10</v>
      </c>
      <c r="AL15" s="5">
        <v>60</v>
      </c>
      <c r="AM15" s="5">
        <v>30</v>
      </c>
      <c r="AN15" s="5">
        <v>5</v>
      </c>
      <c r="AO15" s="5">
        <v>55</v>
      </c>
      <c r="AP15" s="5">
        <v>15</v>
      </c>
      <c r="AQ15" s="5">
        <v>40</v>
      </c>
      <c r="AR15" s="5" t="s">
        <v>67</v>
      </c>
      <c r="AS15" s="5" t="s">
        <v>67</v>
      </c>
      <c r="AT15" s="5">
        <v>25</v>
      </c>
      <c r="AU15" s="5" t="s">
        <v>61</v>
      </c>
      <c r="AV15" s="5" t="s">
        <v>62</v>
      </c>
      <c r="AW15" s="5">
        <v>23</v>
      </c>
      <c r="AX15" s="5"/>
      <c r="AY15" s="38">
        <v>1</v>
      </c>
      <c r="BA15" s="22">
        <v>5</v>
      </c>
      <c r="BB15" s="18">
        <v>568924</v>
      </c>
      <c r="BC15" s="31" t="s">
        <v>143</v>
      </c>
    </row>
    <row r="16" spans="1:55" s="21" customFormat="1" ht="12.75">
      <c r="A16" s="38">
        <v>2</v>
      </c>
      <c r="B16" s="46" t="s">
        <v>199</v>
      </c>
      <c r="C16" s="24">
        <f>SUM(D16:N16)+SUM(R16:T16)+SUM(W16:AO16)+SUM(AT16:AX16)</f>
        <v>15</v>
      </c>
      <c r="D16" s="5" t="s">
        <v>61</v>
      </c>
      <c r="E16" s="5" t="s">
        <v>61</v>
      </c>
      <c r="F16" s="5" t="s">
        <v>61</v>
      </c>
      <c r="G16" s="5" t="s">
        <v>61</v>
      </c>
      <c r="H16" s="5" t="s">
        <v>61</v>
      </c>
      <c r="I16" s="5" t="s">
        <v>61</v>
      </c>
      <c r="J16" s="5" t="s">
        <v>62</v>
      </c>
      <c r="K16" s="5" t="s">
        <v>62</v>
      </c>
      <c r="L16" s="5" t="s">
        <v>62</v>
      </c>
      <c r="M16" s="5" t="s">
        <v>62</v>
      </c>
      <c r="N16" s="5">
        <f>SUM(O16:Q16)</f>
        <v>0</v>
      </c>
      <c r="O16" s="5" t="s">
        <v>61</v>
      </c>
      <c r="P16" s="5" t="s">
        <v>61</v>
      </c>
      <c r="Q16" s="5" t="s">
        <v>61</v>
      </c>
      <c r="R16" s="5" t="s">
        <v>62</v>
      </c>
      <c r="S16" s="5" t="s">
        <v>62</v>
      </c>
      <c r="T16" s="5" t="s">
        <v>62</v>
      </c>
      <c r="U16" s="38">
        <v>2</v>
      </c>
      <c r="V16" s="38">
        <v>2</v>
      </c>
      <c r="W16" s="5" t="s">
        <v>62</v>
      </c>
      <c r="X16" s="5" t="s">
        <v>61</v>
      </c>
      <c r="Y16" s="5" t="s">
        <v>61</v>
      </c>
      <c r="Z16" s="5" t="s">
        <v>62</v>
      </c>
      <c r="AA16" s="5" t="s">
        <v>61</v>
      </c>
      <c r="AB16" s="5" t="s">
        <v>62</v>
      </c>
      <c r="AC16" s="5" t="s">
        <v>62</v>
      </c>
      <c r="AD16" s="5" t="s">
        <v>62</v>
      </c>
      <c r="AE16" s="5" t="s">
        <v>62</v>
      </c>
      <c r="AF16" s="5" t="s">
        <v>62</v>
      </c>
      <c r="AG16" s="5" t="s">
        <v>61</v>
      </c>
      <c r="AH16" s="5" t="s">
        <v>61</v>
      </c>
      <c r="AI16" s="5" t="s">
        <v>62</v>
      </c>
      <c r="AJ16" s="5" t="s">
        <v>62</v>
      </c>
      <c r="AK16" s="5">
        <v>15</v>
      </c>
      <c r="AL16" s="5" t="s">
        <v>61</v>
      </c>
      <c r="AM16" s="5" t="s">
        <v>61</v>
      </c>
      <c r="AN16" s="5" t="s">
        <v>67</v>
      </c>
      <c r="AO16" s="5">
        <f>SUM(AP16:AS16)</f>
        <v>0</v>
      </c>
      <c r="AP16" s="5" t="s">
        <v>67</v>
      </c>
      <c r="AQ16" s="5" t="s">
        <v>67</v>
      </c>
      <c r="AR16" s="5" t="s">
        <v>67</v>
      </c>
      <c r="AS16" s="5" t="s">
        <v>67</v>
      </c>
      <c r="AT16" s="5" t="s">
        <v>61</v>
      </c>
      <c r="AU16" s="5" t="s">
        <v>61</v>
      </c>
      <c r="AV16" s="5" t="s">
        <v>62</v>
      </c>
      <c r="AW16" s="5" t="s">
        <v>62</v>
      </c>
      <c r="AX16" s="5" t="s">
        <v>62</v>
      </c>
      <c r="AY16" s="38">
        <v>2</v>
      </c>
      <c r="BA16" s="22">
        <v>6</v>
      </c>
      <c r="BB16" s="18">
        <v>282521</v>
      </c>
      <c r="BC16" s="31" t="s">
        <v>198</v>
      </c>
    </row>
    <row r="17" spans="1:55" s="21" customFormat="1" ht="12.75">
      <c r="A17" s="50">
        <v>3</v>
      </c>
      <c r="B17" s="45" t="s">
        <v>192</v>
      </c>
      <c r="C17" s="47">
        <f>SUM(D17:N17)+SUM(R17:T17)+SUM(W17:AO17)+SUM(AT17:AX17)</f>
        <v>65</v>
      </c>
      <c r="D17" s="6">
        <v>20</v>
      </c>
      <c r="E17" s="6" t="s">
        <v>61</v>
      </c>
      <c r="F17" s="6" t="s">
        <v>61</v>
      </c>
      <c r="G17" s="6" t="s">
        <v>61</v>
      </c>
      <c r="H17" s="6" t="s">
        <v>61</v>
      </c>
      <c r="I17" s="6" t="s">
        <v>61</v>
      </c>
      <c r="J17" s="6" t="s">
        <v>62</v>
      </c>
      <c r="K17" s="6" t="s">
        <v>62</v>
      </c>
      <c r="L17" s="6" t="s">
        <v>62</v>
      </c>
      <c r="M17" s="6" t="s">
        <v>62</v>
      </c>
      <c r="N17" s="6">
        <f>SUM(O17:Q17)</f>
        <v>0</v>
      </c>
      <c r="O17" s="6" t="s">
        <v>61</v>
      </c>
      <c r="P17" s="6" t="s">
        <v>61</v>
      </c>
      <c r="Q17" s="6" t="s">
        <v>61</v>
      </c>
      <c r="R17" s="6" t="s">
        <v>62</v>
      </c>
      <c r="S17" s="6" t="s">
        <v>62</v>
      </c>
      <c r="T17" s="6" t="s">
        <v>62</v>
      </c>
      <c r="U17" s="50">
        <v>3</v>
      </c>
      <c r="V17" s="50">
        <v>3</v>
      </c>
      <c r="W17" s="6" t="s">
        <v>62</v>
      </c>
      <c r="X17" s="6" t="s">
        <v>61</v>
      </c>
      <c r="Y17" s="6">
        <v>15</v>
      </c>
      <c r="Z17" s="6" t="s">
        <v>62</v>
      </c>
      <c r="AA17" s="6" t="s">
        <v>61</v>
      </c>
      <c r="AB17" s="6" t="s">
        <v>62</v>
      </c>
      <c r="AC17" s="6" t="s">
        <v>62</v>
      </c>
      <c r="AD17" s="6" t="s">
        <v>62</v>
      </c>
      <c r="AE17" s="6" t="s">
        <v>62</v>
      </c>
      <c r="AF17" s="51" t="s">
        <v>67</v>
      </c>
      <c r="AG17" s="6" t="s">
        <v>61</v>
      </c>
      <c r="AH17" s="6">
        <v>15</v>
      </c>
      <c r="AI17" s="6" t="s">
        <v>62</v>
      </c>
      <c r="AJ17" s="6" t="s">
        <v>62</v>
      </c>
      <c r="AK17" s="6" t="s">
        <v>62</v>
      </c>
      <c r="AL17" s="6">
        <v>6</v>
      </c>
      <c r="AM17" s="6">
        <v>4</v>
      </c>
      <c r="AN17" s="6" t="s">
        <v>67</v>
      </c>
      <c r="AO17" s="6">
        <f>SUM(AP17:AS17)</f>
        <v>0</v>
      </c>
      <c r="AP17" s="6" t="s">
        <v>67</v>
      </c>
      <c r="AQ17" s="6" t="s">
        <v>67</v>
      </c>
      <c r="AR17" s="6" t="s">
        <v>67</v>
      </c>
      <c r="AS17" s="6" t="s">
        <v>67</v>
      </c>
      <c r="AT17" s="6" t="s">
        <v>61</v>
      </c>
      <c r="AU17" s="6" t="s">
        <v>61</v>
      </c>
      <c r="AV17" s="6" t="s">
        <v>62</v>
      </c>
      <c r="AW17" s="6">
        <v>5</v>
      </c>
      <c r="AX17" s="6" t="s">
        <v>62</v>
      </c>
      <c r="AY17" s="50">
        <v>3</v>
      </c>
      <c r="BA17" s="22">
        <v>7</v>
      </c>
      <c r="BB17" s="18">
        <v>394849</v>
      </c>
      <c r="BC17" s="31" t="s">
        <v>144</v>
      </c>
    </row>
    <row r="18" spans="1:55" s="21" customFormat="1" ht="12.75">
      <c r="A18" s="39"/>
      <c r="B18" s="12"/>
      <c r="C18" s="5"/>
      <c r="D18" s="14"/>
      <c r="E18" s="5"/>
      <c r="F18" s="5"/>
      <c r="G18" s="5"/>
      <c r="H18" s="5"/>
      <c r="I18" s="5"/>
      <c r="J18" s="5"/>
      <c r="K18" s="5"/>
      <c r="L18" s="5"/>
      <c r="M18" s="5"/>
      <c r="N18" s="14"/>
      <c r="O18" s="5"/>
      <c r="P18" s="5"/>
      <c r="Q18" s="5"/>
      <c r="R18" s="5"/>
      <c r="S18" s="5"/>
      <c r="T18" s="5"/>
      <c r="U18" s="39"/>
      <c r="V18" s="39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2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14"/>
      <c r="AW18" s="5"/>
      <c r="AX18" s="5"/>
      <c r="AY18" s="39"/>
      <c r="BA18" s="22">
        <v>8</v>
      </c>
      <c r="BB18" s="18">
        <v>550784</v>
      </c>
      <c r="BC18" s="31" t="s">
        <v>221</v>
      </c>
    </row>
    <row r="19" spans="1:55" s="21" customFormat="1" ht="12.75">
      <c r="A19" s="13"/>
      <c r="D19" s="24"/>
      <c r="H19" s="20"/>
      <c r="P19" s="24"/>
      <c r="Q19" s="20"/>
      <c r="U19" s="4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14"/>
      <c r="AV19" s="14"/>
      <c r="AW19" s="14"/>
      <c r="AX19" s="14"/>
      <c r="AY19" s="13"/>
      <c r="BA19" s="22">
        <v>9</v>
      </c>
      <c r="BB19" s="18">
        <v>303622</v>
      </c>
      <c r="BC19" s="31" t="s">
        <v>222</v>
      </c>
    </row>
    <row r="20" spans="1:55" s="21" customFormat="1" ht="12.75">
      <c r="A20" s="13"/>
      <c r="C20" s="20"/>
      <c r="D20" s="22"/>
      <c r="E20" s="20"/>
      <c r="F20" s="20"/>
      <c r="G20" s="20"/>
      <c r="H20" s="20"/>
      <c r="Q20" s="20"/>
      <c r="U20" s="40"/>
      <c r="AF20" s="20"/>
      <c r="AG20" s="20"/>
      <c r="AN20" s="41"/>
      <c r="AT20" s="20"/>
      <c r="AU20" s="11"/>
      <c r="AV20" s="11"/>
      <c r="AW20" s="11"/>
      <c r="AX20" s="11"/>
      <c r="AY20" s="13"/>
      <c r="BA20" s="22">
        <v>10</v>
      </c>
      <c r="BB20" s="18">
        <v>431038</v>
      </c>
      <c r="BC20" s="31" t="s">
        <v>145</v>
      </c>
    </row>
    <row r="21" spans="1:55" s="21" customFormat="1" ht="12.75">
      <c r="A21" s="13"/>
      <c r="B21" s="9" t="s">
        <v>65</v>
      </c>
      <c r="C21" s="20"/>
      <c r="D21" s="20"/>
      <c r="E21" s="20"/>
      <c r="F21" s="20"/>
      <c r="G21" s="20"/>
      <c r="H21" s="20"/>
      <c r="I21" s="1" t="s">
        <v>83</v>
      </c>
      <c r="Q21" s="20"/>
      <c r="R21" s="20"/>
      <c r="S21" s="20"/>
      <c r="T21" s="10"/>
      <c r="U21" s="20"/>
      <c r="X21" s="1" t="s">
        <v>63</v>
      </c>
      <c r="Y21" s="20"/>
      <c r="Z21" s="20"/>
      <c r="AA21" s="20"/>
      <c r="AB21" s="20"/>
      <c r="AC21" s="20"/>
      <c r="AD21" s="20"/>
      <c r="AE21" s="20"/>
      <c r="AF21" s="20"/>
      <c r="AG21" s="20"/>
      <c r="AN21" s="15"/>
      <c r="AT21" s="20"/>
      <c r="AU21" s="14"/>
      <c r="AV21" s="14"/>
      <c r="AW21" s="14"/>
      <c r="AX21" s="14"/>
      <c r="AY21" s="13"/>
      <c r="BA21" s="22">
        <v>11</v>
      </c>
      <c r="BB21" s="18">
        <v>282460</v>
      </c>
      <c r="BC21" s="31" t="s">
        <v>146</v>
      </c>
    </row>
    <row r="22" spans="2:55" s="21" customFormat="1" ht="12.75">
      <c r="B22" s="21" t="s">
        <v>224</v>
      </c>
      <c r="C22" s="20"/>
      <c r="D22" s="20"/>
      <c r="E22" s="20"/>
      <c r="F22" s="20"/>
      <c r="G22" s="20"/>
      <c r="H22" s="20"/>
      <c r="I22" s="77" t="s">
        <v>84</v>
      </c>
      <c r="J22" s="77"/>
      <c r="K22" s="77"/>
      <c r="L22" s="77"/>
      <c r="M22" s="77"/>
      <c r="N22" s="77"/>
      <c r="O22" s="77"/>
      <c r="Q22" s="20"/>
      <c r="R22" s="20"/>
      <c r="S22" s="20"/>
      <c r="T22" s="20"/>
      <c r="U22" s="20"/>
      <c r="X22" s="9" t="s">
        <v>64</v>
      </c>
      <c r="Y22" s="19"/>
      <c r="Z22" s="19"/>
      <c r="AA22" s="19"/>
      <c r="AB22" s="19"/>
      <c r="AC22" s="19"/>
      <c r="AD22" s="20"/>
      <c r="AE22" s="20"/>
      <c r="AF22" s="20"/>
      <c r="AG22" s="20"/>
      <c r="AN22" s="15"/>
      <c r="AT22" s="20"/>
      <c r="AU22" s="11"/>
      <c r="AV22" s="5"/>
      <c r="AW22" s="11"/>
      <c r="AX22" s="11"/>
      <c r="BA22" s="22">
        <v>12</v>
      </c>
      <c r="BB22" s="18">
        <v>295496</v>
      </c>
      <c r="BC22" s="31" t="s">
        <v>147</v>
      </c>
    </row>
    <row r="23" spans="2:55" s="21" customFormat="1" ht="12.75">
      <c r="B23" s="21" t="s">
        <v>225</v>
      </c>
      <c r="C23" s="20"/>
      <c r="D23" s="20"/>
      <c r="E23" s="20"/>
      <c r="F23" s="20"/>
      <c r="G23" s="20"/>
      <c r="H23" s="20"/>
      <c r="I23" s="42">
        <v>1</v>
      </c>
      <c r="J23" s="20" t="s">
        <v>193</v>
      </c>
      <c r="K23" s="1"/>
      <c r="L23" s="20"/>
      <c r="M23" s="20"/>
      <c r="N23" s="20"/>
      <c r="O23" s="20"/>
      <c r="P23" s="20"/>
      <c r="Q23" s="20"/>
      <c r="R23" s="20"/>
      <c r="S23" s="20"/>
      <c r="T23" s="20"/>
      <c r="U23" s="20"/>
      <c r="X23" s="20"/>
      <c r="Y23" s="20"/>
      <c r="Z23" s="20"/>
      <c r="AA23" s="20"/>
      <c r="AB23" s="20"/>
      <c r="AC23" s="20"/>
      <c r="AD23" s="20"/>
      <c r="AE23" s="10"/>
      <c r="AF23" s="20"/>
      <c r="AG23" s="20"/>
      <c r="AN23" s="15"/>
      <c r="AT23" s="20"/>
      <c r="AU23" s="20"/>
      <c r="AV23" s="20"/>
      <c r="AW23" s="14"/>
      <c r="AX23" s="14"/>
      <c r="BA23" s="22">
        <v>13</v>
      </c>
      <c r="BB23" s="18">
        <v>701358</v>
      </c>
      <c r="BC23" s="31" t="s">
        <v>148</v>
      </c>
    </row>
    <row r="24" spans="1:55" s="21" customFormat="1" ht="12.75">
      <c r="A24" s="43"/>
      <c r="B24" s="21" t="s">
        <v>197</v>
      </c>
      <c r="C24" s="20"/>
      <c r="D24" s="20"/>
      <c r="E24" s="20"/>
      <c r="F24" s="20"/>
      <c r="G24" s="20"/>
      <c r="H24" s="20"/>
      <c r="I24" s="42">
        <v>2</v>
      </c>
      <c r="J24" s="20" t="s">
        <v>194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N24" s="15"/>
      <c r="AV24" s="20"/>
      <c r="AW24" s="5"/>
      <c r="AX24" s="5"/>
      <c r="AY24" s="43"/>
      <c r="BA24" s="22">
        <v>14</v>
      </c>
      <c r="BB24" s="18">
        <v>681209</v>
      </c>
      <c r="BC24" s="31" t="s">
        <v>149</v>
      </c>
    </row>
    <row r="25" spans="1:55" s="21" customFormat="1" ht="12.75">
      <c r="A25" s="8"/>
      <c r="B25" s="21" t="s">
        <v>200</v>
      </c>
      <c r="C25" s="20"/>
      <c r="D25" s="20"/>
      <c r="E25" s="20"/>
      <c r="F25" s="20"/>
      <c r="G25" s="20"/>
      <c r="H25" s="20"/>
      <c r="K25" s="1"/>
      <c r="L25" s="20"/>
      <c r="M25" s="20"/>
      <c r="N25" s="20"/>
      <c r="O25" s="20"/>
      <c r="P25" s="20"/>
      <c r="Q25" s="20"/>
      <c r="R25" s="20"/>
      <c r="S25" s="20"/>
      <c r="T25" s="20"/>
      <c r="U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N25" s="15"/>
      <c r="AT25" s="20"/>
      <c r="AU25" s="20"/>
      <c r="AV25" s="20"/>
      <c r="AW25" s="5"/>
      <c r="AX25" s="5"/>
      <c r="AY25" s="8"/>
      <c r="BA25" s="22">
        <v>15</v>
      </c>
      <c r="BB25" s="18">
        <v>206322</v>
      </c>
      <c r="BC25" s="31" t="s">
        <v>150</v>
      </c>
    </row>
    <row r="26" spans="1:55" s="21" customFormat="1" ht="12.75">
      <c r="A26" s="43"/>
      <c r="B26" s="21" t="s">
        <v>201</v>
      </c>
      <c r="C26" s="20"/>
      <c r="D26" s="20"/>
      <c r="E26" s="20"/>
      <c r="F26" s="20"/>
      <c r="G26" s="20"/>
      <c r="H26" s="20"/>
      <c r="K26" s="20"/>
      <c r="L26" s="20"/>
      <c r="M26" s="20"/>
      <c r="N26" s="20"/>
      <c r="O26" s="20"/>
      <c r="P26" s="20"/>
      <c r="Q26" s="20"/>
      <c r="R26" s="20"/>
      <c r="S26" s="20"/>
      <c r="T26" s="1"/>
      <c r="U26" s="20"/>
      <c r="X26" s="9" t="s">
        <v>104</v>
      </c>
      <c r="Y26" s="19"/>
      <c r="Z26" s="19"/>
      <c r="AA26" s="19"/>
      <c r="AB26" s="19"/>
      <c r="AC26" s="19"/>
      <c r="AD26" s="15">
        <f>SUM(AD27:AD28)</f>
        <v>18</v>
      </c>
      <c r="AE26" s="7" t="s">
        <v>77</v>
      </c>
      <c r="AF26" s="20"/>
      <c r="AG26" s="20"/>
      <c r="AN26" s="15"/>
      <c r="AT26" s="20"/>
      <c r="AU26" s="20"/>
      <c r="AV26" s="20"/>
      <c r="AW26" s="11"/>
      <c r="AX26" s="11"/>
      <c r="AY26" s="43"/>
      <c r="BA26" s="22">
        <v>16</v>
      </c>
      <c r="BB26" s="18">
        <v>505218</v>
      </c>
      <c r="BC26" s="31" t="s">
        <v>151</v>
      </c>
    </row>
    <row r="27" spans="1:55" s="21" customFormat="1" ht="12.75">
      <c r="A27" s="8"/>
      <c r="B27" s="21" t="s">
        <v>202</v>
      </c>
      <c r="C27" s="20"/>
      <c r="D27" s="20"/>
      <c r="E27" s="20"/>
      <c r="F27" s="20"/>
      <c r="G27" s="20"/>
      <c r="H27" s="20"/>
      <c r="I27" s="42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X27" s="20" t="s">
        <v>195</v>
      </c>
      <c r="Y27" s="20"/>
      <c r="Z27" s="20"/>
      <c r="AA27" s="20"/>
      <c r="AB27" s="20"/>
      <c r="AC27" s="20"/>
      <c r="AD27" s="42">
        <v>13</v>
      </c>
      <c r="AE27" s="7" t="s">
        <v>77</v>
      </c>
      <c r="AF27" s="20"/>
      <c r="AG27" s="20"/>
      <c r="AN27" s="15"/>
      <c r="AO27" s="41"/>
      <c r="AP27" s="41"/>
      <c r="AQ27" s="41"/>
      <c r="AR27" s="41"/>
      <c r="AS27" s="41"/>
      <c r="AT27" s="20"/>
      <c r="AU27" s="20"/>
      <c r="AV27" s="20"/>
      <c r="AW27" s="5"/>
      <c r="AX27" s="5"/>
      <c r="AY27" s="8"/>
      <c r="BA27" s="22">
        <v>17</v>
      </c>
      <c r="BB27" s="18">
        <v>641113</v>
      </c>
      <c r="BC27" s="31" t="s">
        <v>152</v>
      </c>
    </row>
    <row r="28" spans="1:55" s="21" customFormat="1" ht="12.75">
      <c r="A28" s="8"/>
      <c r="B28" s="21" t="s">
        <v>223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X28" s="20" t="s">
        <v>196</v>
      </c>
      <c r="Y28" s="20"/>
      <c r="Z28" s="20"/>
      <c r="AA28" s="20"/>
      <c r="AB28" s="20"/>
      <c r="AC28" s="20"/>
      <c r="AD28" s="42">
        <v>5</v>
      </c>
      <c r="AE28" s="7" t="s">
        <v>77</v>
      </c>
      <c r="AF28" s="20"/>
      <c r="AG28" s="20"/>
      <c r="AN28" s="15"/>
      <c r="AT28" s="20"/>
      <c r="AU28" s="20"/>
      <c r="AV28" s="20"/>
      <c r="AW28" s="5"/>
      <c r="AX28" s="5"/>
      <c r="AY28" s="8"/>
      <c r="BA28" s="22">
        <v>18</v>
      </c>
      <c r="BB28" s="18">
        <v>519720</v>
      </c>
      <c r="BC28" s="31" t="s">
        <v>153</v>
      </c>
    </row>
    <row r="29" spans="1:55" s="21" customFormat="1" ht="12.75">
      <c r="A29" s="8"/>
      <c r="B29" s="21" t="s">
        <v>203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AF29" s="20"/>
      <c r="AG29" s="20"/>
      <c r="AH29" s="1"/>
      <c r="AM29" s="15"/>
      <c r="AN29" s="15"/>
      <c r="AO29" s="41"/>
      <c r="AP29" s="41"/>
      <c r="AQ29" s="41"/>
      <c r="AR29" s="41"/>
      <c r="AS29" s="41"/>
      <c r="AT29" s="20"/>
      <c r="AU29" s="20"/>
      <c r="AV29" s="20"/>
      <c r="AW29" s="11"/>
      <c r="AX29" s="11"/>
      <c r="AY29" s="8"/>
      <c r="BA29" s="22">
        <v>19</v>
      </c>
      <c r="BB29" s="18">
        <v>274592</v>
      </c>
      <c r="BC29" s="31" t="s">
        <v>154</v>
      </c>
    </row>
    <row r="30" spans="1:55" s="21" customFormat="1" ht="12.75">
      <c r="A30" s="43"/>
      <c r="B30" s="21" t="s">
        <v>204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X30" s="1"/>
      <c r="Y30" s="20"/>
      <c r="Z30" s="20"/>
      <c r="AA30" s="20"/>
      <c r="AB30" s="20"/>
      <c r="AC30" s="20"/>
      <c r="AD30" s="20"/>
      <c r="AE30" s="42"/>
      <c r="AF30" s="20"/>
      <c r="AG30" s="20"/>
      <c r="AT30" s="20"/>
      <c r="AU30" s="20"/>
      <c r="AV30" s="20"/>
      <c r="AW30" s="5"/>
      <c r="AX30" s="5"/>
      <c r="AY30" s="43"/>
      <c r="BA30" s="22">
        <v>20</v>
      </c>
      <c r="BB30" s="18">
        <v>327550</v>
      </c>
      <c r="BC30" s="31" t="s">
        <v>155</v>
      </c>
    </row>
    <row r="31" spans="1:55" s="21" customFormat="1" ht="12.75">
      <c r="A31" s="43"/>
      <c r="B31" s="21" t="s">
        <v>219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1"/>
      <c r="AT31" s="20"/>
      <c r="AU31" s="20"/>
      <c r="AV31" s="20"/>
      <c r="AW31" s="14"/>
      <c r="AX31" s="14"/>
      <c r="AY31" s="43"/>
      <c r="BA31" s="22">
        <v>21</v>
      </c>
      <c r="BB31" s="18">
        <v>307552</v>
      </c>
      <c r="BC31" s="31" t="s">
        <v>156</v>
      </c>
    </row>
    <row r="32" spans="1:55" s="21" customFormat="1" ht="12.75">
      <c r="A32" s="13"/>
      <c r="C32" s="20"/>
      <c r="D32" s="22"/>
      <c r="E32" s="22"/>
      <c r="F32" s="22"/>
      <c r="G32" s="22"/>
      <c r="H32" s="22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AD32" s="20"/>
      <c r="AE32" s="20"/>
      <c r="AF32" s="20"/>
      <c r="AG32" s="20"/>
      <c r="AH32" s="1"/>
      <c r="AT32" s="20"/>
      <c r="AU32" s="20"/>
      <c r="AV32" s="20"/>
      <c r="AW32" s="11"/>
      <c r="AX32" s="11"/>
      <c r="AY32" s="13"/>
      <c r="BA32" s="22">
        <v>22</v>
      </c>
      <c r="BB32" s="18">
        <v>398920</v>
      </c>
      <c r="BC32" s="31" t="s">
        <v>157</v>
      </c>
    </row>
    <row r="33" spans="1:55" s="21" customFormat="1" ht="12.75">
      <c r="A33" s="13"/>
      <c r="C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X33" s="9" t="s">
        <v>66</v>
      </c>
      <c r="Y33" s="19"/>
      <c r="Z33" s="19"/>
      <c r="AA33" s="19"/>
      <c r="AB33" s="20"/>
      <c r="AC33" s="20"/>
      <c r="AE33" s="20"/>
      <c r="AF33" s="20"/>
      <c r="AG33" s="20"/>
      <c r="AH33" s="1"/>
      <c r="AI33" s="20"/>
      <c r="AJ33" s="20"/>
      <c r="AK33" s="20"/>
      <c r="AL33" s="20"/>
      <c r="AM33" s="42"/>
      <c r="AN33" s="42"/>
      <c r="AO33" s="41"/>
      <c r="AP33" s="41"/>
      <c r="AQ33" s="41"/>
      <c r="AR33" s="41"/>
      <c r="AS33" s="41"/>
      <c r="AT33" s="20"/>
      <c r="AU33" s="20"/>
      <c r="AV33" s="20"/>
      <c r="AW33" s="14"/>
      <c r="AX33" s="14"/>
      <c r="AY33" s="13"/>
      <c r="BA33" s="22">
        <v>23</v>
      </c>
      <c r="BB33" s="18">
        <v>264575</v>
      </c>
      <c r="BC33" s="31" t="s">
        <v>158</v>
      </c>
    </row>
    <row r="34" spans="1:55" s="21" customFormat="1" ht="12.75">
      <c r="A34" s="42"/>
      <c r="B34" s="46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X34" s="1" t="s">
        <v>183</v>
      </c>
      <c r="Y34" s="20"/>
      <c r="Z34" s="20"/>
      <c r="AA34" s="20"/>
      <c r="AC34" s="21">
        <v>3</v>
      </c>
      <c r="AE34" s="20"/>
      <c r="AF34" s="20"/>
      <c r="AG34" s="20"/>
      <c r="AH34" s="1"/>
      <c r="AT34" s="20"/>
      <c r="AU34" s="20"/>
      <c r="AV34" s="20"/>
      <c r="AW34" s="11"/>
      <c r="AX34" s="11"/>
      <c r="AY34" s="43"/>
      <c r="BA34" s="22">
        <v>24</v>
      </c>
      <c r="BB34" s="18">
        <v>788547</v>
      </c>
      <c r="BC34" s="31" t="s">
        <v>159</v>
      </c>
    </row>
    <row r="35" spans="1:55" s="21" customFormat="1" ht="12.75">
      <c r="A35" s="42"/>
      <c r="B35" s="46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X35" s="1" t="s">
        <v>184</v>
      </c>
      <c r="Y35" s="20"/>
      <c r="Z35" s="20"/>
      <c r="AA35" s="20"/>
      <c r="AC35" s="21">
        <v>2</v>
      </c>
      <c r="AE35" s="20"/>
      <c r="AF35" s="20"/>
      <c r="AG35" s="20"/>
      <c r="AH35" s="1"/>
      <c r="AT35" s="20"/>
      <c r="AU35" s="20"/>
      <c r="AV35" s="20"/>
      <c r="AW35" s="5"/>
      <c r="AX35" s="5"/>
      <c r="AY35" s="8"/>
      <c r="BA35" s="22">
        <v>25</v>
      </c>
      <c r="BB35" s="18">
        <v>444226</v>
      </c>
      <c r="BC35" s="31" t="s">
        <v>160</v>
      </c>
    </row>
    <row r="36" spans="1:55" s="21" customFormat="1" ht="12.75">
      <c r="A36" s="42"/>
      <c r="B36" s="46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X36" s="1" t="s">
        <v>185</v>
      </c>
      <c r="Y36" s="20"/>
      <c r="Z36" s="20"/>
      <c r="AA36" s="20"/>
      <c r="AC36" s="21">
        <v>0</v>
      </c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5"/>
      <c r="AX36" s="5"/>
      <c r="AY36" s="43"/>
      <c r="BA36" s="22">
        <v>26</v>
      </c>
      <c r="BB36" s="18">
        <v>468406</v>
      </c>
      <c r="BC36" s="31" t="s">
        <v>161</v>
      </c>
    </row>
    <row r="37" spans="1:55" s="21" customFormat="1" ht="12.75">
      <c r="A37" s="42"/>
      <c r="B37" s="46"/>
      <c r="C37" s="12"/>
      <c r="D37" s="20"/>
      <c r="E37" s="20"/>
      <c r="F37" s="20"/>
      <c r="G37" s="20"/>
      <c r="H37" s="20"/>
      <c r="I37" s="20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X37" s="44" t="s">
        <v>188</v>
      </c>
      <c r="Y37" s="20"/>
      <c r="Z37" s="12"/>
      <c r="AA37" s="12"/>
      <c r="AB37" s="12"/>
      <c r="AC37" s="12">
        <v>12</v>
      </c>
      <c r="AE37" s="20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43"/>
      <c r="BA37" s="22">
        <v>27</v>
      </c>
      <c r="BB37" s="18">
        <v>252711</v>
      </c>
      <c r="BC37" s="31" t="s">
        <v>162</v>
      </c>
    </row>
    <row r="38" spans="1:55" s="21" customFormat="1" ht="12.75">
      <c r="A38" s="48"/>
      <c r="B38" s="46"/>
      <c r="C38" s="12"/>
      <c r="D38" s="20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X38" s="44" t="s">
        <v>189</v>
      </c>
      <c r="Y38" s="20"/>
      <c r="Z38" s="12"/>
      <c r="AA38" s="12"/>
      <c r="AB38" s="12"/>
      <c r="AC38" s="12">
        <v>46</v>
      </c>
      <c r="AE38" s="20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8"/>
      <c r="BA38" s="22">
        <v>28</v>
      </c>
      <c r="BB38" s="18">
        <v>543705</v>
      </c>
      <c r="BC38" s="31" t="s">
        <v>163</v>
      </c>
    </row>
    <row r="39" spans="1:55" s="21" customFormat="1" ht="12.75">
      <c r="A39" s="43"/>
      <c r="B39" s="20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43"/>
      <c r="BA39" s="22">
        <v>29</v>
      </c>
      <c r="BB39" s="18">
        <v>455622</v>
      </c>
      <c r="BC39" s="31" t="s">
        <v>164</v>
      </c>
    </row>
    <row r="40" spans="1:55" s="21" customFormat="1" ht="12.75">
      <c r="A40" s="43"/>
      <c r="B40" s="20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43"/>
      <c r="BA40" s="22">
        <v>30</v>
      </c>
      <c r="BB40" s="18">
        <v>412512</v>
      </c>
      <c r="BC40" s="31" t="s">
        <v>165</v>
      </c>
    </row>
    <row r="41" spans="1:55" s="21" customFormat="1" ht="12.75">
      <c r="A41" s="43"/>
      <c r="B41" s="20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43"/>
      <c r="BA41" s="22">
        <v>31</v>
      </c>
      <c r="BB41" s="18">
        <v>740456</v>
      </c>
      <c r="BC41" s="31" t="s">
        <v>166</v>
      </c>
    </row>
    <row r="42" spans="1:55" s="21" customFormat="1" ht="12.75">
      <c r="A42" s="43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X42" s="44"/>
      <c r="Y42" s="20"/>
      <c r="Z42" s="12"/>
      <c r="AA42" s="12"/>
      <c r="AB42" s="12"/>
      <c r="AC42" s="15"/>
      <c r="AD42" s="12"/>
      <c r="AE42" s="12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5"/>
      <c r="AX42" s="5"/>
      <c r="AY42" s="43"/>
      <c r="BA42" s="22">
        <v>32</v>
      </c>
      <c r="BB42" s="18">
        <v>338202</v>
      </c>
      <c r="BC42" s="31" t="s">
        <v>167</v>
      </c>
    </row>
    <row r="43" spans="1:55" s="21" customFormat="1" ht="12.75">
      <c r="A43" s="43"/>
      <c r="B43" s="20"/>
      <c r="C43" s="20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44"/>
      <c r="W43" s="20"/>
      <c r="X43" s="12"/>
      <c r="Y43" s="12"/>
      <c r="Z43" s="12"/>
      <c r="AA43" s="15"/>
      <c r="AB43" s="12"/>
      <c r="AC43" s="12"/>
      <c r="AD43" s="1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43"/>
      <c r="BA43" s="22">
        <v>33</v>
      </c>
      <c r="BB43" s="18">
        <v>217366</v>
      </c>
      <c r="BC43" s="31" t="s">
        <v>168</v>
      </c>
    </row>
    <row r="44" spans="1:55" s="21" customFormat="1" ht="12.75">
      <c r="A44" s="43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5"/>
      <c r="AX44" s="5"/>
      <c r="AY44" s="43"/>
      <c r="BA44" s="22">
        <v>34</v>
      </c>
      <c r="BB44" s="18">
        <v>399936</v>
      </c>
      <c r="BC44" s="31" t="s">
        <v>169</v>
      </c>
    </row>
    <row r="45" spans="2:55" s="21" customFormat="1" ht="12.75">
      <c r="B45" s="20"/>
      <c r="C45" s="20"/>
      <c r="D45" s="22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5"/>
      <c r="AX45" s="5"/>
      <c r="BA45" s="22">
        <v>35</v>
      </c>
      <c r="BB45" s="18">
        <v>629498</v>
      </c>
      <c r="BC45" s="31" t="s">
        <v>170</v>
      </c>
    </row>
    <row r="46" spans="1:55" s="21" customFormat="1" ht="12.75">
      <c r="A46" s="8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5"/>
      <c r="AX46" s="5"/>
      <c r="AY46" s="8"/>
      <c r="BA46" s="22">
        <v>36</v>
      </c>
      <c r="BB46" s="18">
        <v>355255</v>
      </c>
      <c r="BC46" s="31" t="s">
        <v>171</v>
      </c>
    </row>
    <row r="47" spans="1:55" s="21" customFormat="1" ht="12.75">
      <c r="A47" s="42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5"/>
      <c r="AX47" s="5"/>
      <c r="AY47" s="42"/>
      <c r="BA47" s="22">
        <v>37</v>
      </c>
      <c r="BB47" s="18">
        <v>696613</v>
      </c>
      <c r="BC47" s="31" t="s">
        <v>172</v>
      </c>
    </row>
    <row r="48" spans="1:55" s="21" customFormat="1" ht="12.75">
      <c r="A48" s="42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11"/>
      <c r="AX48" s="11"/>
      <c r="AY48" s="42"/>
      <c r="BA48" s="22">
        <v>38</v>
      </c>
      <c r="BB48" s="18">
        <v>203197</v>
      </c>
      <c r="BC48" s="31" t="s">
        <v>173</v>
      </c>
    </row>
    <row r="49" spans="1:55" s="21" customFormat="1" ht="12.75">
      <c r="A49" s="42"/>
      <c r="B49" s="3"/>
      <c r="C49" s="5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42"/>
      <c r="V49" s="42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42"/>
      <c r="BA49" s="22">
        <v>39</v>
      </c>
      <c r="BB49" s="18">
        <v>387345</v>
      </c>
      <c r="BC49" s="31" t="s">
        <v>174</v>
      </c>
    </row>
    <row r="50" spans="1:55" s="21" customFormat="1" ht="12.75">
      <c r="A50" s="42"/>
      <c r="B50" s="3"/>
      <c r="C50" s="5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2"/>
      <c r="V50" s="42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42"/>
      <c r="BA50" s="22">
        <v>40</v>
      </c>
      <c r="BB50" s="18">
        <v>359855</v>
      </c>
      <c r="BC50" s="31" t="s">
        <v>175</v>
      </c>
    </row>
    <row r="51" spans="1:55" s="21" customFormat="1" ht="12.75">
      <c r="A51" s="42"/>
      <c r="B51" s="3"/>
      <c r="C51" s="5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42"/>
      <c r="V51" s="42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42"/>
      <c r="AZ51" s="11"/>
      <c r="BA51" s="18">
        <v>41</v>
      </c>
      <c r="BB51" s="18">
        <v>331015</v>
      </c>
      <c r="BC51" s="60" t="s">
        <v>176</v>
      </c>
    </row>
    <row r="52" spans="1:55" ht="12.75">
      <c r="A52" s="42"/>
      <c r="B52" s="42"/>
      <c r="C52" s="42"/>
      <c r="D52" s="42"/>
      <c r="E52" s="42"/>
      <c r="F52" s="42"/>
      <c r="G52" s="42"/>
      <c r="H52" s="42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42"/>
      <c r="W52" s="42"/>
      <c r="X52" s="42"/>
      <c r="Y52" s="42"/>
      <c r="Z52" s="42"/>
      <c r="AA52" s="42"/>
      <c r="AB52" s="42"/>
      <c r="AC52" s="42"/>
      <c r="AD52" s="11"/>
      <c r="AE52" s="42"/>
      <c r="AF52" s="42"/>
      <c r="AG52" s="42"/>
      <c r="AH52" s="42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BA52" s="18">
        <v>42</v>
      </c>
      <c r="BB52" s="18">
        <v>1844312</v>
      </c>
      <c r="BC52" s="60" t="s">
        <v>177</v>
      </c>
    </row>
    <row r="65" spans="2:50" ht="12.75" hidden="1">
      <c r="B65" s="49" t="s">
        <v>179</v>
      </c>
      <c r="C65" s="26">
        <f>+C66+C67</f>
        <v>815</v>
      </c>
      <c r="D65" s="26">
        <f aca="true" t="shared" si="5" ref="D65:AX65">+D66+D67</f>
        <v>128</v>
      </c>
      <c r="E65" s="26">
        <f t="shared" si="5"/>
        <v>0</v>
      </c>
      <c r="F65" s="26">
        <f t="shared" si="5"/>
        <v>0</v>
      </c>
      <c r="G65" s="26">
        <f t="shared" si="5"/>
        <v>32</v>
      </c>
      <c r="H65" s="26">
        <f t="shared" si="5"/>
        <v>0</v>
      </c>
      <c r="I65" s="26">
        <f t="shared" si="5"/>
        <v>12</v>
      </c>
      <c r="J65" s="26">
        <f t="shared" si="5"/>
        <v>0</v>
      </c>
      <c r="K65" s="26">
        <f t="shared" si="5"/>
        <v>0</v>
      </c>
      <c r="L65" s="26">
        <f t="shared" si="5"/>
        <v>0</v>
      </c>
      <c r="M65" s="26">
        <f t="shared" si="5"/>
        <v>35</v>
      </c>
      <c r="N65" s="26">
        <f t="shared" si="5"/>
        <v>96</v>
      </c>
      <c r="O65" s="26">
        <f t="shared" si="5"/>
        <v>0</v>
      </c>
      <c r="P65" s="26">
        <f t="shared" si="5"/>
        <v>71</v>
      </c>
      <c r="Q65" s="26">
        <f t="shared" si="5"/>
        <v>25</v>
      </c>
      <c r="R65" s="26">
        <f t="shared" si="5"/>
        <v>0</v>
      </c>
      <c r="S65" s="26">
        <f t="shared" si="5"/>
        <v>0</v>
      </c>
      <c r="T65" s="26">
        <f t="shared" si="5"/>
        <v>14</v>
      </c>
      <c r="U65" s="26"/>
      <c r="V65" s="26"/>
      <c r="W65" s="26">
        <f t="shared" si="5"/>
        <v>25</v>
      </c>
      <c r="X65" s="26">
        <f t="shared" si="5"/>
        <v>39</v>
      </c>
      <c r="Y65" s="26">
        <f t="shared" si="5"/>
        <v>74</v>
      </c>
      <c r="Z65" s="26">
        <f t="shared" si="5"/>
        <v>0</v>
      </c>
      <c r="AA65" s="26">
        <f t="shared" si="5"/>
        <v>10</v>
      </c>
      <c r="AB65" s="26">
        <f t="shared" si="5"/>
        <v>6</v>
      </c>
      <c r="AC65" s="26">
        <f t="shared" si="5"/>
        <v>0</v>
      </c>
      <c r="AD65" s="26">
        <f t="shared" si="5"/>
        <v>0</v>
      </c>
      <c r="AE65" s="26">
        <f t="shared" si="5"/>
        <v>20</v>
      </c>
      <c r="AF65" s="26">
        <f t="shared" si="5"/>
        <v>12</v>
      </c>
      <c r="AG65" s="26">
        <f t="shared" si="5"/>
        <v>20</v>
      </c>
      <c r="AH65" s="26">
        <f t="shared" si="5"/>
        <v>48</v>
      </c>
      <c r="AI65" s="26">
        <f t="shared" si="5"/>
        <v>6</v>
      </c>
      <c r="AJ65" s="26">
        <f t="shared" si="5"/>
        <v>0</v>
      </c>
      <c r="AK65" s="26">
        <f t="shared" si="5"/>
        <v>25</v>
      </c>
      <c r="AL65" s="26">
        <f t="shared" si="5"/>
        <v>66</v>
      </c>
      <c r="AM65" s="26">
        <f t="shared" si="5"/>
        <v>34</v>
      </c>
      <c r="AN65" s="26">
        <f t="shared" si="5"/>
        <v>5</v>
      </c>
      <c r="AO65" s="26">
        <f t="shared" si="5"/>
        <v>55</v>
      </c>
      <c r="AP65" s="26">
        <f t="shared" si="5"/>
        <v>15</v>
      </c>
      <c r="AQ65" s="26">
        <f t="shared" si="5"/>
        <v>40</v>
      </c>
      <c r="AR65" s="26">
        <f t="shared" si="5"/>
        <v>0</v>
      </c>
      <c r="AS65" s="26">
        <f t="shared" si="5"/>
        <v>0</v>
      </c>
      <c r="AT65" s="26">
        <f t="shared" si="5"/>
        <v>25</v>
      </c>
      <c r="AU65" s="26">
        <f t="shared" si="5"/>
        <v>0</v>
      </c>
      <c r="AV65" s="26">
        <f t="shared" si="5"/>
        <v>0</v>
      </c>
      <c r="AW65" s="26">
        <f t="shared" si="5"/>
        <v>28</v>
      </c>
      <c r="AX65" s="26">
        <f t="shared" si="5"/>
        <v>0</v>
      </c>
    </row>
    <row r="66" spans="2:50" ht="12.75" hidden="1">
      <c r="B66" s="61" t="s">
        <v>180</v>
      </c>
      <c r="C66" s="24">
        <f>SUM(D66:N66)+SUM(R66:T66)+SUM(W66:AO66)+SUM(AT66:AX66)</f>
        <v>815</v>
      </c>
      <c r="D66" s="22">
        <f aca="true" t="shared" si="6" ref="D66:T66">+SUM(D15:D17)</f>
        <v>128</v>
      </c>
      <c r="E66" s="22">
        <f t="shared" si="6"/>
        <v>0</v>
      </c>
      <c r="F66" s="22">
        <f t="shared" si="6"/>
        <v>0</v>
      </c>
      <c r="G66" s="22">
        <f t="shared" si="6"/>
        <v>32</v>
      </c>
      <c r="H66" s="22">
        <f t="shared" si="6"/>
        <v>0</v>
      </c>
      <c r="I66" s="22">
        <f t="shared" si="6"/>
        <v>12</v>
      </c>
      <c r="J66" s="22">
        <f t="shared" si="6"/>
        <v>0</v>
      </c>
      <c r="K66" s="22">
        <f t="shared" si="6"/>
        <v>0</v>
      </c>
      <c r="L66" s="22">
        <f t="shared" si="6"/>
        <v>0</v>
      </c>
      <c r="M66" s="22">
        <f t="shared" si="6"/>
        <v>35</v>
      </c>
      <c r="N66" s="22">
        <f t="shared" si="6"/>
        <v>96</v>
      </c>
      <c r="O66" s="22">
        <f t="shared" si="6"/>
        <v>0</v>
      </c>
      <c r="P66" s="22">
        <f t="shared" si="6"/>
        <v>71</v>
      </c>
      <c r="Q66" s="22">
        <f t="shared" si="6"/>
        <v>25</v>
      </c>
      <c r="R66" s="22">
        <f t="shared" si="6"/>
        <v>0</v>
      </c>
      <c r="S66" s="22">
        <f t="shared" si="6"/>
        <v>0</v>
      </c>
      <c r="T66" s="22">
        <f t="shared" si="6"/>
        <v>14</v>
      </c>
      <c r="W66" s="22">
        <f aca="true" t="shared" si="7" ref="W66:AX66">+SUM(W15:W17)</f>
        <v>25</v>
      </c>
      <c r="X66" s="22">
        <f t="shared" si="7"/>
        <v>39</v>
      </c>
      <c r="Y66" s="22">
        <f t="shared" si="7"/>
        <v>74</v>
      </c>
      <c r="Z66" s="22">
        <f t="shared" si="7"/>
        <v>0</v>
      </c>
      <c r="AA66" s="22">
        <f t="shared" si="7"/>
        <v>10</v>
      </c>
      <c r="AB66" s="22">
        <f t="shared" si="7"/>
        <v>6</v>
      </c>
      <c r="AC66" s="22">
        <f t="shared" si="7"/>
        <v>0</v>
      </c>
      <c r="AD66" s="22">
        <f t="shared" si="7"/>
        <v>0</v>
      </c>
      <c r="AE66" s="22">
        <f t="shared" si="7"/>
        <v>20</v>
      </c>
      <c r="AF66" s="22">
        <f t="shared" si="7"/>
        <v>12</v>
      </c>
      <c r="AG66" s="22">
        <f t="shared" si="7"/>
        <v>20</v>
      </c>
      <c r="AH66" s="22">
        <f t="shared" si="7"/>
        <v>48</v>
      </c>
      <c r="AI66" s="22">
        <f t="shared" si="7"/>
        <v>6</v>
      </c>
      <c r="AJ66" s="22">
        <f t="shared" si="7"/>
        <v>0</v>
      </c>
      <c r="AK66" s="22">
        <f t="shared" si="7"/>
        <v>25</v>
      </c>
      <c r="AL66" s="22">
        <f t="shared" si="7"/>
        <v>66</v>
      </c>
      <c r="AM66" s="22">
        <f t="shared" si="7"/>
        <v>34</v>
      </c>
      <c r="AN66" s="22">
        <f t="shared" si="7"/>
        <v>5</v>
      </c>
      <c r="AO66" s="22">
        <f t="shared" si="7"/>
        <v>55</v>
      </c>
      <c r="AP66" s="22">
        <f t="shared" si="7"/>
        <v>15</v>
      </c>
      <c r="AQ66" s="22">
        <f t="shared" si="7"/>
        <v>40</v>
      </c>
      <c r="AR66" s="22">
        <f t="shared" si="7"/>
        <v>0</v>
      </c>
      <c r="AS66" s="22">
        <f t="shared" si="7"/>
        <v>0</v>
      </c>
      <c r="AT66" s="22">
        <f t="shared" si="7"/>
        <v>25</v>
      </c>
      <c r="AU66" s="22">
        <f t="shared" si="7"/>
        <v>0</v>
      </c>
      <c r="AV66" s="22">
        <f t="shared" si="7"/>
        <v>0</v>
      </c>
      <c r="AW66" s="22">
        <f t="shared" si="7"/>
        <v>28</v>
      </c>
      <c r="AX66" s="22">
        <f t="shared" si="7"/>
        <v>0</v>
      </c>
    </row>
    <row r="67" spans="2:50" ht="12.75" hidden="1">
      <c r="B67" s="25" t="s">
        <v>181</v>
      </c>
      <c r="C67" s="24">
        <f>SUM(D67:N67)+SUM(R67:T67)+SUM(W67:AO67)+SUM(AT67:AX67)</f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20">
        <v>0</v>
      </c>
      <c r="AC67" s="20">
        <v>0</v>
      </c>
      <c r="AD67" s="20">
        <v>0</v>
      </c>
      <c r="AE67" s="20">
        <v>0</v>
      </c>
      <c r="AF67" s="20">
        <v>0</v>
      </c>
      <c r="AG67" s="20">
        <v>0</v>
      </c>
      <c r="AH67" s="20">
        <v>0</v>
      </c>
      <c r="AI67" s="20">
        <v>0</v>
      </c>
      <c r="AJ67" s="20">
        <v>0</v>
      </c>
      <c r="AK67" s="20">
        <v>0</v>
      </c>
      <c r="AL67" s="20">
        <v>0</v>
      </c>
      <c r="AM67" s="20">
        <v>0</v>
      </c>
      <c r="AN67" s="20">
        <v>0</v>
      </c>
      <c r="AO67" s="20">
        <v>0</v>
      </c>
      <c r="AP67" s="20">
        <v>0</v>
      </c>
      <c r="AQ67" s="20">
        <v>0</v>
      </c>
      <c r="AR67" s="20">
        <v>0</v>
      </c>
      <c r="AS67" s="20">
        <v>0</v>
      </c>
      <c r="AT67" s="20">
        <v>0</v>
      </c>
      <c r="AU67" s="20">
        <v>0</v>
      </c>
      <c r="AV67" s="20">
        <v>0</v>
      </c>
      <c r="AW67" s="20">
        <v>0</v>
      </c>
      <c r="AX67" s="20">
        <v>0</v>
      </c>
    </row>
    <row r="68" spans="2:3" ht="12.75" hidden="1">
      <c r="B68" s="25"/>
      <c r="C68" s="12"/>
    </row>
    <row r="69" spans="2:50" ht="12.75" hidden="1">
      <c r="B69" s="20" t="s">
        <v>182</v>
      </c>
      <c r="C69" s="24">
        <f>SUM(D69:N69)+SUM(R69:T69)+SUM(W69:AO69)+SUM(AT69:AX69)</f>
        <v>0</v>
      </c>
      <c r="D69" s="22">
        <f aca="true" t="shared" si="8" ref="D69:T69">+SUM(D18:D18)</f>
        <v>0</v>
      </c>
      <c r="E69" s="22">
        <f t="shared" si="8"/>
        <v>0</v>
      </c>
      <c r="F69" s="22">
        <f t="shared" si="8"/>
        <v>0</v>
      </c>
      <c r="G69" s="22">
        <f t="shared" si="8"/>
        <v>0</v>
      </c>
      <c r="H69" s="22">
        <f t="shared" si="8"/>
        <v>0</v>
      </c>
      <c r="I69" s="22">
        <f t="shared" si="8"/>
        <v>0</v>
      </c>
      <c r="J69" s="22">
        <f t="shared" si="8"/>
        <v>0</v>
      </c>
      <c r="K69" s="22">
        <f t="shared" si="8"/>
        <v>0</v>
      </c>
      <c r="L69" s="22">
        <f t="shared" si="8"/>
        <v>0</v>
      </c>
      <c r="M69" s="22">
        <f t="shared" si="8"/>
        <v>0</v>
      </c>
      <c r="N69" s="22">
        <f t="shared" si="8"/>
        <v>0</v>
      </c>
      <c r="O69" s="22">
        <f t="shared" si="8"/>
        <v>0</v>
      </c>
      <c r="P69" s="22">
        <f t="shared" si="8"/>
        <v>0</v>
      </c>
      <c r="Q69" s="22">
        <f t="shared" si="8"/>
        <v>0</v>
      </c>
      <c r="R69" s="22">
        <f t="shared" si="8"/>
        <v>0</v>
      </c>
      <c r="S69" s="22">
        <f t="shared" si="8"/>
        <v>0</v>
      </c>
      <c r="T69" s="22">
        <f t="shared" si="8"/>
        <v>0</v>
      </c>
      <c r="W69" s="22">
        <f aca="true" t="shared" si="9" ref="W69:AX69">+SUM(W18:W18)</f>
        <v>0</v>
      </c>
      <c r="X69" s="22">
        <f t="shared" si="9"/>
        <v>0</v>
      </c>
      <c r="Y69" s="22">
        <f t="shared" si="9"/>
        <v>0</v>
      </c>
      <c r="Z69" s="22">
        <f t="shared" si="9"/>
        <v>0</v>
      </c>
      <c r="AA69" s="22">
        <f t="shared" si="9"/>
        <v>0</v>
      </c>
      <c r="AB69" s="22">
        <f t="shared" si="9"/>
        <v>0</v>
      </c>
      <c r="AC69" s="22">
        <f t="shared" si="9"/>
        <v>0</v>
      </c>
      <c r="AD69" s="22">
        <f t="shared" si="9"/>
        <v>0</v>
      </c>
      <c r="AE69" s="22">
        <f t="shared" si="9"/>
        <v>0</v>
      </c>
      <c r="AF69" s="22">
        <f t="shared" si="9"/>
        <v>0</v>
      </c>
      <c r="AG69" s="22">
        <f t="shared" si="9"/>
        <v>0</v>
      </c>
      <c r="AH69" s="22">
        <f t="shared" si="9"/>
        <v>0</v>
      </c>
      <c r="AI69" s="22">
        <f t="shared" si="9"/>
        <v>0</v>
      </c>
      <c r="AJ69" s="22">
        <f t="shared" si="9"/>
        <v>0</v>
      </c>
      <c r="AK69" s="22">
        <f t="shared" si="9"/>
        <v>0</v>
      </c>
      <c r="AL69" s="22">
        <f t="shared" si="9"/>
        <v>0</v>
      </c>
      <c r="AM69" s="22">
        <f t="shared" si="9"/>
        <v>0</v>
      </c>
      <c r="AN69" s="22">
        <f t="shared" si="9"/>
        <v>0</v>
      </c>
      <c r="AO69" s="22">
        <f t="shared" si="9"/>
        <v>0</v>
      </c>
      <c r="AP69" s="22">
        <f t="shared" si="9"/>
        <v>0</v>
      </c>
      <c r="AQ69" s="22">
        <f t="shared" si="9"/>
        <v>0</v>
      </c>
      <c r="AR69" s="22">
        <f t="shared" si="9"/>
        <v>0</v>
      </c>
      <c r="AS69" s="22">
        <f t="shared" si="9"/>
        <v>0</v>
      </c>
      <c r="AT69" s="22">
        <f t="shared" si="9"/>
        <v>0</v>
      </c>
      <c r="AU69" s="22">
        <f t="shared" si="9"/>
        <v>0</v>
      </c>
      <c r="AV69" s="22">
        <f t="shared" si="9"/>
        <v>0</v>
      </c>
      <c r="AW69" s="22">
        <f t="shared" si="9"/>
        <v>0</v>
      </c>
      <c r="AX69" s="22">
        <f t="shared" si="9"/>
        <v>0</v>
      </c>
    </row>
  </sheetData>
  <sheetProtection/>
  <mergeCells count="54">
    <mergeCell ref="AR5:AR10"/>
    <mergeCell ref="AS5:AS10"/>
    <mergeCell ref="AM4:AM10"/>
    <mergeCell ref="AP4:AS4"/>
    <mergeCell ref="AH4:AH10"/>
    <mergeCell ref="AI4:AI10"/>
    <mergeCell ref="AX4:AX10"/>
    <mergeCell ref="AW4:AW10"/>
    <mergeCell ref="AE4:AE10"/>
    <mergeCell ref="T4:T10"/>
    <mergeCell ref="W4:W10"/>
    <mergeCell ref="U3:U11"/>
    <mergeCell ref="V3:V11"/>
    <mergeCell ref="AT4:AT10"/>
    <mergeCell ref="AP5:AP10"/>
    <mergeCell ref="AQ5:AQ10"/>
    <mergeCell ref="AY3:AY11"/>
    <mergeCell ref="AG4:AG10"/>
    <mergeCell ref="AF4:AF10"/>
    <mergeCell ref="AN4:AN10"/>
    <mergeCell ref="AO4:AO10"/>
    <mergeCell ref="AV4:AV10"/>
    <mergeCell ref="AK4:AK10"/>
    <mergeCell ref="AU4:AU10"/>
    <mergeCell ref="AL4:AL10"/>
    <mergeCell ref="AJ4:AJ10"/>
    <mergeCell ref="H4:H10"/>
    <mergeCell ref="I4:I10"/>
    <mergeCell ref="AA4:AA10"/>
    <mergeCell ref="AB4:AB10"/>
    <mergeCell ref="AC4:AC10"/>
    <mergeCell ref="AD4:AD10"/>
    <mergeCell ref="R4:R10"/>
    <mergeCell ref="X4:X10"/>
    <mergeCell ref="Y4:Y10"/>
    <mergeCell ref="Z4:Z10"/>
    <mergeCell ref="S4:S10"/>
    <mergeCell ref="I22:O22"/>
    <mergeCell ref="L4:L10"/>
    <mergeCell ref="M4:M10"/>
    <mergeCell ref="N4:N10"/>
    <mergeCell ref="O4:Q4"/>
    <mergeCell ref="P5:P10"/>
    <mergeCell ref="Q5:Q10"/>
    <mergeCell ref="A3:A11"/>
    <mergeCell ref="B3:B10"/>
    <mergeCell ref="C3:C10"/>
    <mergeCell ref="K4:K10"/>
    <mergeCell ref="O5:O10"/>
    <mergeCell ref="J4:J10"/>
    <mergeCell ref="D4:D10"/>
    <mergeCell ref="E4:E10"/>
    <mergeCell ref="F4:F10"/>
    <mergeCell ref="G4:G10"/>
  </mergeCells>
  <printOptions/>
  <pageMargins left="0.748031496062992" right="0.748031496062992" top="0.866141732283465" bottom="0.866141732283465" header="0.511811023622047" footer="0.511811023622047"/>
  <pageSetup firstPageNumber="190" useFirstPageNumber="1" horizontalDpi="600" verticalDpi="600" orientation="portrait" pageOrder="overThenDown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C.C.S.S.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C.C.S.S.</dc:creator>
  <cp:keywords/>
  <dc:description/>
  <cp:lastModifiedBy>Gabriela Cristisor</cp:lastModifiedBy>
  <cp:lastPrinted>2017-05-29T06:44:10Z</cp:lastPrinted>
  <dcterms:created xsi:type="dcterms:W3CDTF">2001-04-24T10:44:54Z</dcterms:created>
  <dcterms:modified xsi:type="dcterms:W3CDTF">2017-10-31T10:36:38Z</dcterms:modified>
  <cp:category/>
  <cp:version/>
  <cp:contentType/>
  <cp:contentStatus/>
</cp:coreProperties>
</file>