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0115" windowHeight="679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<sst xmlns="http://schemas.openxmlformats.org/spreadsheetml/2006/main" count="308" uniqueCount="149">
  <si>
    <t xml:space="preserve"> </t>
  </si>
  <si>
    <t>APROB,</t>
  </si>
  <si>
    <t>Nr. Crt.</t>
  </si>
  <si>
    <t>Obiectul contractului                                                                          1</t>
  </si>
  <si>
    <t>Cod CPV                                                                  2</t>
  </si>
  <si>
    <t>Data (luna) estimată pentru iniţierea procedurii     6</t>
  </si>
  <si>
    <t>Modalitatea de derulare a procedurii  online/offline    
 8</t>
  </si>
  <si>
    <t>Persoana responsabilă cu aplicarea procedurii de atribuire</t>
  </si>
  <si>
    <t>A</t>
  </si>
  <si>
    <t>PRODUSE</t>
  </si>
  <si>
    <t>online</t>
  </si>
  <si>
    <t>achizitie directa (sub prag  132.519)</t>
  </si>
  <si>
    <t>Achizitionare dispozitive de distrugere a documentelor</t>
  </si>
  <si>
    <t>30191400-8 Dispozitiv de distrugere a documentelor</t>
  </si>
  <si>
    <t>Achizitionare mobilier de birou</t>
  </si>
  <si>
    <t>B</t>
  </si>
  <si>
    <t>SERVICII</t>
  </si>
  <si>
    <t xml:space="preserve">Servicii de expertiza IT privind verificarea administrativa si la fata locului a achizitiilor publice </t>
  </si>
  <si>
    <t>72220000-3 Servicii de consultanţă privind sistemele informatice şi servicii de consultanţă tehnică</t>
  </si>
  <si>
    <t>Melania RUSNAC</t>
  </si>
  <si>
    <t>Mihaela VOINEA</t>
  </si>
  <si>
    <t>Director general</t>
  </si>
  <si>
    <t>Valoarea estimata fara TVA a serviciilor/ produselor/ lucrarilor similare pe intreaga durata a proiectului (2016-2021)</t>
  </si>
  <si>
    <t xml:space="preserve">Procedura de atribuire a contractului                                5           </t>
  </si>
  <si>
    <t xml:space="preserve">Data (luna) estimată pentru atribuirea contractului de achiziţie publică/ acordului-cadru               7 </t>
  </si>
  <si>
    <t xml:space="preserve">                             ANEXA 1</t>
  </si>
  <si>
    <t>Data estimată pt. Iniţierea procedurii     6</t>
  </si>
  <si>
    <t xml:space="preserve">Data estimată pt. atribuirea  contractului   7 </t>
  </si>
  <si>
    <t>Valoarea estimata a serviciilor/ produselor/ lucrarilor similare pe intreaga durata a proiectului (2016-2021)</t>
  </si>
  <si>
    <t>Achizitionare cuiere</t>
  </si>
  <si>
    <t>Achizitie de servicii pentru realizarea de studii privind masurarea gradului de satisfactie si constientizare a beneficiarilor si potentialilor beneficiari</t>
  </si>
  <si>
    <t xml:space="preserve">79311200-9 Servicii de realizare de studii    </t>
  </si>
  <si>
    <t xml:space="preserve">Servicii de organizare de evenimente de informare si comunicare pentru AM POCA </t>
  </si>
  <si>
    <t>79952000-2 Servicii pentru evenimente</t>
  </si>
  <si>
    <t>80500000-9 Servicii de formare</t>
  </si>
  <si>
    <t>Servicii de formare pentru beneficiarii si potentialii beneficiari</t>
  </si>
  <si>
    <t>Total servicii proiect</t>
  </si>
  <si>
    <t>Total produse proiect</t>
  </si>
  <si>
    <t>TOTAL</t>
  </si>
  <si>
    <t>39130000-2 Mobilier de birou</t>
  </si>
  <si>
    <t>Servicii de verificare financiara a cererilor de rambursare pentru AM POCA</t>
  </si>
  <si>
    <t xml:space="preserve">79412000-5 Servicii de consultanţă în gestiune financiară                             </t>
  </si>
  <si>
    <t>79311200-9 Servicii de realizare de studii                 
79419000-4 Servicii de consultanţă în domeniul evaluării</t>
  </si>
  <si>
    <t>Servicii de evaluare a principalelor interventii prevazute in cadrul anexelor prioritare ale POCA</t>
  </si>
  <si>
    <t xml:space="preserve">                Sursa de finantare: Proiect "Sprijin pentru activitățile de publicitate, informare și comunicare ale AM POCA"</t>
  </si>
  <si>
    <t>Mihaela Tianu</t>
  </si>
  <si>
    <t>Adela Ralea</t>
  </si>
  <si>
    <t xml:space="preserve">80500000-9 Servicii de formare </t>
  </si>
  <si>
    <t>Servicii de formare pentru membrii/observatorii CM POCA si conducerea AM POCA</t>
  </si>
  <si>
    <t xml:space="preserve">Servicii de organizarea unui seminar cu durata de 3 zile pentru AM POCA si structurile suport  </t>
  </si>
  <si>
    <t>Achizitionare de lucrari de renovare a spatiilor si servicii de mentenanta (intretinere si reparare) a sediului in care isi desfasoara activitatea AM POCA</t>
  </si>
  <si>
    <t xml:space="preserve">45453100-8 Lucrari de renovare                                            50800000-3 Diverse servicii de intretinere si reparare </t>
  </si>
  <si>
    <t>C</t>
  </si>
  <si>
    <t>LUCRARI</t>
  </si>
  <si>
    <t xml:space="preserve">Liviu Romanescu </t>
  </si>
  <si>
    <t>39100000-3 Mobilier de birou</t>
  </si>
  <si>
    <t xml:space="preserve">                               </t>
  </si>
  <si>
    <t>Direcția Generală Programe Europene Capacitate Administrativă</t>
  </si>
  <si>
    <t xml:space="preserve">Direcția Generală Achiziţii </t>
  </si>
  <si>
    <t>Tudor BIACIU, șef serviciu</t>
  </si>
  <si>
    <t>Aura MUNTEANU, manager public superior</t>
  </si>
  <si>
    <t>Adriana Gălan, expert superior</t>
  </si>
  <si>
    <t>Serviciul Asistență Tehnică:</t>
  </si>
  <si>
    <r>
      <t>Direcția Generală Management Financiar, Resurse Umane</t>
    </r>
    <r>
      <rPr>
        <b/>
        <sz val="10"/>
        <rFont val="Calibri"/>
        <family val="2"/>
      </rPr>
      <t xml:space="preserve"> și Administrativ</t>
    </r>
  </si>
  <si>
    <r>
      <t xml:space="preserve">Direcția Generală Management Financiar, Resurse Umane </t>
    </r>
    <r>
      <rPr>
        <b/>
        <sz val="10"/>
        <rFont val="Calibri"/>
        <family val="2"/>
      </rPr>
      <t>și Administrativ</t>
    </r>
  </si>
  <si>
    <r>
      <t xml:space="preserve">Direcția Generală Management Financiar, Resurse Umane și </t>
    </r>
    <r>
      <rPr>
        <b/>
        <sz val="10"/>
        <rFont val="Calibri"/>
        <family val="2"/>
      </rPr>
      <t>Administrativ</t>
    </r>
  </si>
  <si>
    <r>
      <t xml:space="preserve">               PROGRAMUL ANUAL AL ACHIZIȚIILOR PUBLICE PENTRU</t>
    </r>
    <r>
      <rPr>
        <b/>
        <sz val="10"/>
        <rFont val="Calibri"/>
        <family val="2"/>
      </rPr>
      <t xml:space="preserve"> DGPECA</t>
    </r>
    <r>
      <rPr>
        <b/>
        <sz val="10"/>
        <rFont val="Calibri"/>
        <family val="2"/>
      </rPr>
      <t xml:space="preserve"> - ANUL 2018 conform art.3 alin.1 din H.G. 395/2016</t>
    </r>
  </si>
  <si>
    <t xml:space="preserve">Valoare estimată a contractului/ acordului cadru ce urmeaza a fi atribuit fără TVA  -Lei, în 2018                              3                       </t>
  </si>
  <si>
    <t xml:space="preserve">Valoare estimată a contractului/ acordului cadru ce urmeaza a fi atribuit fără TVA  -Lei, în 2018                             3                       </t>
  </si>
  <si>
    <t xml:space="preserve"> Elena Cretu</t>
  </si>
  <si>
    <t>Total produse estimat 2018</t>
  </si>
  <si>
    <t>Total servicii estimat 2018</t>
  </si>
  <si>
    <t>Total produse 2018</t>
  </si>
  <si>
    <t>Total servicii  2018</t>
  </si>
  <si>
    <r>
      <t xml:space="preserve">                                    PROGRAMUL ANUAL AL ACHIZIȚIILOR PUBLICE PENTRU </t>
    </r>
    <r>
      <rPr>
        <b/>
        <sz val="10"/>
        <rFont val="Calibri"/>
        <family val="2"/>
      </rPr>
      <t>DGPECA</t>
    </r>
    <r>
      <rPr>
        <b/>
        <sz val="10"/>
        <rFont val="Calibri"/>
        <family val="2"/>
      </rPr>
      <t xml:space="preserve"> - ANUL 2018 conform art.3 alin.1 din H.G. 395/2016</t>
    </r>
  </si>
  <si>
    <t>Total Lucrari estimat 2018</t>
  </si>
  <si>
    <t xml:space="preserve">Valoare estimată a contractului/ acordului cadru ce urmeaza a fi atribuit fără TVA  -Lei, în 2018                            3                       </t>
  </si>
  <si>
    <t>1</t>
  </si>
  <si>
    <t>2</t>
  </si>
  <si>
    <t>3</t>
  </si>
  <si>
    <t>4</t>
  </si>
  <si>
    <t>5</t>
  </si>
  <si>
    <t>6</t>
  </si>
  <si>
    <t>7</t>
  </si>
  <si>
    <t>8</t>
  </si>
  <si>
    <t xml:space="preserve">Achizitionare de produse  pentru asigurarea publicitatii POCA </t>
  </si>
  <si>
    <t>Total produse proiect 2018</t>
  </si>
  <si>
    <t>Elena Cretu</t>
  </si>
  <si>
    <t>Liliana Dinut</t>
  </si>
  <si>
    <t xml:space="preserve">Liliana Dinut </t>
  </si>
  <si>
    <t>dupa aprobarea PAAP, sub rezerva primirii tuturor informatiilor    /documentelor necesare initierii procedurii</t>
  </si>
  <si>
    <t xml:space="preserve">4 luni de la momentul publicarii anuntului de participare  </t>
  </si>
  <si>
    <t>1 luna de la momentul abrobarii documentului justificativ</t>
  </si>
  <si>
    <t>Total servicii 2018</t>
  </si>
  <si>
    <t>Total lucrari 2018</t>
  </si>
  <si>
    <t>10</t>
  </si>
  <si>
    <t>Servicii de arhivare si depozitare a documentelor AM POCA</t>
  </si>
  <si>
    <t>79995100-6 Servicii de arhivare 63121100-4 Servicii de depozitare 72512000-7 Servicii de gestionare a documentelor</t>
  </si>
  <si>
    <t>Achizitionare de autoturisme, furnizare consumabil si abonamente de parcare pentru AM POCA</t>
  </si>
  <si>
    <t>Liviu Romanescu</t>
  </si>
  <si>
    <t>Achizitionare monitoare pentru statii de lucru de tip desktop necesare AM POCA</t>
  </si>
  <si>
    <t>Mihai Bentan</t>
  </si>
  <si>
    <t>33195100-4 Monitoare            30231310-3 Ecrane Plate</t>
  </si>
  <si>
    <t xml:space="preserve">Achizitionare calculatoare tip desktop All in One </t>
  </si>
  <si>
    <t>30213000-5 Computere personale</t>
  </si>
  <si>
    <t>Achizitionare licente antivirus pentru telefonie mobila</t>
  </si>
  <si>
    <t>48760000-3 Pachete software de protectie antivirus</t>
  </si>
  <si>
    <t xml:space="preserve">Achizitionare licente software </t>
  </si>
  <si>
    <t>48000000-8 Pachete software si sisteme informatice</t>
  </si>
  <si>
    <t>Ion Stanescu</t>
  </si>
  <si>
    <t>Servicii de realizare de studii</t>
  </si>
  <si>
    <t xml:space="preserve">79311200-9 Servicii de realizare de studii                 
</t>
  </si>
  <si>
    <t>Achizitionare sistem de detectie si avertizare la incendiu</t>
  </si>
  <si>
    <t>31625100-4 Sistem de detectare a incendiilor</t>
  </si>
  <si>
    <t>11</t>
  </si>
  <si>
    <t>12</t>
  </si>
  <si>
    <t>13</t>
  </si>
  <si>
    <t>14</t>
  </si>
  <si>
    <t>15</t>
  </si>
  <si>
    <t>16</t>
  </si>
  <si>
    <t xml:space="preserve">Servicii de depozitare ale unor obiecte de inventar </t>
  </si>
  <si>
    <t>63121100-4 Servicii de depozitare</t>
  </si>
  <si>
    <t>Simona Scarlat</t>
  </si>
  <si>
    <t xml:space="preserve">PAUL STĂNESCU </t>
  </si>
  <si>
    <t>licitatie deschisa (ce depaseste pragul 648.288 )</t>
  </si>
  <si>
    <t>licitatie deschisa (ce depaseste pragul 3.376.500 )</t>
  </si>
  <si>
    <t>34110000-1 Autoturisme                      63712600-9 Servicii de alimentare cu combustibil a vehiculelor                  63712400-7 Servicii de parcare</t>
  </si>
  <si>
    <t>Remus Uretan</t>
  </si>
  <si>
    <t>17</t>
  </si>
  <si>
    <t>18</t>
  </si>
  <si>
    <t>achizitie directa (sub prag  24.977.096)</t>
  </si>
  <si>
    <t>licitatie deschisa (ce depaseste pragul 648.288 )/ art.19/art.104</t>
  </si>
  <si>
    <t xml:space="preserve">                             Sursa de finantare: Proiect "Sprijin pentru consolidarea capacității administrative a AM POCA,  cod SIPOCA 39"</t>
  </si>
  <si>
    <t xml:space="preserve">                                Sursa de finantare: Proiect "Sprijin pentru consolidarea capacității administrative a AM POCA,  SIPOCA 39"</t>
  </si>
  <si>
    <t>39221000-7 Echipament de bucătărie                                 15800000-6 Diverse produse alimentare</t>
  </si>
  <si>
    <t>procedura simplificata (prag 132.519-648.288)</t>
  </si>
  <si>
    <t>Carmen- Elena DOBROTĂ</t>
  </si>
  <si>
    <t xml:space="preserve">                         </t>
  </si>
  <si>
    <t xml:space="preserve"> Director general </t>
  </si>
  <si>
    <t>Carmen - Elena DOBROTĂ</t>
  </si>
  <si>
    <t xml:space="preserve">Achizitie cani filtrante ,cartuse filtrante consumabile LOT 1 si produse alimentare pentru intalniri de lucru, reuniuni,ateliere, alte evenimente specifice activitatii AM POCA lot 2 , pentru o perioada de 12 luni </t>
  </si>
  <si>
    <t>Adriana GĂLAN, expert superior</t>
  </si>
  <si>
    <t>9</t>
  </si>
  <si>
    <t xml:space="preserve">Ministerul Dezvoltării Regionale și Administraţiei Publice </t>
  </si>
  <si>
    <r>
      <t xml:space="preserve">  Programul anual al achizițiilor publice pentru</t>
    </r>
    <r>
      <rPr>
        <b/>
        <sz val="10"/>
        <rFont val="Calibri"/>
        <family val="2"/>
      </rPr>
      <t xml:space="preserve"> DGPECA </t>
    </r>
    <r>
      <rPr>
        <b/>
        <sz val="10"/>
        <rFont val="Calibri"/>
        <family val="2"/>
      </rPr>
      <t>- ANUL 2018- EVIDENȚA ACHIZIȚIILOR DIRECTE ȘI A PROCEDURILOR SIMPLIFICATE</t>
    </r>
  </si>
  <si>
    <r>
      <t xml:space="preserve">                   </t>
    </r>
    <r>
      <rPr>
        <b/>
        <sz val="9"/>
        <color indexed="8"/>
        <rFont val="Trebuchet MS"/>
        <family val="2"/>
      </rPr>
      <t>VICEPRIM-MINISTRU,</t>
    </r>
  </si>
  <si>
    <t>Ministrul Dezvoltării Regionale şi Administraţiei Publice</t>
  </si>
  <si>
    <r>
      <t xml:space="preserve">                           </t>
    </r>
    <r>
      <rPr>
        <b/>
        <sz val="9"/>
        <color indexed="8"/>
        <rFont val="Trebuchet MS"/>
        <family val="2"/>
      </rPr>
      <t>VICEPRIM-MINISTRU,</t>
    </r>
  </si>
  <si>
    <t>39294100-0-Produse informative și promovare               79810000-5 Servicii tipografice                                                  79822500-7 Servicii de proiectare grafică                                          44423450-0   Plăcuțe indicatoare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</si>
</sst>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8]d\ mmmm\ yyyy"/>
    <numFmt numFmtId="181" formatCode="mmm/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9"/>
      <color indexed="8"/>
      <name val="Trebuchet MS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Trebuchet MS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9"/>
      <color indexed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0" applyNumberFormat="0" applyBorder="0" applyAlignment="0" applyProtection="0"/>
    <xf numFmtId="0" fontId="5" fillId="5" borderId="0" applyNumberFormat="0" applyBorder="0" applyAlignment="0" applyProtection="0"/>
    <xf numFmtId="0" fontId="40" fillId="45" borderId="1" applyNumberFormat="0" applyAlignment="0" applyProtection="0"/>
    <xf numFmtId="0" fontId="6" fillId="46" borderId="2" applyNumberFormat="0" applyAlignment="0" applyProtection="0"/>
    <xf numFmtId="0" fontId="41" fillId="47" borderId="3" applyNumberFormat="0" applyAlignment="0" applyProtection="0"/>
    <xf numFmtId="0" fontId="7" fillId="48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9" fillId="7" borderId="0" applyNumberFormat="0" applyBorder="0" applyAlignment="0" applyProtection="0"/>
    <xf numFmtId="0" fontId="45" fillId="0" borderId="5" applyNumberFormat="0" applyFill="0" applyAlignment="0" applyProtection="0"/>
    <xf numFmtId="0" fontId="10" fillId="0" borderId="6" applyNumberFormat="0" applyFill="0" applyAlignment="0" applyProtection="0"/>
    <xf numFmtId="0" fontId="46" fillId="0" borderId="7" applyNumberFormat="0" applyFill="0" applyAlignment="0" applyProtection="0"/>
    <xf numFmtId="0" fontId="11" fillId="0" borderId="8" applyNumberFormat="0" applyFill="0" applyAlignment="0" applyProtection="0"/>
    <xf numFmtId="0" fontId="47" fillId="0" borderId="9" applyNumberFormat="0" applyFill="0" applyAlignment="0" applyProtection="0"/>
    <xf numFmtId="0" fontId="12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1" applyNumberFormat="0" applyAlignment="0" applyProtection="0"/>
    <xf numFmtId="0" fontId="13" fillId="13" borderId="2" applyNumberFormat="0" applyAlignment="0" applyProtection="0"/>
    <xf numFmtId="0" fontId="50" fillId="0" borderId="11" applyNumberFormat="0" applyFill="0" applyAlignment="0" applyProtection="0"/>
    <xf numFmtId="0" fontId="14" fillId="0" borderId="12" applyNumberFormat="0" applyFill="0" applyAlignment="0" applyProtection="0"/>
    <xf numFmtId="0" fontId="51" fillId="51" borderId="0" applyNumberFormat="0" applyBorder="0" applyAlignment="0" applyProtection="0"/>
    <xf numFmtId="0" fontId="15" fillId="5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0" fillId="53" borderId="13" applyNumberFormat="0" applyFont="0" applyAlignment="0" applyProtection="0"/>
    <xf numFmtId="0" fontId="2" fillId="54" borderId="14" applyNumberFormat="0" applyAlignment="0" applyProtection="0"/>
    <xf numFmtId="0" fontId="52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8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82">
    <xf numFmtId="0" fontId="0" fillId="0" borderId="0" xfId="0" applyFont="1" applyAlignment="1">
      <alignment/>
    </xf>
    <xf numFmtId="0" fontId="56" fillId="0" borderId="0" xfId="0" applyFont="1" applyAlignment="1">
      <alignment/>
    </xf>
    <xf numFmtId="49" fontId="20" fillId="55" borderId="19" xfId="94" applyNumberFormat="1" applyFont="1" applyFill="1" applyBorder="1" applyAlignment="1">
      <alignment horizontal="center" vertical="center" wrapText="1"/>
      <protection/>
    </xf>
    <xf numFmtId="4" fontId="20" fillId="55" borderId="19" xfId="94" applyNumberFormat="1" applyFont="1" applyFill="1" applyBorder="1" applyAlignment="1">
      <alignment horizontal="center" vertical="center" wrapText="1"/>
      <protection/>
    </xf>
    <xf numFmtId="49" fontId="21" fillId="56" borderId="0" xfId="94" applyNumberFormat="1" applyFont="1" applyFill="1" applyBorder="1" applyAlignment="1">
      <alignment horizontal="center" vertical="center" wrapText="1"/>
      <protection/>
    </xf>
    <xf numFmtId="0" fontId="21" fillId="56" borderId="0" xfId="94" applyFont="1" applyFill="1" applyBorder="1" applyAlignment="1">
      <alignment horizontal="justify" vertical="center" wrapText="1"/>
      <protection/>
    </xf>
    <xf numFmtId="0" fontId="21" fillId="56" borderId="0" xfId="94" applyFont="1" applyFill="1" applyBorder="1" applyAlignment="1">
      <alignment vertical="center" wrapText="1"/>
      <protection/>
    </xf>
    <xf numFmtId="4" fontId="21" fillId="56" borderId="0" xfId="94" applyNumberFormat="1" applyFont="1" applyFill="1" applyBorder="1" applyAlignment="1">
      <alignment horizontal="center" vertical="center"/>
      <protection/>
    </xf>
    <xf numFmtId="4" fontId="21" fillId="56" borderId="0" xfId="97" applyNumberFormat="1" applyFont="1" applyFill="1" applyBorder="1" applyAlignment="1" applyProtection="1">
      <alignment vertical="center" wrapText="1"/>
      <protection/>
    </xf>
    <xf numFmtId="4" fontId="21" fillId="56" borderId="0" xfId="94" applyNumberFormat="1" applyFont="1" applyFill="1" applyBorder="1" applyAlignment="1">
      <alignment vertical="center" wrapText="1"/>
      <protection/>
    </xf>
    <xf numFmtId="4" fontId="21" fillId="56" borderId="0" xfId="94" applyNumberFormat="1" applyFont="1" applyFill="1" applyBorder="1" applyAlignment="1">
      <alignment horizontal="center" vertical="center" wrapText="1"/>
      <protection/>
    </xf>
    <xf numFmtId="49" fontId="20" fillId="0" borderId="0" xfId="94" applyNumberFormat="1" applyFont="1" applyFill="1" applyBorder="1" applyAlignment="1" applyProtection="1">
      <alignment horizontal="center" vertical="center" wrapText="1"/>
      <protection/>
    </xf>
    <xf numFmtId="0" fontId="20" fillId="56" borderId="0" xfId="94" applyFont="1" applyFill="1" applyAlignment="1">
      <alignment horizontal="center" vertical="center" wrapText="1"/>
      <protection/>
    </xf>
    <xf numFmtId="0" fontId="20" fillId="0" borderId="0" xfId="94" applyFont="1" applyAlignment="1">
      <alignment horizontal="center" vertical="center" wrapText="1"/>
      <protection/>
    </xf>
    <xf numFmtId="0" fontId="20" fillId="0" borderId="0" xfId="94" applyFont="1" applyBorder="1" applyAlignment="1">
      <alignment horizontal="center" vertical="top" wrapText="1"/>
      <protection/>
    </xf>
    <xf numFmtId="4" fontId="21" fillId="0" borderId="0" xfId="96" applyNumberFormat="1" applyFont="1" applyFill="1" applyAlignment="1">
      <alignment vertical="center" wrapText="1"/>
      <protection/>
    </xf>
    <xf numFmtId="0" fontId="20" fillId="0" borderId="0" xfId="96" applyFont="1" applyAlignment="1">
      <alignment horizontal="center" vertical="center" wrapText="1"/>
      <protection/>
    </xf>
    <xf numFmtId="0" fontId="20" fillId="0" borderId="0" xfId="96" applyFont="1" applyFill="1" applyAlignment="1">
      <alignment horizontal="center" vertical="center" wrapText="1"/>
      <protection/>
    </xf>
    <xf numFmtId="49" fontId="20" fillId="0" borderId="0" xfId="96" applyNumberFormat="1" applyFont="1" applyFill="1" applyBorder="1" applyAlignment="1" applyProtection="1">
      <alignment horizontal="center" vertical="top"/>
      <protection/>
    </xf>
    <xf numFmtId="0" fontId="20" fillId="0" borderId="0" xfId="96" applyFont="1" applyAlignment="1">
      <alignment vertical="center" wrapText="1"/>
      <protection/>
    </xf>
    <xf numFmtId="4" fontId="20" fillId="0" borderId="0" xfId="96" applyNumberFormat="1" applyFont="1" applyFill="1" applyAlignment="1">
      <alignment horizontal="center" vertical="center"/>
      <protection/>
    </xf>
    <xf numFmtId="4" fontId="21" fillId="0" borderId="0" xfId="96" applyNumberFormat="1" applyFont="1" applyFill="1" applyAlignment="1">
      <alignment horizontal="center" vertical="center" wrapText="1"/>
      <protection/>
    </xf>
    <xf numFmtId="0" fontId="20" fillId="0" borderId="0" xfId="96" applyFont="1" applyAlignment="1">
      <alignment vertical="center"/>
      <protection/>
    </xf>
    <xf numFmtId="0" fontId="21" fillId="0" borderId="0" xfId="96" applyFont="1">
      <alignment/>
      <protection/>
    </xf>
    <xf numFmtId="0" fontId="3" fillId="0" borderId="0" xfId="94" applyFont="1" applyFill="1" applyAlignment="1">
      <alignment horizontal="center" vertical="center" wrapText="1"/>
      <protection/>
    </xf>
    <xf numFmtId="0" fontId="3" fillId="0" borderId="0" xfId="94" applyFont="1" applyAlignment="1">
      <alignment horizontal="center" vertical="center" wrapText="1"/>
      <protection/>
    </xf>
    <xf numFmtId="49" fontId="2" fillId="56" borderId="0" xfId="94" applyNumberFormat="1" applyFont="1" applyFill="1" applyBorder="1" applyAlignment="1">
      <alignment horizontal="center" vertical="center" wrapText="1"/>
      <protection/>
    </xf>
    <xf numFmtId="4" fontId="2" fillId="56" borderId="0" xfId="9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0" fillId="0" borderId="0" xfId="94" applyFont="1" applyFill="1" applyAlignment="1">
      <alignment horizontal="center" vertical="center" wrapText="1"/>
      <protection/>
    </xf>
    <xf numFmtId="0" fontId="20" fillId="0" borderId="0" xfId="94" applyFont="1" applyAlignment="1">
      <alignment vertical="center" wrapText="1"/>
      <protection/>
    </xf>
    <xf numFmtId="0" fontId="20" fillId="0" borderId="0" xfId="94" applyFont="1" applyAlignment="1">
      <alignment vertical="center"/>
      <protection/>
    </xf>
    <xf numFmtId="4" fontId="21" fillId="0" borderId="0" xfId="94" applyNumberFormat="1" applyFont="1" applyFill="1" applyAlignment="1">
      <alignment vertical="center" wrapText="1"/>
      <protection/>
    </xf>
    <xf numFmtId="0" fontId="20" fillId="0" borderId="0" xfId="94" applyFont="1" applyBorder="1" applyAlignment="1">
      <alignment horizontal="center" vertical="top"/>
      <protection/>
    </xf>
    <xf numFmtId="0" fontId="0" fillId="56" borderId="0" xfId="0" applyFill="1" applyAlignment="1">
      <alignment/>
    </xf>
    <xf numFmtId="0" fontId="20" fillId="0" borderId="0" xfId="94" applyFont="1" applyFill="1" applyAlignment="1">
      <alignment horizontal="center" vertical="center"/>
      <protection/>
    </xf>
    <xf numFmtId="0" fontId="20" fillId="56" borderId="0" xfId="94" applyFont="1" applyFill="1" applyBorder="1" applyAlignment="1">
      <alignment vertical="top"/>
      <protection/>
    </xf>
    <xf numFmtId="0" fontId="22" fillId="0" borderId="0" xfId="96" applyFont="1" applyFill="1" applyAlignment="1">
      <alignment horizontal="center" vertical="center" wrapText="1"/>
      <protection/>
    </xf>
    <xf numFmtId="4" fontId="23" fillId="0" borderId="0" xfId="96" applyNumberFormat="1" applyFont="1" applyFill="1" applyAlignment="1">
      <alignment vertical="center" wrapText="1"/>
      <protection/>
    </xf>
    <xf numFmtId="0" fontId="22" fillId="0" borderId="0" xfId="96" applyFont="1" applyAlignment="1">
      <alignment horizontal="center" vertical="center" wrapText="1"/>
      <protection/>
    </xf>
    <xf numFmtId="0" fontId="0" fillId="0" borderId="0" xfId="0" applyBorder="1" applyAlignment="1">
      <alignment/>
    </xf>
    <xf numFmtId="4" fontId="23" fillId="0" borderId="0" xfId="96" applyNumberFormat="1" applyFont="1" applyFill="1" applyAlignment="1">
      <alignment horizontal="center" vertical="center" wrapText="1"/>
      <protection/>
    </xf>
    <xf numFmtId="4" fontId="22" fillId="0" borderId="0" xfId="96" applyNumberFormat="1" applyFont="1" applyFill="1" applyAlignment="1">
      <alignment vertical="center"/>
      <protection/>
    </xf>
    <xf numFmtId="0" fontId="22" fillId="0" borderId="0" xfId="96" applyFont="1" applyAlignment="1">
      <alignment horizontal="center" vertical="center" wrapText="1"/>
      <protection/>
    </xf>
    <xf numFmtId="0" fontId="20" fillId="55" borderId="19" xfId="94" applyFont="1" applyFill="1" applyBorder="1" applyAlignment="1">
      <alignment vertical="center" wrapText="1"/>
      <protection/>
    </xf>
    <xf numFmtId="4" fontId="21" fillId="55" borderId="19" xfId="94" applyNumberFormat="1" applyFont="1" applyFill="1" applyBorder="1" applyAlignment="1">
      <alignment horizontal="center" vertical="center"/>
      <protection/>
    </xf>
    <xf numFmtId="4" fontId="20" fillId="55" borderId="19" xfId="94" applyNumberFormat="1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0" fontId="2" fillId="0" borderId="0" xfId="0" applyFont="1" applyAlignment="1">
      <alignment/>
    </xf>
    <xf numFmtId="4" fontId="21" fillId="55" borderId="19" xfId="94" applyNumberFormat="1" applyFont="1" applyFill="1" applyBorder="1" applyAlignment="1">
      <alignment vertical="center" wrapText="1"/>
      <protection/>
    </xf>
    <xf numFmtId="0" fontId="21" fillId="0" borderId="0" xfId="94" applyFont="1" applyAlignment="1">
      <alignment vertical="center" wrapText="1"/>
      <protection/>
    </xf>
    <xf numFmtId="0" fontId="21" fillId="56" borderId="0" xfId="94" applyFont="1" applyFill="1" applyAlignment="1">
      <alignment vertical="center" wrapText="1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56" borderId="0" xfId="0" applyFont="1" applyFill="1" applyBorder="1" applyAlignment="1">
      <alignment/>
    </xf>
    <xf numFmtId="4" fontId="28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20" fillId="0" borderId="0" xfId="94" applyFont="1" applyFill="1" applyBorder="1" applyAlignment="1">
      <alignment vertical="center" wrapText="1"/>
      <protection/>
    </xf>
    <xf numFmtId="0" fontId="21" fillId="0" borderId="19" xfId="94" applyFont="1" applyFill="1" applyBorder="1" applyAlignment="1">
      <alignment vertical="center" wrapText="1"/>
      <protection/>
    </xf>
    <xf numFmtId="0" fontId="21" fillId="0" borderId="19" xfId="0" applyFont="1" applyFill="1" applyBorder="1" applyAlignment="1">
      <alignment vertical="center" wrapText="1"/>
    </xf>
    <xf numFmtId="4" fontId="21" fillId="0" borderId="19" xfId="94" applyNumberFormat="1" applyFont="1" applyFill="1" applyBorder="1" applyAlignment="1">
      <alignment horizontal="center" vertical="center"/>
      <protection/>
    </xf>
    <xf numFmtId="4" fontId="21" fillId="0" borderId="19" xfId="94" applyNumberFormat="1" applyFont="1" applyFill="1" applyBorder="1" applyAlignment="1">
      <alignment vertical="center" wrapText="1"/>
      <protection/>
    </xf>
    <xf numFmtId="0" fontId="21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 horizontal="left" vertical="center" wrapText="1"/>
    </xf>
    <xf numFmtId="4" fontId="21" fillId="0" borderId="19" xfId="0" applyNumberFormat="1" applyFont="1" applyFill="1" applyBorder="1" applyAlignment="1">
      <alignment horizontal="right" vertical="center"/>
    </xf>
    <xf numFmtId="0" fontId="21" fillId="0" borderId="19" xfId="0" applyFont="1" applyFill="1" applyBorder="1" applyAlignment="1">
      <alignment vertical="center"/>
    </xf>
    <xf numFmtId="4" fontId="21" fillId="0" borderId="19" xfId="0" applyNumberFormat="1" applyFont="1" applyFill="1" applyBorder="1" applyAlignment="1">
      <alignment vertical="center"/>
    </xf>
    <xf numFmtId="49" fontId="20" fillId="0" borderId="0" xfId="94" applyNumberFormat="1" applyFont="1" applyFill="1" applyBorder="1" applyAlignment="1" applyProtection="1">
      <alignment horizontal="left" vertical="center" wrapText="1"/>
      <protection/>
    </xf>
    <xf numFmtId="0" fontId="20" fillId="0" borderId="0" xfId="94" applyFont="1" applyBorder="1" applyAlignment="1">
      <alignment horizontal="left" vertical="top" wrapText="1"/>
      <protection/>
    </xf>
    <xf numFmtId="0" fontId="28" fillId="0" borderId="19" xfId="0" applyFont="1" applyFill="1" applyBorder="1" applyAlignment="1">
      <alignment horizontal="center" vertical="center"/>
    </xf>
    <xf numFmtId="49" fontId="21" fillId="0" borderId="19" xfId="94" applyNumberFormat="1" applyFont="1" applyFill="1" applyBorder="1" applyAlignment="1">
      <alignment horizontal="center" vertical="center" wrapText="1"/>
      <protection/>
    </xf>
    <xf numFmtId="4" fontId="21" fillId="0" borderId="19" xfId="94" applyNumberFormat="1" applyFont="1" applyFill="1" applyBorder="1" applyAlignment="1">
      <alignment horizontal="center" vertical="center" wrapText="1"/>
      <protection/>
    </xf>
    <xf numFmtId="0" fontId="20" fillId="56" borderId="0" xfId="94" applyFont="1" applyFill="1" applyAlignment="1">
      <alignment horizontal="left" vertical="center" wrapText="1"/>
      <protection/>
    </xf>
    <xf numFmtId="14" fontId="29" fillId="0" borderId="19" xfId="0" applyNumberFormat="1" applyFont="1" applyFill="1" applyBorder="1" applyAlignment="1" applyProtection="1">
      <alignment horizontal="center" vertical="center" wrapText="1"/>
      <protection/>
    </xf>
    <xf numFmtId="49" fontId="21" fillId="0" borderId="0" xfId="94" applyNumberFormat="1" applyFont="1" applyFill="1" applyBorder="1" applyAlignment="1">
      <alignment horizontal="center" vertical="center" wrapText="1"/>
      <protection/>
    </xf>
    <xf numFmtId="0" fontId="21" fillId="0" borderId="0" xfId="94" applyFont="1" applyFill="1" applyBorder="1" applyAlignment="1">
      <alignment horizontal="justify" vertical="center" wrapText="1"/>
      <protection/>
    </xf>
    <xf numFmtId="0" fontId="21" fillId="0" borderId="0" xfId="94" applyFont="1" applyFill="1" applyBorder="1" applyAlignment="1">
      <alignment vertical="center" wrapText="1"/>
      <protection/>
    </xf>
    <xf numFmtId="4" fontId="21" fillId="0" borderId="0" xfId="94" applyNumberFormat="1" applyFont="1" applyFill="1" applyBorder="1" applyAlignment="1">
      <alignment horizontal="center" vertical="center"/>
      <protection/>
    </xf>
    <xf numFmtId="4" fontId="21" fillId="0" borderId="0" xfId="97" applyNumberFormat="1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0" fillId="0" borderId="0" xfId="0" applyFont="1" applyAlignment="1">
      <alignment horizontal="right"/>
    </xf>
    <xf numFmtId="0" fontId="20" fillId="0" borderId="0" xfId="94" applyFont="1" applyBorder="1" applyAlignment="1">
      <alignment horizontal="left" vertical="top"/>
      <protection/>
    </xf>
    <xf numFmtId="0" fontId="20" fillId="55" borderId="19" xfId="97" applyNumberFormat="1" applyFont="1" applyFill="1" applyBorder="1" applyAlignment="1" applyProtection="1">
      <alignment horizontal="left" vertical="center" wrapText="1"/>
      <protection/>
    </xf>
    <xf numFmtId="49" fontId="20" fillId="55" borderId="19" xfId="97" applyNumberFormat="1" applyFont="1" applyFill="1" applyBorder="1" applyAlignment="1" applyProtection="1">
      <alignment horizontal="center" vertical="center" wrapText="1"/>
      <protection/>
    </xf>
    <xf numFmtId="0" fontId="20" fillId="55" borderId="19" xfId="97" applyNumberFormat="1" applyFont="1" applyFill="1" applyBorder="1" applyAlignment="1" applyProtection="1">
      <alignment horizontal="center" vertical="center" wrapText="1"/>
      <protection/>
    </xf>
    <xf numFmtId="4" fontId="20" fillId="55" borderId="19" xfId="97" applyNumberFormat="1" applyFont="1" applyFill="1" applyBorder="1" applyAlignment="1" applyProtection="1">
      <alignment horizontal="center" vertical="center" wrapText="1"/>
      <protection/>
    </xf>
    <xf numFmtId="0" fontId="20" fillId="55" borderId="19" xfId="94" applyFont="1" applyFill="1" applyBorder="1" applyAlignment="1">
      <alignment horizontal="center" wrapText="1"/>
      <protection/>
    </xf>
    <xf numFmtId="49" fontId="21" fillId="0" borderId="19" xfId="94" applyNumberFormat="1" applyFont="1" applyFill="1" applyBorder="1" applyAlignment="1">
      <alignment horizontal="right" vertical="center" wrapText="1"/>
      <protection/>
    </xf>
    <xf numFmtId="0" fontId="21" fillId="57" borderId="19" xfId="0" applyFont="1" applyFill="1" applyBorder="1" applyAlignment="1">
      <alignment/>
    </xf>
    <xf numFmtId="0" fontId="21" fillId="57" borderId="19" xfId="0" applyFont="1" applyFill="1" applyBorder="1" applyAlignment="1">
      <alignment/>
    </xf>
    <xf numFmtId="4" fontId="21" fillId="57" borderId="19" xfId="94" applyNumberFormat="1" applyFont="1" applyFill="1" applyBorder="1" applyAlignment="1">
      <alignment vertical="center" wrapText="1"/>
      <protection/>
    </xf>
    <xf numFmtId="49" fontId="21" fillId="57" borderId="19" xfId="94" applyNumberFormat="1" applyFont="1" applyFill="1" applyBorder="1" applyAlignment="1">
      <alignment horizontal="center" vertical="center" wrapText="1"/>
      <protection/>
    </xf>
    <xf numFmtId="0" fontId="21" fillId="57" borderId="19" xfId="0" applyFont="1" applyFill="1" applyBorder="1" applyAlignment="1">
      <alignment vertical="center" wrapText="1"/>
    </xf>
    <xf numFmtId="0" fontId="21" fillId="57" borderId="19" xfId="0" applyFont="1" applyFill="1" applyBorder="1" applyAlignment="1">
      <alignment wrapText="1"/>
    </xf>
    <xf numFmtId="4" fontId="21" fillId="57" borderId="19" xfId="0" applyNumberFormat="1" applyFont="1" applyFill="1" applyBorder="1" applyAlignment="1">
      <alignment horizontal="center" vertical="center"/>
    </xf>
    <xf numFmtId="0" fontId="21" fillId="57" borderId="19" xfId="0" applyFont="1" applyFill="1" applyBorder="1" applyAlignment="1">
      <alignment horizontal="left" vertical="center" wrapText="1"/>
    </xf>
    <xf numFmtId="14" fontId="21" fillId="57" borderId="19" xfId="94" applyNumberFormat="1" applyFont="1" applyFill="1" applyBorder="1" applyAlignment="1">
      <alignment horizontal="center" vertical="center" wrapText="1"/>
      <protection/>
    </xf>
    <xf numFmtId="0" fontId="21" fillId="57" borderId="19" xfId="0" applyFont="1" applyFill="1" applyBorder="1" applyAlignment="1">
      <alignment horizontal="center" vertical="center"/>
    </xf>
    <xf numFmtId="0" fontId="20" fillId="56" borderId="19" xfId="97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4" fontId="23" fillId="0" borderId="19" xfId="97" applyNumberFormat="1" applyFont="1" applyFill="1" applyBorder="1" applyAlignment="1" applyProtection="1">
      <alignment horizontal="left" vertical="center" wrapText="1"/>
      <protection/>
    </xf>
    <xf numFmtId="0" fontId="20" fillId="58" borderId="19" xfId="97" applyNumberFormat="1" applyFont="1" applyFill="1" applyBorder="1" applyAlignment="1" applyProtection="1">
      <alignment horizontal="center" vertical="center" wrapText="1"/>
      <protection/>
    </xf>
    <xf numFmtId="0" fontId="20" fillId="57" borderId="19" xfId="97" applyNumberFormat="1" applyFont="1" applyFill="1" applyBorder="1" applyAlignment="1" applyProtection="1">
      <alignment horizontal="center" vertical="center" wrapText="1"/>
      <protection/>
    </xf>
    <xf numFmtId="49" fontId="59" fillId="57" borderId="19" xfId="94" applyNumberFormat="1" applyFont="1" applyFill="1" applyBorder="1" applyAlignment="1">
      <alignment vertical="center" wrapText="1"/>
      <protection/>
    </xf>
    <xf numFmtId="0" fontId="59" fillId="57" borderId="19" xfId="94" applyFont="1" applyFill="1" applyBorder="1" applyAlignment="1">
      <alignment vertical="center" wrapText="1"/>
      <protection/>
    </xf>
    <xf numFmtId="0" fontId="21" fillId="57" borderId="19" xfId="94" applyFont="1" applyFill="1" applyBorder="1" applyAlignment="1">
      <alignment horizontal="justify" vertical="center" wrapText="1"/>
      <protection/>
    </xf>
    <xf numFmtId="4" fontId="21" fillId="57" borderId="19" xfId="94" applyNumberFormat="1" applyFont="1" applyFill="1" applyBorder="1" applyAlignment="1">
      <alignment horizontal="center" vertical="center"/>
      <protection/>
    </xf>
    <xf numFmtId="4" fontId="21" fillId="57" borderId="19" xfId="97" applyNumberFormat="1" applyFont="1" applyFill="1" applyBorder="1" applyAlignment="1" applyProtection="1">
      <alignment vertical="center" wrapText="1"/>
      <protection/>
    </xf>
    <xf numFmtId="4" fontId="20" fillId="57" borderId="19" xfId="94" applyNumberFormat="1" applyFont="1" applyFill="1" applyBorder="1" applyAlignment="1">
      <alignment horizontal="center" vertical="center" wrapText="1"/>
      <protection/>
    </xf>
    <xf numFmtId="0" fontId="28" fillId="57" borderId="19" xfId="0" applyFont="1" applyFill="1" applyBorder="1" applyAlignment="1">
      <alignment/>
    </xf>
    <xf numFmtId="0" fontId="20" fillId="57" borderId="19" xfId="94" applyFont="1" applyFill="1" applyBorder="1" applyAlignment="1">
      <alignment vertical="center" wrapText="1"/>
      <protection/>
    </xf>
    <xf numFmtId="4" fontId="20" fillId="57" borderId="19" xfId="94" applyNumberFormat="1" applyFont="1" applyFill="1" applyBorder="1" applyAlignment="1">
      <alignment horizontal="center" vertical="center"/>
      <protection/>
    </xf>
    <xf numFmtId="0" fontId="20" fillId="57" borderId="20" xfId="94" applyFont="1" applyFill="1" applyBorder="1" applyAlignment="1">
      <alignment vertical="center" wrapText="1"/>
      <protection/>
    </xf>
    <xf numFmtId="4" fontId="60" fillId="57" borderId="19" xfId="97" applyNumberFormat="1" applyFont="1" applyFill="1" applyBorder="1" applyAlignment="1" applyProtection="1">
      <alignment vertical="center" wrapText="1"/>
      <protection/>
    </xf>
    <xf numFmtId="14" fontId="61" fillId="57" borderId="19" xfId="0" applyNumberFormat="1" applyFont="1" applyFill="1" applyBorder="1" applyAlignment="1" applyProtection="1">
      <alignment horizontal="center" vertical="center" wrapText="1"/>
      <protection/>
    </xf>
    <xf numFmtId="0" fontId="34" fillId="58" borderId="19" xfId="0" applyFont="1" applyFill="1" applyBorder="1" applyAlignment="1">
      <alignment horizontal="center" vertical="center"/>
    </xf>
    <xf numFmtId="0" fontId="20" fillId="58" borderId="19" xfId="94" applyFont="1" applyFill="1" applyBorder="1" applyAlignment="1">
      <alignment vertical="center" wrapText="1"/>
      <protection/>
    </xf>
    <xf numFmtId="0" fontId="21" fillId="58" borderId="19" xfId="94" applyFont="1" applyFill="1" applyBorder="1" applyAlignment="1">
      <alignment vertical="center" wrapText="1"/>
      <protection/>
    </xf>
    <xf numFmtId="4" fontId="21" fillId="58" borderId="19" xfId="94" applyNumberFormat="1" applyFont="1" applyFill="1" applyBorder="1" applyAlignment="1">
      <alignment horizontal="center" vertical="center"/>
      <protection/>
    </xf>
    <xf numFmtId="4" fontId="20" fillId="58" borderId="19" xfId="97" applyNumberFormat="1" applyFont="1" applyFill="1" applyBorder="1" applyAlignment="1" applyProtection="1">
      <alignment horizontal="left" vertical="center" wrapText="1"/>
      <protection/>
    </xf>
    <xf numFmtId="14" fontId="21" fillId="58" borderId="19" xfId="94" applyNumberFormat="1" applyFont="1" applyFill="1" applyBorder="1" applyAlignment="1">
      <alignment horizontal="center" vertical="center"/>
      <protection/>
    </xf>
    <xf numFmtId="4" fontId="21" fillId="58" borderId="19" xfId="94" applyNumberFormat="1" applyFont="1" applyFill="1" applyBorder="1" applyAlignment="1">
      <alignment vertical="center" wrapText="1"/>
      <protection/>
    </xf>
    <xf numFmtId="0" fontId="28" fillId="58" borderId="19" xfId="0" applyFont="1" applyFill="1" applyBorder="1" applyAlignment="1">
      <alignment/>
    </xf>
    <xf numFmtId="49" fontId="20" fillId="58" borderId="19" xfId="97" applyNumberFormat="1" applyFont="1" applyFill="1" applyBorder="1" applyAlignment="1" applyProtection="1">
      <alignment horizontal="left" vertical="center" wrapText="1"/>
      <protection/>
    </xf>
    <xf numFmtId="4" fontId="20" fillId="58" borderId="19" xfId="97" applyNumberFormat="1" applyFont="1" applyFill="1" applyBorder="1" applyAlignment="1" applyProtection="1">
      <alignment horizontal="center" vertical="center" wrapText="1"/>
      <protection/>
    </xf>
    <xf numFmtId="0" fontId="20" fillId="58" borderId="19" xfId="94" applyFont="1" applyFill="1" applyBorder="1" applyAlignment="1">
      <alignment horizontal="center" wrapText="1"/>
      <protection/>
    </xf>
    <xf numFmtId="0" fontId="20" fillId="59" borderId="19" xfId="0" applyFont="1" applyFill="1" applyBorder="1" applyAlignment="1">
      <alignment/>
    </xf>
    <xf numFmtId="4" fontId="20" fillId="59" borderId="19" xfId="0" applyNumberFormat="1" applyFont="1" applyFill="1" applyBorder="1" applyAlignment="1">
      <alignment/>
    </xf>
    <xf numFmtId="0" fontId="20" fillId="59" borderId="19" xfId="0" applyFont="1" applyFill="1" applyBorder="1" applyAlignment="1">
      <alignment/>
    </xf>
    <xf numFmtId="49" fontId="20" fillId="58" borderId="19" xfId="94" applyNumberFormat="1" applyFont="1" applyFill="1" applyBorder="1" applyAlignment="1">
      <alignment horizontal="center" vertical="center" wrapText="1"/>
      <protection/>
    </xf>
    <xf numFmtId="4" fontId="20" fillId="58" borderId="19" xfId="94" applyNumberFormat="1" applyFont="1" applyFill="1" applyBorder="1" applyAlignment="1">
      <alignment vertical="center" wrapText="1"/>
      <protection/>
    </xf>
    <xf numFmtId="4" fontId="20" fillId="58" borderId="19" xfId="94" applyNumberFormat="1" applyFont="1" applyFill="1" applyBorder="1" applyAlignment="1">
      <alignment horizontal="center" vertical="center" wrapText="1"/>
      <protection/>
    </xf>
    <xf numFmtId="4" fontId="20" fillId="59" borderId="19" xfId="0" applyNumberFormat="1" applyFont="1" applyFill="1" applyBorder="1" applyAlignment="1">
      <alignment/>
    </xf>
    <xf numFmtId="4" fontId="21" fillId="59" borderId="19" xfId="94" applyNumberFormat="1" applyFont="1" applyFill="1" applyBorder="1" applyAlignment="1">
      <alignment vertical="center" wrapText="1"/>
      <protection/>
    </xf>
    <xf numFmtId="49" fontId="20" fillId="58" borderId="19" xfId="94" applyNumberFormat="1" applyFont="1" applyFill="1" applyBorder="1" applyAlignment="1">
      <alignment horizontal="left" vertical="center" wrapText="1"/>
      <protection/>
    </xf>
    <xf numFmtId="0" fontId="21" fillId="58" borderId="19" xfId="0" applyFont="1" applyFill="1" applyBorder="1" applyAlignment="1">
      <alignment/>
    </xf>
    <xf numFmtId="0" fontId="62" fillId="0" borderId="19" xfId="94" applyFont="1" applyFill="1" applyBorder="1" applyAlignment="1">
      <alignment vertical="center" wrapText="1"/>
      <protection/>
    </xf>
    <xf numFmtId="0" fontId="62" fillId="0" borderId="19" xfId="0" applyFont="1" applyFill="1" applyBorder="1" applyAlignment="1">
      <alignment vertical="center" wrapText="1"/>
    </xf>
    <xf numFmtId="4" fontId="62" fillId="0" borderId="19" xfId="94" applyNumberFormat="1" applyFont="1" applyFill="1" applyBorder="1" applyAlignment="1">
      <alignment horizontal="center" vertical="center"/>
      <protection/>
    </xf>
    <xf numFmtId="4" fontId="57" fillId="0" borderId="19" xfId="97" applyNumberFormat="1" applyFont="1" applyFill="1" applyBorder="1" applyAlignment="1" applyProtection="1">
      <alignment horizontal="left" vertical="center" wrapText="1"/>
      <protection/>
    </xf>
    <xf numFmtId="14" fontId="63" fillId="0" borderId="19" xfId="0" applyNumberFormat="1" applyFont="1" applyFill="1" applyBorder="1" applyAlignment="1" applyProtection="1">
      <alignment horizontal="center" vertical="center" wrapText="1"/>
      <protection/>
    </xf>
    <xf numFmtId="4" fontId="62" fillId="0" borderId="19" xfId="94" applyNumberFormat="1" applyFont="1" applyFill="1" applyBorder="1" applyAlignment="1">
      <alignment horizontal="center" vertical="center" wrapText="1"/>
      <protection/>
    </xf>
    <xf numFmtId="4" fontId="62" fillId="0" borderId="19" xfId="94" applyNumberFormat="1" applyFont="1" applyFill="1" applyBorder="1" applyAlignment="1">
      <alignment vertical="center" wrapText="1"/>
      <protection/>
    </xf>
    <xf numFmtId="49" fontId="62" fillId="0" borderId="19" xfId="94" applyNumberFormat="1" applyFont="1" applyFill="1" applyBorder="1" applyAlignment="1">
      <alignment vertical="center" wrapText="1"/>
      <protection/>
    </xf>
    <xf numFmtId="0" fontId="21" fillId="0" borderId="19" xfId="94" applyFont="1" applyFill="1" applyBorder="1" applyAlignment="1">
      <alignment horizontal="left" vertical="center" wrapText="1"/>
      <protection/>
    </xf>
    <xf numFmtId="49" fontId="21" fillId="0" borderId="19" xfId="94" applyNumberFormat="1" applyFont="1" applyFill="1" applyBorder="1" applyAlignment="1">
      <alignment vertical="center" wrapText="1"/>
      <protection/>
    </xf>
    <xf numFmtId="14" fontId="63" fillId="0" borderId="19" xfId="0" applyNumberFormat="1" applyFont="1" applyFill="1" applyBorder="1" applyAlignment="1" applyProtection="1">
      <alignment horizontal="center" vertical="center" wrapText="1"/>
      <protection/>
    </xf>
    <xf numFmtId="4" fontId="21" fillId="0" borderId="19" xfId="93" applyNumberFormat="1" applyFont="1" applyFill="1" applyBorder="1" applyAlignment="1">
      <alignment horizontal="center" vertical="center"/>
      <protection/>
    </xf>
    <xf numFmtId="4" fontId="62" fillId="0" borderId="19" xfId="97" applyNumberFormat="1" applyFont="1" applyFill="1" applyBorder="1" applyAlignment="1" applyProtection="1">
      <alignment vertical="center" wrapText="1"/>
      <protection/>
    </xf>
    <xf numFmtId="0" fontId="62" fillId="56" borderId="19" xfId="94" applyFont="1" applyFill="1" applyBorder="1" applyAlignment="1">
      <alignment vertical="center" wrapText="1"/>
      <protection/>
    </xf>
    <xf numFmtId="4" fontId="64" fillId="57" borderId="19" xfId="94" applyNumberFormat="1" applyFont="1" applyFill="1" applyBorder="1" applyAlignment="1">
      <alignment horizontal="center" vertical="center"/>
      <protection/>
    </xf>
    <xf numFmtId="4" fontId="21" fillId="0" borderId="19" xfId="0" applyNumberFormat="1" applyFont="1" applyFill="1" applyBorder="1" applyAlignment="1">
      <alignment horizontal="center" vertical="center"/>
    </xf>
    <xf numFmtId="4" fontId="21" fillId="0" borderId="19" xfId="97" applyNumberFormat="1" applyFont="1" applyFill="1" applyBorder="1" applyAlignment="1" applyProtection="1">
      <alignment vertical="center" wrapText="1"/>
      <protection/>
    </xf>
    <xf numFmtId="4" fontId="23" fillId="0" borderId="19" xfId="97" applyNumberFormat="1" applyFont="1" applyFill="1" applyBorder="1" applyAlignment="1" applyProtection="1">
      <alignment vertical="center" wrapText="1"/>
      <protection/>
    </xf>
    <xf numFmtId="4" fontId="21" fillId="0" borderId="19" xfId="94" applyNumberFormat="1" applyFont="1" applyFill="1" applyBorder="1" applyAlignment="1">
      <alignment horizontal="center" vertical="center" wrapText="1"/>
      <protection/>
    </xf>
    <xf numFmtId="4" fontId="62" fillId="0" borderId="19" xfId="94" applyNumberFormat="1" applyFont="1" applyFill="1" applyBorder="1" applyAlignment="1">
      <alignment horizontal="center" vertical="center" wrapText="1"/>
      <protection/>
    </xf>
    <xf numFmtId="0" fontId="21" fillId="0" borderId="0" xfId="0" applyFont="1" applyBorder="1" applyAlignment="1">
      <alignment/>
    </xf>
    <xf numFmtId="49" fontId="34" fillId="0" borderId="0" xfId="0" applyNumberFormat="1" applyFont="1" applyBorder="1" applyAlignment="1">
      <alignment horizontal="center" vertical="center"/>
    </xf>
    <xf numFmtId="0" fontId="20" fillId="0" borderId="0" xfId="97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>
      <alignment horizontal="center"/>
    </xf>
    <xf numFmtId="4" fontId="21" fillId="0" borderId="19" xfId="94" applyNumberFormat="1" applyFont="1" applyFill="1" applyBorder="1" applyAlignment="1">
      <alignment horizontal="right" vertical="center"/>
      <protection/>
    </xf>
    <xf numFmtId="0" fontId="58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94" applyFont="1" applyFill="1" applyAlignment="1">
      <alignment horizontal="center" vertical="center"/>
      <protection/>
    </xf>
    <xf numFmtId="0" fontId="20" fillId="0" borderId="0" xfId="94" applyFont="1" applyBorder="1" applyAlignment="1">
      <alignment horizontal="left" vertical="top"/>
      <protection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56" borderId="0" xfId="94" applyFont="1" applyFill="1" applyAlignment="1">
      <alignment horizontal="center" vertical="center"/>
      <protection/>
    </xf>
    <xf numFmtId="0" fontId="58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22" fillId="0" borderId="0" xfId="96" applyFont="1" applyFill="1" applyAlignment="1">
      <alignment horizontal="center" vertical="center" wrapText="1"/>
      <protection/>
    </xf>
    <xf numFmtId="0" fontId="20" fillId="0" borderId="0" xfId="0" applyFont="1" applyAlignment="1">
      <alignment horizontal="left"/>
    </xf>
    <xf numFmtId="0" fontId="20" fillId="0" borderId="0" xfId="96" applyFont="1" applyFill="1" applyAlignment="1">
      <alignment horizontal="center" vertical="center" wrapText="1"/>
      <protection/>
    </xf>
    <xf numFmtId="0" fontId="57" fillId="0" borderId="0" xfId="0" applyFont="1" applyAlignment="1">
      <alignment horizontal="center"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 3 2" xfId="95"/>
    <cellStyle name="Normal 4" xfId="96"/>
    <cellStyle name="Normal_Sheet1" xfId="97"/>
    <cellStyle name="Note" xfId="98"/>
    <cellStyle name="Note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A88">
      <selection activeCell="C96" sqref="C96"/>
    </sheetView>
  </sheetViews>
  <sheetFormatPr defaultColWidth="9.140625" defaultRowHeight="15"/>
  <cols>
    <col min="1" max="1" width="4.7109375" style="51" customWidth="1"/>
    <col min="2" max="2" width="29.00390625" style="51" customWidth="1"/>
    <col min="3" max="3" width="26.7109375" style="51" customWidth="1"/>
    <col min="4" max="4" width="16.7109375" style="51" customWidth="1"/>
    <col min="5" max="5" width="31.7109375" style="51" customWidth="1"/>
    <col min="6" max="6" width="15.57421875" style="51" customWidth="1"/>
    <col min="7" max="7" width="12.00390625" style="51" customWidth="1"/>
    <col min="8" max="8" width="14.28125" style="51" customWidth="1"/>
    <col min="9" max="9" width="19.7109375" style="51" customWidth="1"/>
    <col min="10" max="10" width="16.00390625" style="51" customWidth="1"/>
    <col min="11" max="16384" width="9.140625" style="28" customWidth="1"/>
  </cols>
  <sheetData>
    <row r="1" spans="1:11" ht="16.5">
      <c r="A1" s="176" t="s">
        <v>143</v>
      </c>
      <c r="B1" s="176"/>
      <c r="C1" s="176"/>
      <c r="D1" s="176"/>
      <c r="E1" s="47"/>
      <c r="F1" s="47"/>
      <c r="G1" s="47"/>
      <c r="H1" s="47"/>
      <c r="I1" s="47"/>
      <c r="J1" s="47"/>
      <c r="K1" s="1"/>
    </row>
    <row r="2" spans="1:11" ht="16.5">
      <c r="A2" s="47"/>
      <c r="B2" s="178"/>
      <c r="C2" s="178"/>
      <c r="D2" s="178"/>
      <c r="E2" s="38"/>
      <c r="F2" s="38"/>
      <c r="G2" s="38"/>
      <c r="H2" s="38"/>
      <c r="I2" s="39" t="s">
        <v>1</v>
      </c>
      <c r="J2" s="104"/>
      <c r="K2" s="1"/>
    </row>
    <row r="3" spans="1:11" ht="16.5">
      <c r="A3" s="47"/>
      <c r="B3" s="178" t="s">
        <v>0</v>
      </c>
      <c r="C3" s="178"/>
      <c r="D3" s="178"/>
      <c r="E3" s="38"/>
      <c r="F3" s="41"/>
      <c r="G3" s="38"/>
      <c r="H3" s="181" t="s">
        <v>145</v>
      </c>
      <c r="I3" s="181"/>
      <c r="J3" s="104"/>
      <c r="K3" s="1"/>
    </row>
    <row r="4" spans="1:11" ht="15.75" customHeight="1">
      <c r="A4" s="47"/>
      <c r="B4" s="37"/>
      <c r="C4" s="37"/>
      <c r="D4" s="37"/>
      <c r="E4" s="38"/>
      <c r="F4" s="49" t="s">
        <v>56</v>
      </c>
      <c r="G4" s="175" t="s">
        <v>146</v>
      </c>
      <c r="H4" s="175"/>
      <c r="I4" s="175"/>
      <c r="J4" s="175"/>
      <c r="K4" s="1"/>
    </row>
    <row r="5" spans="1:11" ht="15.75" customHeight="1">
      <c r="A5" s="47"/>
      <c r="B5" s="37"/>
      <c r="C5" s="37"/>
      <c r="D5" s="37"/>
      <c r="E5" s="38"/>
      <c r="F5" s="49"/>
      <c r="G5" s="38"/>
      <c r="H5" s="104"/>
      <c r="I5" s="105" t="s">
        <v>123</v>
      </c>
      <c r="J5" s="104"/>
      <c r="K5" s="1"/>
    </row>
    <row r="6" spans="1:11" ht="16.5">
      <c r="A6" s="47"/>
      <c r="B6" s="37"/>
      <c r="C6" s="37"/>
      <c r="D6" s="37"/>
      <c r="E6" s="38"/>
      <c r="F6" s="38"/>
      <c r="G6" s="47"/>
      <c r="H6" s="49"/>
      <c r="I6" s="47"/>
      <c r="J6" s="47"/>
      <c r="K6" s="1"/>
    </row>
    <row r="7" spans="1:11" ht="16.5">
      <c r="A7" s="47"/>
      <c r="B7" s="37"/>
      <c r="C7" s="37"/>
      <c r="D7" s="37"/>
      <c r="E7" s="38"/>
      <c r="F7" s="38"/>
      <c r="G7" s="47"/>
      <c r="H7" s="49"/>
      <c r="I7" s="47"/>
      <c r="J7" s="47"/>
      <c r="K7" s="1"/>
    </row>
    <row r="8" spans="1:11" ht="15">
      <c r="A8" s="50"/>
      <c r="B8" s="17"/>
      <c r="C8" s="17"/>
      <c r="D8" s="17"/>
      <c r="E8" s="15"/>
      <c r="F8" s="15"/>
      <c r="G8" s="15"/>
      <c r="H8" s="15"/>
      <c r="I8" s="21"/>
      <c r="J8" s="50"/>
      <c r="K8" s="1"/>
    </row>
    <row r="9" spans="1:11" ht="15">
      <c r="A9" s="50"/>
      <c r="B9" s="180" t="s">
        <v>66</v>
      </c>
      <c r="C9" s="180"/>
      <c r="D9" s="180"/>
      <c r="E9" s="180"/>
      <c r="F9" s="180"/>
      <c r="G9" s="180"/>
      <c r="H9" s="180"/>
      <c r="I9" s="180"/>
      <c r="J9" s="50"/>
      <c r="K9" s="1"/>
    </row>
    <row r="10" spans="1:11" ht="15">
      <c r="A10" s="50"/>
      <c r="B10" s="17"/>
      <c r="C10" s="22" t="s">
        <v>132</v>
      </c>
      <c r="E10" s="23"/>
      <c r="F10" s="19"/>
      <c r="G10" s="19"/>
      <c r="H10" s="19"/>
      <c r="I10" s="16"/>
      <c r="J10" s="50"/>
      <c r="K10" s="1"/>
    </row>
    <row r="11" spans="1:11" ht="1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1"/>
    </row>
    <row r="12" spans="1:10" ht="127.5">
      <c r="A12" s="87" t="s">
        <v>2</v>
      </c>
      <c r="B12" s="88" t="s">
        <v>3</v>
      </c>
      <c r="C12" s="89" t="s">
        <v>4</v>
      </c>
      <c r="D12" s="90" t="s">
        <v>67</v>
      </c>
      <c r="E12" s="89" t="s">
        <v>23</v>
      </c>
      <c r="F12" s="89" t="s">
        <v>5</v>
      </c>
      <c r="G12" s="89" t="s">
        <v>24</v>
      </c>
      <c r="H12" s="89" t="s">
        <v>6</v>
      </c>
      <c r="I12" s="91" t="s">
        <v>22</v>
      </c>
      <c r="J12" s="44" t="s">
        <v>7</v>
      </c>
    </row>
    <row r="13" spans="1:10" ht="15">
      <c r="A13" s="135" t="s">
        <v>8</v>
      </c>
      <c r="B13" s="140" t="s">
        <v>9</v>
      </c>
      <c r="C13" s="135"/>
      <c r="D13" s="135"/>
      <c r="E13" s="137"/>
      <c r="F13" s="135"/>
      <c r="G13" s="135"/>
      <c r="H13" s="135"/>
      <c r="I13" s="123"/>
      <c r="J13" s="123"/>
    </row>
    <row r="14" spans="1:10" ht="102.75" customHeight="1">
      <c r="A14" s="74" t="s">
        <v>77</v>
      </c>
      <c r="B14" s="150" t="s">
        <v>12</v>
      </c>
      <c r="C14" s="151" t="s">
        <v>13</v>
      </c>
      <c r="D14" s="64">
        <v>2400</v>
      </c>
      <c r="E14" s="106" t="s">
        <v>131</v>
      </c>
      <c r="F14" s="77" t="s">
        <v>90</v>
      </c>
      <c r="G14" s="77" t="s">
        <v>91</v>
      </c>
      <c r="H14" s="75" t="s">
        <v>10</v>
      </c>
      <c r="I14" s="75">
        <v>5000</v>
      </c>
      <c r="J14" s="65" t="s">
        <v>45</v>
      </c>
    </row>
    <row r="15" spans="1:10" ht="107.25" customHeight="1">
      <c r="A15" s="74" t="s">
        <v>78</v>
      </c>
      <c r="B15" s="150" t="s">
        <v>14</v>
      </c>
      <c r="C15" s="150" t="s">
        <v>55</v>
      </c>
      <c r="D15" s="64">
        <v>278666.4</v>
      </c>
      <c r="E15" s="106" t="s">
        <v>124</v>
      </c>
      <c r="F15" s="77" t="s">
        <v>90</v>
      </c>
      <c r="G15" s="77" t="s">
        <v>91</v>
      </c>
      <c r="H15" s="75" t="s">
        <v>10</v>
      </c>
      <c r="I15" s="75">
        <v>800000</v>
      </c>
      <c r="J15" s="65" t="s">
        <v>88</v>
      </c>
    </row>
    <row r="16" spans="1:10" ht="105.75" customHeight="1">
      <c r="A16" s="74" t="s">
        <v>79</v>
      </c>
      <c r="B16" s="151" t="s">
        <v>29</v>
      </c>
      <c r="C16" s="151" t="s">
        <v>39</v>
      </c>
      <c r="D16" s="64">
        <v>572</v>
      </c>
      <c r="E16" s="106" t="s">
        <v>131</v>
      </c>
      <c r="F16" s="77" t="s">
        <v>90</v>
      </c>
      <c r="G16" s="77" t="s">
        <v>91</v>
      </c>
      <c r="H16" s="75" t="s">
        <v>10</v>
      </c>
      <c r="I16" s="75">
        <v>1000</v>
      </c>
      <c r="J16" s="65" t="s">
        <v>89</v>
      </c>
    </row>
    <row r="17" spans="1:10" ht="102" customHeight="1">
      <c r="A17" s="74" t="s">
        <v>80</v>
      </c>
      <c r="B17" s="149" t="s">
        <v>98</v>
      </c>
      <c r="C17" s="149" t="s">
        <v>126</v>
      </c>
      <c r="D17" s="144">
        <v>249538.29</v>
      </c>
      <c r="E17" s="145" t="s">
        <v>124</v>
      </c>
      <c r="F17" s="146" t="s">
        <v>90</v>
      </c>
      <c r="G17" s="146" t="s">
        <v>91</v>
      </c>
      <c r="H17" s="147" t="s">
        <v>10</v>
      </c>
      <c r="I17" s="147">
        <v>250000</v>
      </c>
      <c r="J17" s="148" t="s">
        <v>99</v>
      </c>
    </row>
    <row r="18" spans="1:10" ht="108" customHeight="1">
      <c r="A18" s="74" t="s">
        <v>81</v>
      </c>
      <c r="B18" s="149" t="s">
        <v>100</v>
      </c>
      <c r="C18" s="149" t="s">
        <v>102</v>
      </c>
      <c r="D18" s="144">
        <v>35720</v>
      </c>
      <c r="E18" s="106" t="s">
        <v>124</v>
      </c>
      <c r="F18" s="146" t="s">
        <v>90</v>
      </c>
      <c r="G18" s="146" t="s">
        <v>91</v>
      </c>
      <c r="H18" s="147" t="s">
        <v>10</v>
      </c>
      <c r="I18" s="147">
        <v>300000</v>
      </c>
      <c r="J18" s="148" t="s">
        <v>101</v>
      </c>
    </row>
    <row r="19" spans="1:10" ht="96.75" customHeight="1">
      <c r="A19" s="74" t="s">
        <v>82</v>
      </c>
      <c r="B19" s="149" t="s">
        <v>103</v>
      </c>
      <c r="C19" s="149" t="s">
        <v>104</v>
      </c>
      <c r="D19" s="144">
        <v>332450</v>
      </c>
      <c r="E19" s="145" t="s">
        <v>124</v>
      </c>
      <c r="F19" s="146" t="s">
        <v>90</v>
      </c>
      <c r="G19" s="146" t="s">
        <v>91</v>
      </c>
      <c r="H19" s="147" t="s">
        <v>10</v>
      </c>
      <c r="I19" s="147">
        <v>700000</v>
      </c>
      <c r="J19" s="148" t="s">
        <v>101</v>
      </c>
    </row>
    <row r="20" spans="1:10" ht="84">
      <c r="A20" s="74" t="s">
        <v>83</v>
      </c>
      <c r="B20" s="149" t="s">
        <v>14</v>
      </c>
      <c r="C20" s="149" t="s">
        <v>39</v>
      </c>
      <c r="D20" s="144">
        <v>8457.13</v>
      </c>
      <c r="E20" s="106" t="s">
        <v>131</v>
      </c>
      <c r="F20" s="152" t="s">
        <v>90</v>
      </c>
      <c r="G20" s="146" t="s">
        <v>91</v>
      </c>
      <c r="H20" s="147" t="s">
        <v>10</v>
      </c>
      <c r="I20" s="161">
        <v>800000</v>
      </c>
      <c r="J20" s="148" t="s">
        <v>109</v>
      </c>
    </row>
    <row r="21" spans="1:10" ht="105.75" customHeight="1">
      <c r="A21" s="74" t="s">
        <v>84</v>
      </c>
      <c r="B21" s="149" t="s">
        <v>105</v>
      </c>
      <c r="C21" s="149" t="s">
        <v>106</v>
      </c>
      <c r="D21" s="144">
        <v>7200</v>
      </c>
      <c r="E21" s="106" t="s">
        <v>131</v>
      </c>
      <c r="F21" s="152" t="s">
        <v>90</v>
      </c>
      <c r="G21" s="146" t="s">
        <v>91</v>
      </c>
      <c r="H21" s="147" t="s">
        <v>10</v>
      </c>
      <c r="I21" s="161">
        <v>100000</v>
      </c>
      <c r="J21" s="148" t="s">
        <v>127</v>
      </c>
    </row>
    <row r="22" spans="1:10" ht="100.5" customHeight="1">
      <c r="A22" s="74" t="s">
        <v>142</v>
      </c>
      <c r="B22" s="149" t="s">
        <v>107</v>
      </c>
      <c r="C22" s="149" t="s">
        <v>108</v>
      </c>
      <c r="D22" s="144">
        <v>15355</v>
      </c>
      <c r="E22" s="106" t="s">
        <v>131</v>
      </c>
      <c r="F22" s="152" t="s">
        <v>90</v>
      </c>
      <c r="G22" s="146" t="s">
        <v>91</v>
      </c>
      <c r="H22" s="147" t="s">
        <v>10</v>
      </c>
      <c r="I22" s="161">
        <v>700000</v>
      </c>
      <c r="J22" s="148" t="s">
        <v>127</v>
      </c>
    </row>
    <row r="23" spans="1:10" ht="99.75" customHeight="1">
      <c r="A23" s="74" t="s">
        <v>95</v>
      </c>
      <c r="B23" s="149" t="s">
        <v>140</v>
      </c>
      <c r="C23" s="149" t="s">
        <v>134</v>
      </c>
      <c r="D23" s="144">
        <v>155990.4</v>
      </c>
      <c r="E23" s="159" t="s">
        <v>135</v>
      </c>
      <c r="F23" s="152" t="s">
        <v>90</v>
      </c>
      <c r="G23" s="146" t="s">
        <v>91</v>
      </c>
      <c r="H23" s="147" t="s">
        <v>10</v>
      </c>
      <c r="I23" s="160">
        <v>500000</v>
      </c>
      <c r="J23" s="148" t="s">
        <v>99</v>
      </c>
    </row>
    <row r="24" spans="1:10" ht="15">
      <c r="A24" s="93"/>
      <c r="B24" s="93"/>
      <c r="C24" s="93" t="s">
        <v>70</v>
      </c>
      <c r="D24" s="99">
        <f>SUM(D14:D23)</f>
        <v>1086349.22</v>
      </c>
      <c r="E24" s="93"/>
      <c r="F24" s="93"/>
      <c r="G24" s="93" t="s">
        <v>37</v>
      </c>
      <c r="H24" s="94"/>
      <c r="I24" s="99">
        <f>SUM(I14:I23)</f>
        <v>4156000</v>
      </c>
      <c r="J24" s="93"/>
    </row>
    <row r="25" spans="1:10" ht="15">
      <c r="A25" s="2" t="s">
        <v>15</v>
      </c>
      <c r="B25" s="44" t="s">
        <v>16</v>
      </c>
      <c r="C25" s="44"/>
      <c r="D25" s="45"/>
      <c r="E25" s="46"/>
      <c r="F25" s="45"/>
      <c r="G25" s="46"/>
      <c r="H25" s="3"/>
      <c r="I25" s="3"/>
      <c r="J25" s="53"/>
    </row>
    <row r="26" spans="1:10" ht="108.75" customHeight="1">
      <c r="A26" s="74" t="s">
        <v>114</v>
      </c>
      <c r="B26" s="150" t="s">
        <v>43</v>
      </c>
      <c r="C26" s="62" t="s">
        <v>42</v>
      </c>
      <c r="D26" s="64">
        <v>1629000</v>
      </c>
      <c r="E26" s="106" t="s">
        <v>124</v>
      </c>
      <c r="F26" s="77" t="s">
        <v>90</v>
      </c>
      <c r="G26" s="77" t="s">
        <v>91</v>
      </c>
      <c r="H26" s="75" t="s">
        <v>10</v>
      </c>
      <c r="I26" s="153">
        <v>3000000</v>
      </c>
      <c r="J26" s="65" t="s">
        <v>87</v>
      </c>
    </row>
    <row r="27" spans="1:10" ht="99.75" customHeight="1">
      <c r="A27" s="74" t="s">
        <v>115</v>
      </c>
      <c r="B27" s="62" t="s">
        <v>40</v>
      </c>
      <c r="C27" s="62" t="s">
        <v>41</v>
      </c>
      <c r="D27" s="64">
        <v>10000000</v>
      </c>
      <c r="E27" s="106" t="s">
        <v>124</v>
      </c>
      <c r="F27" s="77" t="s">
        <v>90</v>
      </c>
      <c r="G27" s="77" t="s">
        <v>91</v>
      </c>
      <c r="H27" s="75" t="s">
        <v>10</v>
      </c>
      <c r="I27" s="64">
        <v>10000000</v>
      </c>
      <c r="J27" s="65" t="s">
        <v>46</v>
      </c>
    </row>
    <row r="28" spans="1:10" ht="107.25" customHeight="1">
      <c r="A28" s="74" t="s">
        <v>116</v>
      </c>
      <c r="B28" s="62" t="s">
        <v>17</v>
      </c>
      <c r="C28" s="62" t="s">
        <v>18</v>
      </c>
      <c r="D28" s="64">
        <v>539925</v>
      </c>
      <c r="E28" s="106" t="s">
        <v>124</v>
      </c>
      <c r="F28" s="77" t="s">
        <v>90</v>
      </c>
      <c r="G28" s="77" t="s">
        <v>91</v>
      </c>
      <c r="H28" s="75" t="s">
        <v>10</v>
      </c>
      <c r="I28" s="64">
        <v>1750000</v>
      </c>
      <c r="J28" s="65" t="s">
        <v>46</v>
      </c>
    </row>
    <row r="29" spans="1:10" ht="108" customHeight="1">
      <c r="A29" s="74" t="s">
        <v>117</v>
      </c>
      <c r="B29" s="62" t="s">
        <v>48</v>
      </c>
      <c r="C29" s="150" t="s">
        <v>47</v>
      </c>
      <c r="D29" s="64">
        <v>1252782.92</v>
      </c>
      <c r="E29" s="67" t="s">
        <v>125</v>
      </c>
      <c r="F29" s="77" t="s">
        <v>90</v>
      </c>
      <c r="G29" s="77" t="s">
        <v>91</v>
      </c>
      <c r="H29" s="64" t="s">
        <v>10</v>
      </c>
      <c r="I29" s="75">
        <v>1300000</v>
      </c>
      <c r="J29" s="65" t="s">
        <v>122</v>
      </c>
    </row>
    <row r="30" spans="1:10" ht="108.75" customHeight="1">
      <c r="A30" s="74" t="s">
        <v>118</v>
      </c>
      <c r="B30" s="62" t="s">
        <v>49</v>
      </c>
      <c r="C30" s="63" t="s">
        <v>33</v>
      </c>
      <c r="D30" s="64">
        <v>200000</v>
      </c>
      <c r="E30" s="67" t="s">
        <v>125</v>
      </c>
      <c r="F30" s="77" t="s">
        <v>90</v>
      </c>
      <c r="G30" s="77" t="s">
        <v>91</v>
      </c>
      <c r="H30" s="64" t="s">
        <v>10</v>
      </c>
      <c r="I30" s="75">
        <v>3000000</v>
      </c>
      <c r="J30" s="65" t="s">
        <v>88</v>
      </c>
    </row>
    <row r="31" spans="1:10" ht="111" customHeight="1">
      <c r="A31" s="74" t="s">
        <v>119</v>
      </c>
      <c r="B31" s="142" t="s">
        <v>96</v>
      </c>
      <c r="C31" s="143" t="s">
        <v>97</v>
      </c>
      <c r="D31" s="144">
        <v>1412692.6</v>
      </c>
      <c r="E31" s="145" t="s">
        <v>124</v>
      </c>
      <c r="F31" s="146" t="s">
        <v>90</v>
      </c>
      <c r="G31" s="146" t="s">
        <v>91</v>
      </c>
      <c r="H31" s="144" t="s">
        <v>10</v>
      </c>
      <c r="I31" s="147">
        <v>3000000</v>
      </c>
      <c r="J31" s="148" t="s">
        <v>87</v>
      </c>
    </row>
    <row r="32" spans="1:10" ht="102" customHeight="1">
      <c r="A32" s="74" t="s">
        <v>128</v>
      </c>
      <c r="B32" s="142" t="s">
        <v>110</v>
      </c>
      <c r="C32" s="143" t="s">
        <v>111</v>
      </c>
      <c r="D32" s="144">
        <v>539665</v>
      </c>
      <c r="E32" s="145" t="s">
        <v>124</v>
      </c>
      <c r="F32" s="146" t="s">
        <v>90</v>
      </c>
      <c r="G32" s="146" t="s">
        <v>91</v>
      </c>
      <c r="H32" s="144" t="s">
        <v>10</v>
      </c>
      <c r="I32" s="147">
        <v>1200000</v>
      </c>
      <c r="J32" s="148" t="s">
        <v>46</v>
      </c>
    </row>
    <row r="33" spans="1:10" ht="97.5" customHeight="1">
      <c r="A33" s="74" t="s">
        <v>129</v>
      </c>
      <c r="B33" s="142" t="s">
        <v>120</v>
      </c>
      <c r="C33" s="143" t="s">
        <v>121</v>
      </c>
      <c r="D33" s="144">
        <v>327370</v>
      </c>
      <c r="E33" s="106" t="s">
        <v>124</v>
      </c>
      <c r="F33" s="146" t="s">
        <v>90</v>
      </c>
      <c r="G33" s="146" t="s">
        <v>91</v>
      </c>
      <c r="H33" s="144" t="s">
        <v>10</v>
      </c>
      <c r="I33" s="75">
        <v>700000</v>
      </c>
      <c r="J33" s="65" t="s">
        <v>122</v>
      </c>
    </row>
    <row r="34" spans="1:10" s="40" customFormat="1" ht="15">
      <c r="A34" s="96"/>
      <c r="B34" s="97"/>
      <c r="C34" s="98" t="s">
        <v>71</v>
      </c>
      <c r="D34" s="99">
        <f>SUM(D26:D33)</f>
        <v>15901435.52</v>
      </c>
      <c r="E34" s="100"/>
      <c r="F34" s="101"/>
      <c r="G34" s="101"/>
      <c r="H34" s="102"/>
      <c r="I34" s="99">
        <f>SUM(I26:I33)</f>
        <v>23950000</v>
      </c>
      <c r="J34" s="95"/>
    </row>
    <row r="35" spans="1:10" ht="15">
      <c r="A35" s="4"/>
      <c r="B35" s="5"/>
      <c r="C35" s="6" t="s">
        <v>72</v>
      </c>
      <c r="D35" s="7">
        <f>D24+D69</f>
        <v>1187849.22</v>
      </c>
      <c r="E35" s="8"/>
      <c r="F35" s="7"/>
      <c r="G35" s="9"/>
      <c r="H35" s="10" t="s">
        <v>38</v>
      </c>
      <c r="I35" s="10">
        <f>SUM(I24+I34)</f>
        <v>28106000</v>
      </c>
      <c r="J35" s="54"/>
    </row>
    <row r="36" spans="1:10" ht="15">
      <c r="A36" s="4"/>
      <c r="B36" s="5"/>
      <c r="C36" s="6" t="s">
        <v>93</v>
      </c>
      <c r="D36" s="7">
        <f>D34</f>
        <v>15901435.52</v>
      </c>
      <c r="E36" s="8"/>
      <c r="F36" s="7"/>
      <c r="G36" s="9"/>
      <c r="H36" s="10"/>
      <c r="I36" s="10"/>
      <c r="J36" s="54"/>
    </row>
    <row r="37" spans="1:10" ht="15">
      <c r="A37" s="6"/>
      <c r="B37" s="5"/>
      <c r="C37" s="6" t="s">
        <v>94</v>
      </c>
      <c r="D37" s="7">
        <f>D72</f>
        <v>55679.32</v>
      </c>
      <c r="E37" s="8"/>
      <c r="F37" s="7"/>
      <c r="G37" s="9"/>
      <c r="H37" s="10"/>
      <c r="I37" s="6"/>
      <c r="J37" s="55"/>
    </row>
    <row r="38" spans="1:10" ht="15">
      <c r="A38" s="6"/>
      <c r="B38" s="5"/>
      <c r="C38" s="6"/>
      <c r="D38" s="7"/>
      <c r="E38" s="8"/>
      <c r="F38" s="7"/>
      <c r="G38" s="9"/>
      <c r="H38" s="10"/>
      <c r="I38" s="6"/>
      <c r="J38" s="55"/>
    </row>
    <row r="39" spans="1:10" ht="15">
      <c r="A39" s="6"/>
      <c r="B39" s="5"/>
      <c r="C39" s="6"/>
      <c r="D39" s="7"/>
      <c r="E39" s="8"/>
      <c r="F39" s="7"/>
      <c r="G39" s="9"/>
      <c r="H39" s="10"/>
      <c r="I39" s="6"/>
      <c r="J39" s="55"/>
    </row>
    <row r="40" spans="1:10" ht="15" customHeight="1">
      <c r="A40" s="6"/>
      <c r="B40" s="11" t="s">
        <v>19</v>
      </c>
      <c r="C40" s="11"/>
      <c r="E40" s="76" t="s">
        <v>20</v>
      </c>
      <c r="F40" s="169" t="s">
        <v>136</v>
      </c>
      <c r="G40" s="169"/>
      <c r="H40" s="169"/>
      <c r="I40" s="6"/>
      <c r="J40" s="55"/>
    </row>
    <row r="41" spans="1:10" ht="15">
      <c r="A41" s="6"/>
      <c r="B41" s="14" t="s">
        <v>21</v>
      </c>
      <c r="C41" s="14"/>
      <c r="E41" s="76" t="s">
        <v>21</v>
      </c>
      <c r="F41" s="169" t="s">
        <v>138</v>
      </c>
      <c r="G41" s="169"/>
      <c r="H41" s="169"/>
      <c r="I41" s="6"/>
      <c r="J41" s="55"/>
    </row>
    <row r="42" spans="1:10" ht="15">
      <c r="A42" s="6"/>
      <c r="B42" s="14"/>
      <c r="C42" s="14"/>
      <c r="E42" s="76"/>
      <c r="F42" s="179" t="s">
        <v>137</v>
      </c>
      <c r="G42" s="179"/>
      <c r="H42" s="179"/>
      <c r="I42" s="179"/>
      <c r="J42" s="55"/>
    </row>
    <row r="43" spans="1:10" ht="15">
      <c r="A43" s="6"/>
      <c r="B43" s="171" t="s">
        <v>63</v>
      </c>
      <c r="C43" s="171"/>
      <c r="D43" s="171"/>
      <c r="E43" s="76" t="s">
        <v>58</v>
      </c>
      <c r="F43" s="56" t="s">
        <v>57</v>
      </c>
      <c r="G43" s="56"/>
      <c r="H43" s="56"/>
      <c r="I43" s="56"/>
      <c r="J43" s="55"/>
    </row>
    <row r="44" spans="1:10" ht="15">
      <c r="A44" s="50"/>
      <c r="B44" s="50"/>
      <c r="F44" s="56"/>
      <c r="G44" s="56"/>
      <c r="H44" s="56"/>
      <c r="I44" s="56"/>
      <c r="J44" s="57"/>
    </row>
    <row r="45" spans="1:10" ht="15">
      <c r="A45" s="50"/>
      <c r="B45" s="50"/>
      <c r="F45" s="56"/>
      <c r="G45" s="56"/>
      <c r="H45" s="56"/>
      <c r="I45" s="56"/>
      <c r="J45" s="57"/>
    </row>
    <row r="46" spans="1:10" ht="15">
      <c r="A46" s="50"/>
      <c r="B46" s="50"/>
      <c r="C46" s="50"/>
      <c r="D46" s="50"/>
      <c r="E46" s="50"/>
      <c r="F46" s="50"/>
      <c r="G46" s="50"/>
      <c r="H46" s="50"/>
      <c r="I46" s="50"/>
      <c r="J46" s="50"/>
    </row>
    <row r="47" spans="1:10" ht="15">
      <c r="A47" s="50"/>
      <c r="B47" s="50" t="s">
        <v>62</v>
      </c>
      <c r="C47" s="50"/>
      <c r="D47" s="50"/>
      <c r="E47" s="50"/>
      <c r="F47" s="50"/>
      <c r="G47" s="50"/>
      <c r="H47" s="50"/>
      <c r="I47" s="50"/>
      <c r="J47" s="50"/>
    </row>
    <row r="48" spans="1:10" ht="15">
      <c r="A48" s="50"/>
      <c r="B48" s="50" t="s">
        <v>59</v>
      </c>
      <c r="C48" s="50"/>
      <c r="D48" s="50"/>
      <c r="E48" s="50"/>
      <c r="F48" s="50"/>
      <c r="G48" s="50"/>
      <c r="H48" s="50"/>
      <c r="I48" s="50"/>
      <c r="J48" s="50"/>
    </row>
    <row r="49" spans="1:10" ht="15">
      <c r="A49" s="50"/>
      <c r="B49" s="50" t="s">
        <v>60</v>
      </c>
      <c r="C49" s="50"/>
      <c r="D49" s="50"/>
      <c r="E49" s="50"/>
      <c r="F49" s="50"/>
      <c r="G49" s="50"/>
      <c r="H49" s="50"/>
      <c r="I49" s="50"/>
      <c r="J49" s="50"/>
    </row>
    <row r="50" ht="15">
      <c r="B50" s="50" t="s">
        <v>61</v>
      </c>
    </row>
    <row r="57" spans="1:10" ht="16.5">
      <c r="A57" s="176" t="s">
        <v>143</v>
      </c>
      <c r="B57" s="176"/>
      <c r="C57" s="176"/>
      <c r="D57" s="176"/>
      <c r="E57" s="47"/>
      <c r="F57" s="47"/>
      <c r="G57" s="47"/>
      <c r="H57" s="47"/>
      <c r="I57" s="47"/>
      <c r="J57" s="47"/>
    </row>
    <row r="58" spans="1:10" ht="16.5">
      <c r="A58" s="47"/>
      <c r="B58" s="178"/>
      <c r="C58" s="178"/>
      <c r="D58" s="178"/>
      <c r="E58" s="38"/>
      <c r="F58" s="38"/>
      <c r="G58" s="38"/>
      <c r="H58" s="39" t="s">
        <v>1</v>
      </c>
      <c r="I58" s="104"/>
      <c r="J58" s="47"/>
    </row>
    <row r="59" spans="1:10" ht="16.5">
      <c r="A59" s="47"/>
      <c r="B59" s="178" t="s">
        <v>0</v>
      </c>
      <c r="C59" s="178"/>
      <c r="D59" s="178"/>
      <c r="E59" s="38"/>
      <c r="F59" s="38"/>
      <c r="G59" s="168" t="s">
        <v>145</v>
      </c>
      <c r="H59" s="168"/>
      <c r="I59" s="168"/>
      <c r="J59" s="47"/>
    </row>
    <row r="60" spans="1:10" ht="16.5">
      <c r="A60" s="47"/>
      <c r="B60" s="37"/>
      <c r="C60" s="37"/>
      <c r="D60" s="37"/>
      <c r="E60" s="38"/>
      <c r="F60" s="175" t="s">
        <v>146</v>
      </c>
      <c r="G60" s="175"/>
      <c r="H60" s="175"/>
      <c r="I60" s="175"/>
      <c r="J60" s="47"/>
    </row>
    <row r="61" spans="1:10" ht="16.5">
      <c r="A61" s="50"/>
      <c r="B61" s="18"/>
      <c r="C61" s="17"/>
      <c r="D61" s="17"/>
      <c r="E61" s="15"/>
      <c r="F61" s="38"/>
      <c r="G61" s="104"/>
      <c r="H61" s="105" t="s">
        <v>123</v>
      </c>
      <c r="I61" s="104"/>
      <c r="J61" s="50"/>
    </row>
    <row r="62" spans="1:10" ht="16.5">
      <c r="A62" s="50"/>
      <c r="B62" s="17"/>
      <c r="C62" s="18"/>
      <c r="D62" s="17"/>
      <c r="E62" s="15"/>
      <c r="F62" s="42"/>
      <c r="G62" s="48"/>
      <c r="H62" s="43"/>
      <c r="I62" s="47"/>
      <c r="J62" s="50"/>
    </row>
    <row r="63" spans="1:10" ht="15">
      <c r="A63" s="26"/>
      <c r="B63" s="36" t="s">
        <v>25</v>
      </c>
      <c r="C63" s="55"/>
      <c r="D63" s="7"/>
      <c r="E63" s="8"/>
      <c r="F63" s="7"/>
      <c r="G63" s="9"/>
      <c r="H63" s="27"/>
      <c r="I63" s="20"/>
      <c r="J63" s="50"/>
    </row>
    <row r="64" spans="2:10" ht="15">
      <c r="B64" s="170" t="s">
        <v>144</v>
      </c>
      <c r="C64" s="170"/>
      <c r="D64" s="170"/>
      <c r="E64" s="170"/>
      <c r="F64" s="170"/>
      <c r="G64" s="29"/>
      <c r="H64" s="24"/>
      <c r="I64" s="20"/>
      <c r="J64" s="50"/>
    </row>
    <row r="65" spans="1:10" ht="15">
      <c r="A65" s="24"/>
      <c r="B65" s="31" t="s">
        <v>133</v>
      </c>
      <c r="C65" s="55"/>
      <c r="D65" s="32"/>
      <c r="E65" s="30"/>
      <c r="F65" s="30"/>
      <c r="G65" s="30"/>
      <c r="H65" s="25"/>
      <c r="I65" s="20"/>
      <c r="J65" s="162"/>
    </row>
    <row r="66" spans="1:10" ht="115.5">
      <c r="A66" s="87" t="s">
        <v>2</v>
      </c>
      <c r="B66" s="88" t="s">
        <v>3</v>
      </c>
      <c r="C66" s="89" t="s">
        <v>4</v>
      </c>
      <c r="D66" s="90" t="s">
        <v>68</v>
      </c>
      <c r="E66" s="89" t="s">
        <v>23</v>
      </c>
      <c r="F66" s="89" t="s">
        <v>26</v>
      </c>
      <c r="G66" s="89" t="s">
        <v>27</v>
      </c>
      <c r="H66" s="91" t="s">
        <v>28</v>
      </c>
      <c r="I66" s="44" t="s">
        <v>7</v>
      </c>
      <c r="J66" s="164"/>
    </row>
    <row r="67" spans="1:10" ht="15">
      <c r="A67" s="107" t="s">
        <v>8</v>
      </c>
      <c r="B67" s="129" t="s">
        <v>9</v>
      </c>
      <c r="C67" s="107"/>
      <c r="D67" s="130"/>
      <c r="E67" s="107"/>
      <c r="F67" s="107"/>
      <c r="G67" s="107"/>
      <c r="H67" s="131"/>
      <c r="I67" s="122"/>
      <c r="J67" s="60"/>
    </row>
    <row r="68" spans="1:10" ht="84">
      <c r="A68" s="103">
        <v>1</v>
      </c>
      <c r="B68" s="149" t="s">
        <v>112</v>
      </c>
      <c r="C68" s="149" t="s">
        <v>113</v>
      </c>
      <c r="D68" s="144">
        <v>101500</v>
      </c>
      <c r="E68" s="154" t="s">
        <v>11</v>
      </c>
      <c r="F68" s="146" t="s">
        <v>90</v>
      </c>
      <c r="G68" s="146" t="s">
        <v>92</v>
      </c>
      <c r="H68" s="160">
        <v>101500</v>
      </c>
      <c r="I68" s="155" t="s">
        <v>88</v>
      </c>
      <c r="J68" s="163"/>
    </row>
    <row r="69" spans="1:10" ht="15">
      <c r="A69" s="108"/>
      <c r="B69" s="109"/>
      <c r="C69" s="118" t="s">
        <v>70</v>
      </c>
      <c r="D69" s="156">
        <f>D68</f>
        <v>101500</v>
      </c>
      <c r="E69" s="119"/>
      <c r="F69" s="120"/>
      <c r="G69" s="120"/>
      <c r="H69" s="156">
        <f>H68</f>
        <v>101500</v>
      </c>
      <c r="I69" s="110"/>
      <c r="J69" s="163"/>
    </row>
    <row r="70" spans="1:10" s="34" customFormat="1" ht="15">
      <c r="A70" s="121" t="s">
        <v>52</v>
      </c>
      <c r="B70" s="122" t="s">
        <v>53</v>
      </c>
      <c r="C70" s="123"/>
      <c r="D70" s="124"/>
      <c r="E70" s="125"/>
      <c r="F70" s="126"/>
      <c r="G70" s="127"/>
      <c r="H70" s="124"/>
      <c r="I70" s="128"/>
      <c r="J70" s="163"/>
    </row>
    <row r="71" spans="1:10" ht="111" customHeight="1">
      <c r="A71" s="73">
        <v>2</v>
      </c>
      <c r="B71" s="62" t="s">
        <v>50</v>
      </c>
      <c r="C71" s="62" t="s">
        <v>51</v>
      </c>
      <c r="D71" s="64">
        <v>55679.32</v>
      </c>
      <c r="E71" s="158" t="s">
        <v>130</v>
      </c>
      <c r="F71" s="77" t="s">
        <v>90</v>
      </c>
      <c r="G71" s="77" t="s">
        <v>92</v>
      </c>
      <c r="H71" s="64">
        <v>600000</v>
      </c>
      <c r="I71" s="65" t="s">
        <v>54</v>
      </c>
      <c r="J71" s="163"/>
    </row>
    <row r="72" spans="1:10" ht="15">
      <c r="A72" s="96"/>
      <c r="B72" s="111"/>
      <c r="C72" s="116" t="s">
        <v>75</v>
      </c>
      <c r="D72" s="117">
        <f>D71</f>
        <v>55679.32</v>
      </c>
      <c r="E72" s="113"/>
      <c r="F72" s="112"/>
      <c r="G72" s="95"/>
      <c r="H72" s="114">
        <f>H71</f>
        <v>600000</v>
      </c>
      <c r="I72" s="115"/>
      <c r="J72" s="163"/>
    </row>
    <row r="73" spans="1:10" ht="15" customHeight="1">
      <c r="A73" s="78"/>
      <c r="B73" s="79"/>
      <c r="C73" s="80"/>
      <c r="D73" s="81"/>
      <c r="E73" s="82"/>
      <c r="F73" s="81"/>
      <c r="G73" s="174"/>
      <c r="H73" s="174"/>
      <c r="I73" s="83"/>
      <c r="J73" s="6"/>
    </row>
    <row r="74" spans="1:10" ht="15">
      <c r="A74" s="4"/>
      <c r="B74" s="71" t="s">
        <v>19</v>
      </c>
      <c r="C74" s="71"/>
      <c r="E74" s="76" t="s">
        <v>20</v>
      </c>
      <c r="G74" s="169" t="s">
        <v>136</v>
      </c>
      <c r="H74" s="169"/>
      <c r="I74" s="169"/>
      <c r="J74" s="6"/>
    </row>
    <row r="75" spans="1:10" ht="15">
      <c r="A75" s="4"/>
      <c r="B75" s="72" t="s">
        <v>21</v>
      </c>
      <c r="C75" s="72"/>
      <c r="E75" s="76" t="s">
        <v>21</v>
      </c>
      <c r="G75" s="169" t="s">
        <v>138</v>
      </c>
      <c r="H75" s="169"/>
      <c r="I75" s="169"/>
      <c r="J75" s="6"/>
    </row>
    <row r="76" spans="1:10" ht="15">
      <c r="A76" s="50"/>
      <c r="B76" s="171" t="s">
        <v>64</v>
      </c>
      <c r="C76" s="171"/>
      <c r="D76" s="171"/>
      <c r="E76" s="76" t="s">
        <v>58</v>
      </c>
      <c r="F76" s="172" t="s">
        <v>57</v>
      </c>
      <c r="G76" s="172"/>
      <c r="H76" s="172"/>
      <c r="I76" s="172"/>
      <c r="J76" s="56"/>
    </row>
    <row r="77" spans="1:10" ht="15">
      <c r="A77" s="50"/>
      <c r="B77" s="86"/>
      <c r="C77" s="86"/>
      <c r="D77" s="86"/>
      <c r="E77" s="76"/>
      <c r="F77" s="85"/>
      <c r="G77" s="85"/>
      <c r="H77" s="85"/>
      <c r="I77" s="85"/>
      <c r="J77" s="56"/>
    </row>
    <row r="78" spans="1:9" ht="15">
      <c r="A78" s="50"/>
      <c r="B78" s="14"/>
      <c r="C78" s="33"/>
      <c r="E78" s="12"/>
      <c r="F78" s="172"/>
      <c r="G78" s="172"/>
      <c r="H78" s="172"/>
      <c r="I78" s="172"/>
    </row>
    <row r="79" spans="1:8" ht="15">
      <c r="A79" s="50"/>
      <c r="B79" s="50" t="s">
        <v>62</v>
      </c>
      <c r="C79" s="33"/>
      <c r="E79" s="12"/>
      <c r="H79" s="33"/>
    </row>
    <row r="80" spans="1:8" ht="15">
      <c r="A80" s="50"/>
      <c r="B80" s="50" t="s">
        <v>59</v>
      </c>
      <c r="C80" s="33"/>
      <c r="E80" s="12"/>
      <c r="H80" s="33"/>
    </row>
    <row r="81" spans="1:8" ht="15">
      <c r="A81" s="50"/>
      <c r="B81" s="50" t="s">
        <v>60</v>
      </c>
      <c r="C81" s="33"/>
      <c r="E81" s="12"/>
      <c r="H81" s="33"/>
    </row>
    <row r="82" spans="1:8" ht="15">
      <c r="A82" s="50"/>
      <c r="B82" s="50" t="s">
        <v>61</v>
      </c>
      <c r="C82" s="33"/>
      <c r="E82" s="12"/>
      <c r="H82" s="33"/>
    </row>
    <row r="83" spans="1:8" ht="15">
      <c r="A83" s="50"/>
      <c r="B83" s="50"/>
      <c r="C83" s="33"/>
      <c r="E83" s="12"/>
      <c r="H83" s="33"/>
    </row>
    <row r="84" spans="1:10" ht="16.5">
      <c r="A84" s="176" t="s">
        <v>143</v>
      </c>
      <c r="B84" s="176"/>
      <c r="C84" s="176"/>
      <c r="D84" s="176"/>
      <c r="E84" s="47"/>
      <c r="F84" s="47"/>
      <c r="G84" s="47"/>
      <c r="H84" s="47"/>
      <c r="I84" s="47"/>
      <c r="J84" s="47"/>
    </row>
    <row r="85" spans="1:10" ht="16.5">
      <c r="A85" s="47"/>
      <c r="B85" s="178"/>
      <c r="C85" s="178"/>
      <c r="D85" s="178"/>
      <c r="E85" s="38"/>
      <c r="F85" s="38"/>
      <c r="G85" s="38"/>
      <c r="H85" s="39"/>
      <c r="I85" s="47"/>
      <c r="J85" s="47"/>
    </row>
    <row r="86" spans="1:10" ht="16.5">
      <c r="A86" s="47"/>
      <c r="B86" s="178" t="s">
        <v>0</v>
      </c>
      <c r="C86" s="178"/>
      <c r="D86" s="178"/>
      <c r="E86" s="38"/>
      <c r="F86" s="38"/>
      <c r="G86" s="38"/>
      <c r="H86" s="38"/>
      <c r="I86" s="39" t="s">
        <v>1</v>
      </c>
      <c r="J86" s="104"/>
    </row>
    <row r="87" spans="1:10" ht="16.5">
      <c r="A87" s="47"/>
      <c r="B87" s="37"/>
      <c r="C87" s="37"/>
      <c r="D87" s="37"/>
      <c r="E87" s="38"/>
      <c r="F87" s="49"/>
      <c r="G87" s="38"/>
      <c r="H87" s="168" t="s">
        <v>147</v>
      </c>
      <c r="I87" s="168"/>
      <c r="J87" s="168"/>
    </row>
    <row r="88" spans="1:10" ht="15" customHeight="1">
      <c r="A88" s="47"/>
      <c r="B88" s="37"/>
      <c r="C88" s="37"/>
      <c r="D88" s="37"/>
      <c r="E88" s="38"/>
      <c r="F88" s="38"/>
      <c r="G88" s="175" t="s">
        <v>146</v>
      </c>
      <c r="H88" s="175"/>
      <c r="I88" s="175"/>
      <c r="J88" s="175"/>
    </row>
    <row r="89" spans="1:10" ht="15" customHeight="1">
      <c r="A89" s="47"/>
      <c r="B89" s="37"/>
      <c r="C89" s="37"/>
      <c r="D89" s="37"/>
      <c r="E89" s="38"/>
      <c r="F89" s="38"/>
      <c r="G89" s="167"/>
      <c r="H89" s="167"/>
      <c r="I89" s="167" t="s">
        <v>123</v>
      </c>
      <c r="J89" s="167"/>
    </row>
    <row r="90" spans="1:10" ht="15" customHeight="1">
      <c r="A90" s="47"/>
      <c r="B90" s="37"/>
      <c r="C90" s="37"/>
      <c r="D90" s="37"/>
      <c r="E90" s="38"/>
      <c r="F90" s="38"/>
      <c r="G90" s="167"/>
      <c r="H90" s="167"/>
      <c r="I90" s="167"/>
      <c r="J90" s="167"/>
    </row>
    <row r="91" spans="1:10" ht="16.5">
      <c r="A91" s="50"/>
      <c r="B91" s="17"/>
      <c r="D91" s="17"/>
      <c r="E91" s="15"/>
      <c r="F91" s="15"/>
      <c r="G91" s="38"/>
      <c r="H91" s="104"/>
      <c r="I91" s="165"/>
      <c r="J91" s="104"/>
    </row>
    <row r="92" spans="2:10" ht="16.5">
      <c r="B92" s="29"/>
      <c r="C92" s="35" t="s">
        <v>74</v>
      </c>
      <c r="D92" s="29"/>
      <c r="E92" s="29"/>
      <c r="F92" s="29"/>
      <c r="G92" s="42"/>
      <c r="H92" s="48"/>
      <c r="I92" s="43"/>
      <c r="J92" s="47"/>
    </row>
    <row r="93" spans="1:10" ht="15">
      <c r="A93" s="29"/>
      <c r="B93" s="31" t="s">
        <v>44</v>
      </c>
      <c r="D93" s="32"/>
      <c r="E93" s="30"/>
      <c r="F93" s="30"/>
      <c r="G93" s="30"/>
      <c r="H93" s="13"/>
      <c r="I93" s="50"/>
      <c r="J93" s="61"/>
    </row>
    <row r="94" spans="1:10" ht="127.5">
      <c r="A94" s="87" t="s">
        <v>2</v>
      </c>
      <c r="B94" s="88" t="s">
        <v>3</v>
      </c>
      <c r="C94" s="89" t="s">
        <v>4</v>
      </c>
      <c r="D94" s="90" t="s">
        <v>76</v>
      </c>
      <c r="E94" s="89" t="s">
        <v>23</v>
      </c>
      <c r="F94" s="89" t="s">
        <v>5</v>
      </c>
      <c r="G94" s="89" t="s">
        <v>24</v>
      </c>
      <c r="H94" s="89" t="s">
        <v>6</v>
      </c>
      <c r="I94" s="91" t="s">
        <v>22</v>
      </c>
      <c r="J94" s="44" t="s">
        <v>7</v>
      </c>
    </row>
    <row r="95" spans="1:10" ht="15">
      <c r="A95" s="135" t="s">
        <v>8</v>
      </c>
      <c r="B95" s="140" t="s">
        <v>9</v>
      </c>
      <c r="C95" s="135"/>
      <c r="D95" s="135"/>
      <c r="E95" s="137"/>
      <c r="F95" s="135"/>
      <c r="G95" s="135"/>
      <c r="H95" s="135"/>
      <c r="I95" s="123"/>
      <c r="J95" s="141"/>
    </row>
    <row r="96" spans="1:10" ht="89.25">
      <c r="A96" s="92" t="s">
        <v>77</v>
      </c>
      <c r="B96" s="62" t="s">
        <v>85</v>
      </c>
      <c r="C96" s="63" t="s">
        <v>148</v>
      </c>
      <c r="D96" s="166">
        <v>413400</v>
      </c>
      <c r="E96" s="106" t="s">
        <v>124</v>
      </c>
      <c r="F96" s="77" t="s">
        <v>90</v>
      </c>
      <c r="G96" s="77" t="s">
        <v>91</v>
      </c>
      <c r="H96" s="64" t="s">
        <v>10</v>
      </c>
      <c r="I96" s="75">
        <v>2000000</v>
      </c>
      <c r="J96" s="65" t="s">
        <v>89</v>
      </c>
    </row>
    <row r="97" spans="1:10" ht="15">
      <c r="A97" s="134"/>
      <c r="B97" s="134"/>
      <c r="C97" s="134" t="s">
        <v>70</v>
      </c>
      <c r="D97" s="138">
        <f>D96</f>
        <v>413400</v>
      </c>
      <c r="E97" s="134"/>
      <c r="F97" s="134"/>
      <c r="G97" s="134" t="s">
        <v>86</v>
      </c>
      <c r="H97" s="132"/>
      <c r="I97" s="138">
        <f>I96</f>
        <v>2000000</v>
      </c>
      <c r="J97" s="139"/>
    </row>
    <row r="98" spans="1:10" ht="15">
      <c r="A98" s="135" t="s">
        <v>15</v>
      </c>
      <c r="B98" s="122" t="s">
        <v>16</v>
      </c>
      <c r="C98" s="122"/>
      <c r="D98" s="124"/>
      <c r="E98" s="136"/>
      <c r="F98" s="124"/>
      <c r="G98" s="136"/>
      <c r="H98" s="137"/>
      <c r="I98" s="136"/>
      <c r="J98" s="127"/>
    </row>
    <row r="99" spans="1:10" ht="84">
      <c r="A99" s="84">
        <v>2</v>
      </c>
      <c r="B99" s="66" t="s">
        <v>30</v>
      </c>
      <c r="C99" s="67" t="s">
        <v>31</v>
      </c>
      <c r="D99" s="68">
        <v>1200000</v>
      </c>
      <c r="E99" s="106" t="s">
        <v>124</v>
      </c>
      <c r="F99" s="77" t="s">
        <v>90</v>
      </c>
      <c r="G99" s="77" t="s">
        <v>91</v>
      </c>
      <c r="H99" s="69" t="s">
        <v>10</v>
      </c>
      <c r="I99" s="157">
        <v>1500000</v>
      </c>
      <c r="J99" s="65" t="s">
        <v>46</v>
      </c>
    </row>
    <row r="100" spans="1:10" ht="84">
      <c r="A100" s="84">
        <v>3</v>
      </c>
      <c r="B100" s="67" t="s">
        <v>32</v>
      </c>
      <c r="C100" s="63" t="s">
        <v>33</v>
      </c>
      <c r="D100" s="70">
        <v>3438000</v>
      </c>
      <c r="E100" s="67" t="s">
        <v>125</v>
      </c>
      <c r="F100" s="77" t="s">
        <v>90</v>
      </c>
      <c r="G100" s="77" t="s">
        <v>91</v>
      </c>
      <c r="H100" s="69" t="s">
        <v>10</v>
      </c>
      <c r="I100" s="157">
        <v>5000000</v>
      </c>
      <c r="J100" s="65" t="s">
        <v>89</v>
      </c>
    </row>
    <row r="101" spans="1:10" ht="84">
      <c r="A101" s="84">
        <v>4</v>
      </c>
      <c r="B101" s="63" t="s">
        <v>35</v>
      </c>
      <c r="C101" s="67" t="s">
        <v>34</v>
      </c>
      <c r="D101" s="68">
        <v>1037961</v>
      </c>
      <c r="E101" s="67" t="s">
        <v>125</v>
      </c>
      <c r="F101" s="77" t="s">
        <v>90</v>
      </c>
      <c r="G101" s="77" t="s">
        <v>91</v>
      </c>
      <c r="H101" s="69" t="s">
        <v>10</v>
      </c>
      <c r="I101" s="157">
        <v>2000000</v>
      </c>
      <c r="J101" s="65" t="s">
        <v>69</v>
      </c>
    </row>
    <row r="102" spans="1:10" ht="15">
      <c r="A102" s="132"/>
      <c r="B102" s="132"/>
      <c r="C102" s="132" t="s">
        <v>71</v>
      </c>
      <c r="D102" s="133">
        <f>SUM(D99:D101)</f>
        <v>5675961</v>
      </c>
      <c r="E102" s="132"/>
      <c r="F102" s="132"/>
      <c r="G102" s="134" t="s">
        <v>36</v>
      </c>
      <c r="H102" s="132"/>
      <c r="I102" s="133">
        <f>SUM(I99:I101)</f>
        <v>8500000</v>
      </c>
      <c r="J102" s="132"/>
    </row>
    <row r="103" spans="3:9" ht="15">
      <c r="C103" s="58" t="s">
        <v>72</v>
      </c>
      <c r="D103" s="59">
        <f>D97</f>
        <v>413400</v>
      </c>
      <c r="G103" s="51" t="s">
        <v>38</v>
      </c>
      <c r="H103" s="59"/>
      <c r="I103" s="59">
        <f>I102+I97</f>
        <v>10500000</v>
      </c>
    </row>
    <row r="104" spans="3:9" ht="15">
      <c r="C104" s="58" t="s">
        <v>73</v>
      </c>
      <c r="D104" s="59">
        <f>D102</f>
        <v>5675961</v>
      </c>
      <c r="H104" s="59"/>
      <c r="I104" s="59"/>
    </row>
    <row r="105" spans="3:10" ht="15">
      <c r="C105" s="60"/>
      <c r="G105" s="173"/>
      <c r="H105" s="173"/>
      <c r="I105" s="59"/>
      <c r="J105" s="55"/>
    </row>
    <row r="106" spans="2:10" ht="15">
      <c r="B106" s="71" t="s">
        <v>19</v>
      </c>
      <c r="C106" s="71"/>
      <c r="E106" s="76" t="s">
        <v>20</v>
      </c>
      <c r="G106" s="174" t="s">
        <v>139</v>
      </c>
      <c r="H106" s="174"/>
      <c r="I106" s="6"/>
      <c r="J106" s="55"/>
    </row>
    <row r="107" spans="2:10" ht="15">
      <c r="B107" s="72" t="s">
        <v>21</v>
      </c>
      <c r="C107" s="72"/>
      <c r="E107" s="76" t="s">
        <v>21</v>
      </c>
      <c r="F107" s="177" t="s">
        <v>21</v>
      </c>
      <c r="G107" s="177"/>
      <c r="H107" s="177"/>
      <c r="I107" s="177"/>
      <c r="J107" s="55"/>
    </row>
    <row r="108" spans="2:9" ht="15">
      <c r="B108" s="171" t="s">
        <v>65</v>
      </c>
      <c r="C108" s="171"/>
      <c r="D108" s="171"/>
      <c r="E108" s="76" t="s">
        <v>58</v>
      </c>
      <c r="F108" s="172" t="s">
        <v>57</v>
      </c>
      <c r="G108" s="172"/>
      <c r="H108" s="172"/>
      <c r="I108" s="172"/>
    </row>
    <row r="111" ht="15">
      <c r="B111" s="50" t="s">
        <v>62</v>
      </c>
    </row>
    <row r="112" ht="15">
      <c r="B112" s="50" t="s">
        <v>59</v>
      </c>
    </row>
    <row r="113" ht="15">
      <c r="B113" s="50" t="s">
        <v>60</v>
      </c>
    </row>
    <row r="114" ht="15">
      <c r="B114" s="50" t="s">
        <v>141</v>
      </c>
    </row>
  </sheetData>
  <sheetProtection/>
  <mergeCells count="32">
    <mergeCell ref="G4:J4"/>
    <mergeCell ref="H3:I3"/>
    <mergeCell ref="F76:I76"/>
    <mergeCell ref="A84:D84"/>
    <mergeCell ref="F60:I60"/>
    <mergeCell ref="G59:I59"/>
    <mergeCell ref="B2:D2"/>
    <mergeCell ref="B3:D3"/>
    <mergeCell ref="B9:I9"/>
    <mergeCell ref="B58:D58"/>
    <mergeCell ref="B59:D59"/>
    <mergeCell ref="F40:H40"/>
    <mergeCell ref="F108:I108"/>
    <mergeCell ref="G105:H105"/>
    <mergeCell ref="G106:H106"/>
    <mergeCell ref="G88:J88"/>
    <mergeCell ref="B108:D108"/>
    <mergeCell ref="A1:D1"/>
    <mergeCell ref="B43:D43"/>
    <mergeCell ref="A57:D57"/>
    <mergeCell ref="F107:I107"/>
    <mergeCell ref="F78:I78"/>
    <mergeCell ref="H87:J87"/>
    <mergeCell ref="F41:H41"/>
    <mergeCell ref="G74:I74"/>
    <mergeCell ref="G75:I75"/>
    <mergeCell ref="B64:F64"/>
    <mergeCell ref="B76:D76"/>
    <mergeCell ref="G73:H73"/>
    <mergeCell ref="B86:D86"/>
    <mergeCell ref="B85:D85"/>
    <mergeCell ref="F42:I4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 ANTON</dc:creator>
  <cp:keywords/>
  <dc:description/>
  <cp:lastModifiedBy>marinp</cp:lastModifiedBy>
  <cp:lastPrinted>2018-02-14T13:43:55Z</cp:lastPrinted>
  <dcterms:created xsi:type="dcterms:W3CDTF">2016-10-05T07:49:11Z</dcterms:created>
  <dcterms:modified xsi:type="dcterms:W3CDTF">2018-02-23T11:03:13Z</dcterms:modified>
  <cp:category/>
  <cp:version/>
  <cp:contentType/>
  <cp:contentStatus/>
</cp:coreProperties>
</file>