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ta.popa\Desktop\RAPORTARE PLATI SITE MJ\Raportare plati 2018\BUGET dupa rectificare\"/>
    </mc:Choice>
  </mc:AlternateContent>
  <bookViews>
    <workbookView xWindow="0" yWindow="0" windowWidth="28800" windowHeight="11835"/>
  </bookViews>
  <sheets>
    <sheet name="dnp"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7" i="1" l="1"/>
  <c r="G366" i="1"/>
  <c r="G365" i="1"/>
  <c r="L356" i="1"/>
  <c r="J356" i="1"/>
  <c r="G363" i="1"/>
  <c r="G362" i="1"/>
  <c r="G360" i="1"/>
  <c r="M357" i="1"/>
  <c r="K357" i="1"/>
  <c r="I357" i="1"/>
  <c r="G359" i="1"/>
  <c r="G358" i="1"/>
  <c r="L349" i="1"/>
  <c r="K349" i="1"/>
  <c r="J349" i="1"/>
  <c r="M348" i="1"/>
  <c r="L348" i="1"/>
  <c r="J348" i="1"/>
  <c r="I348" i="1"/>
  <c r="M349" i="1"/>
  <c r="M345" i="1" s="1"/>
  <c r="I349" i="1"/>
  <c r="K348" i="1"/>
  <c r="L345" i="1"/>
  <c r="J345" i="1"/>
  <c r="I345" i="1"/>
  <c r="G341" i="1"/>
  <c r="G340" i="1"/>
  <c r="L337" i="1"/>
  <c r="K337" i="1"/>
  <c r="J337" i="1"/>
  <c r="J335" i="1" s="1"/>
  <c r="J333" i="1" s="1"/>
  <c r="M336" i="1"/>
  <c r="L336" i="1"/>
  <c r="J336" i="1"/>
  <c r="I336" i="1"/>
  <c r="M337" i="1"/>
  <c r="I337" i="1"/>
  <c r="K336" i="1"/>
  <c r="L335" i="1"/>
  <c r="L333" i="1" s="1"/>
  <c r="G316" i="1"/>
  <c r="G315" i="1"/>
  <c r="M305" i="1"/>
  <c r="M303" i="1" s="1"/>
  <c r="M301" i="1" s="1"/>
  <c r="M325" i="1" s="1"/>
  <c r="M323" i="1" s="1"/>
  <c r="K305" i="1"/>
  <c r="I305" i="1"/>
  <c r="I303" i="1" s="1"/>
  <c r="I301" i="1" s="1"/>
  <c r="I325" i="1" s="1"/>
  <c r="I323" i="1" s="1"/>
  <c r="K306" i="1"/>
  <c r="K304" i="1" s="1"/>
  <c r="K302" i="1" s="1"/>
  <c r="K326" i="1" s="1"/>
  <c r="K324" i="1" s="1"/>
  <c r="G312" i="1"/>
  <c r="L305" i="1"/>
  <c r="L303" i="1" s="1"/>
  <c r="L301" i="1" s="1"/>
  <c r="L325" i="1" s="1"/>
  <c r="L323" i="1" s="1"/>
  <c r="J305" i="1"/>
  <c r="J303" i="1" s="1"/>
  <c r="J301" i="1" s="1"/>
  <c r="J325" i="1" s="1"/>
  <c r="J323" i="1" s="1"/>
  <c r="G308" i="1"/>
  <c r="G307" i="1"/>
  <c r="I306" i="1"/>
  <c r="I304" i="1" s="1"/>
  <c r="I302" i="1" s="1"/>
  <c r="I326" i="1" s="1"/>
  <c r="I324" i="1" s="1"/>
  <c r="G295" i="1"/>
  <c r="G294" i="1"/>
  <c r="G293" i="1"/>
  <c r="G292" i="1"/>
  <c r="G291" i="1"/>
  <c r="L286" i="1"/>
  <c r="M287" i="1"/>
  <c r="L287" i="1"/>
  <c r="K287" i="1"/>
  <c r="I287" i="1"/>
  <c r="G289" i="1"/>
  <c r="G288" i="1"/>
  <c r="H287" i="1"/>
  <c r="G281" i="1"/>
  <c r="G280" i="1"/>
  <c r="G278" i="1"/>
  <c r="G277" i="1"/>
  <c r="G276" i="1"/>
  <c r="G275" i="1"/>
  <c r="G273" i="1"/>
  <c r="M270" i="1"/>
  <c r="M268" i="1" s="1"/>
  <c r="M266" i="1" s="1"/>
  <c r="I270" i="1"/>
  <c r="I268" i="1" s="1"/>
  <c r="I266" i="1" s="1"/>
  <c r="G272" i="1"/>
  <c r="M263" i="1"/>
  <c r="K263" i="1"/>
  <c r="I263" i="1"/>
  <c r="G265" i="1"/>
  <c r="M262" i="1"/>
  <c r="L262" i="1"/>
  <c r="I262" i="1"/>
  <c r="L263" i="1"/>
  <c r="J263" i="1"/>
  <c r="H263" i="1"/>
  <c r="J262" i="1"/>
  <c r="G261" i="1"/>
  <c r="G260" i="1"/>
  <c r="M255" i="1"/>
  <c r="I255" i="1"/>
  <c r="M254" i="1"/>
  <c r="K254" i="1"/>
  <c r="I254" i="1"/>
  <c r="G258" i="1"/>
  <c r="L255" i="1"/>
  <c r="J255" i="1"/>
  <c r="L254" i="1"/>
  <c r="J254" i="1"/>
  <c r="G253" i="1"/>
  <c r="L248" i="1"/>
  <c r="J248" i="1"/>
  <c r="M249" i="1"/>
  <c r="L249" i="1"/>
  <c r="K249" i="1"/>
  <c r="I249" i="1"/>
  <c r="M248" i="1"/>
  <c r="I248" i="1"/>
  <c r="G250" i="1"/>
  <c r="J249" i="1"/>
  <c r="G247" i="1"/>
  <c r="G246" i="1"/>
  <c r="G245" i="1"/>
  <c r="L240" i="1"/>
  <c r="J240" i="1"/>
  <c r="L241" i="1"/>
  <c r="G242" i="1"/>
  <c r="J241" i="1"/>
  <c r="G239" i="1"/>
  <c r="M232" i="1"/>
  <c r="G238" i="1"/>
  <c r="G236" i="1"/>
  <c r="G235" i="1"/>
  <c r="M233" i="1"/>
  <c r="I233" i="1"/>
  <c r="I232" i="1"/>
  <c r="G231" i="1"/>
  <c r="G230" i="1"/>
  <c r="G229" i="1"/>
  <c r="G228" i="1"/>
  <c r="G227" i="1"/>
  <c r="J222" i="1"/>
  <c r="G226" i="1"/>
  <c r="M223" i="1"/>
  <c r="K223" i="1"/>
  <c r="I223" i="1"/>
  <c r="G225" i="1"/>
  <c r="G224" i="1"/>
  <c r="L222" i="1"/>
  <c r="H222" i="1"/>
  <c r="G221" i="1"/>
  <c r="G220" i="1"/>
  <c r="J214" i="1"/>
  <c r="G218" i="1"/>
  <c r="M215" i="1"/>
  <c r="K215" i="1"/>
  <c r="I215" i="1"/>
  <c r="G217" i="1"/>
  <c r="G216" i="1"/>
  <c r="L214" i="1"/>
  <c r="H214" i="1"/>
  <c r="G213" i="1"/>
  <c r="J206" i="1"/>
  <c r="G212" i="1"/>
  <c r="J207" i="1"/>
  <c r="M207" i="1"/>
  <c r="K207" i="1"/>
  <c r="I207" i="1"/>
  <c r="G209" i="1"/>
  <c r="G208" i="1"/>
  <c r="L207" i="1"/>
  <c r="G203" i="1"/>
  <c r="G202" i="1"/>
  <c r="G201" i="1"/>
  <c r="G200" i="1"/>
  <c r="G199" i="1"/>
  <c r="G198" i="1"/>
  <c r="J193" i="1"/>
  <c r="G197" i="1"/>
  <c r="M193" i="1"/>
  <c r="K193" i="1"/>
  <c r="I193" i="1"/>
  <c r="G195" i="1"/>
  <c r="L192" i="1"/>
  <c r="L193" i="1"/>
  <c r="H193" i="1"/>
  <c r="G193" i="1" s="1"/>
  <c r="G191" i="1"/>
  <c r="G190" i="1"/>
  <c r="G189" i="1"/>
  <c r="G188" i="1"/>
  <c r="G187" i="1"/>
  <c r="K182" i="1"/>
  <c r="G186" i="1"/>
  <c r="K183" i="1"/>
  <c r="M182" i="1"/>
  <c r="I182" i="1"/>
  <c r="G181" i="1"/>
  <c r="G180" i="1"/>
  <c r="G179" i="1"/>
  <c r="K174" i="1"/>
  <c r="G178" i="1"/>
  <c r="K175" i="1"/>
  <c r="M174" i="1"/>
  <c r="I174" i="1"/>
  <c r="L167" i="1"/>
  <c r="G173" i="1"/>
  <c r="G172" i="1"/>
  <c r="M167" i="1"/>
  <c r="K167" i="1"/>
  <c r="I167" i="1"/>
  <c r="G169" i="1"/>
  <c r="G168" i="1"/>
  <c r="J167" i="1"/>
  <c r="L161" i="1"/>
  <c r="K161" i="1"/>
  <c r="J161" i="1"/>
  <c r="I161" i="1"/>
  <c r="M160" i="1"/>
  <c r="L160" i="1"/>
  <c r="J160" i="1"/>
  <c r="I160" i="1"/>
  <c r="M161" i="1"/>
  <c r="K160" i="1"/>
  <c r="K154" i="1"/>
  <c r="M155" i="1"/>
  <c r="K155" i="1"/>
  <c r="I155" i="1"/>
  <c r="G157" i="1"/>
  <c r="G156" i="1"/>
  <c r="L155" i="1"/>
  <c r="L153" i="1" s="1"/>
  <c r="H155" i="1"/>
  <c r="M154" i="1"/>
  <c r="M152" i="1" s="1"/>
  <c r="I154" i="1"/>
  <c r="G151" i="1"/>
  <c r="G150" i="1"/>
  <c r="G147" i="1"/>
  <c r="G146" i="1"/>
  <c r="L145" i="1"/>
  <c r="J145" i="1"/>
  <c r="H145" i="1"/>
  <c r="G143" i="1"/>
  <c r="G142" i="1"/>
  <c r="L139" i="1"/>
  <c r="J139" i="1"/>
  <c r="M138" i="1"/>
  <c r="K138" i="1"/>
  <c r="I138" i="1"/>
  <c r="K139" i="1"/>
  <c r="L137" i="1"/>
  <c r="J137" i="1"/>
  <c r="G133" i="1"/>
  <c r="G132" i="1"/>
  <c r="G129" i="1"/>
  <c r="G128" i="1"/>
  <c r="G126" i="1"/>
  <c r="J123" i="1"/>
  <c r="G125" i="1"/>
  <c r="M122" i="1"/>
  <c r="I122" i="1"/>
  <c r="G124" i="1"/>
  <c r="J122" i="1"/>
  <c r="G121" i="1"/>
  <c r="G120" i="1"/>
  <c r="G119" i="1"/>
  <c r="G118" i="1"/>
  <c r="G115" i="1"/>
  <c r="G114" i="1"/>
  <c r="M109" i="1"/>
  <c r="K109" i="1"/>
  <c r="I109" i="1"/>
  <c r="G111" i="1"/>
  <c r="J108" i="1"/>
  <c r="G110" i="1"/>
  <c r="L109" i="1"/>
  <c r="J109" i="1"/>
  <c r="H109" i="1"/>
  <c r="G107" i="1"/>
  <c r="G106" i="1"/>
  <c r="M100" i="1"/>
  <c r="G103" i="1"/>
  <c r="G102" i="1"/>
  <c r="L101" i="1"/>
  <c r="J101" i="1"/>
  <c r="H101" i="1"/>
  <c r="I100" i="1"/>
  <c r="L97" i="1"/>
  <c r="J97" i="1"/>
  <c r="L96" i="1"/>
  <c r="J96" i="1"/>
  <c r="M97" i="1"/>
  <c r="K97" i="1"/>
  <c r="I97" i="1"/>
  <c r="M96" i="1"/>
  <c r="K96" i="1"/>
  <c r="I96" i="1"/>
  <c r="G95" i="1"/>
  <c r="G94" i="1"/>
  <c r="G93" i="1"/>
  <c r="G92" i="1"/>
  <c r="G91" i="1"/>
  <c r="G90" i="1"/>
  <c r="G89" i="1"/>
  <c r="G88" i="1"/>
  <c r="G87" i="1"/>
  <c r="G86" i="1"/>
  <c r="G85" i="1"/>
  <c r="G84" i="1"/>
  <c r="G83" i="1"/>
  <c r="G82" i="1"/>
  <c r="G79" i="1"/>
  <c r="G78" i="1"/>
  <c r="G75" i="1"/>
  <c r="J72" i="1"/>
  <c r="G74" i="1"/>
  <c r="J73" i="1"/>
  <c r="G67" i="1"/>
  <c r="G66" i="1"/>
  <c r="G64" i="1"/>
  <c r="G63" i="1"/>
  <c r="G60" i="1"/>
  <c r="G59" i="1"/>
  <c r="I56" i="1"/>
  <c r="L57" i="1"/>
  <c r="M56" i="1"/>
  <c r="G55" i="1"/>
  <c r="G54" i="1"/>
  <c r="G53" i="1"/>
  <c r="G52" i="1"/>
  <c r="I47" i="1"/>
  <c r="G51" i="1"/>
  <c r="G48" i="1"/>
  <c r="M47" i="1"/>
  <c r="M46" i="1"/>
  <c r="I46" i="1"/>
  <c r="G45" i="1"/>
  <c r="G44" i="1"/>
  <c r="G43" i="1"/>
  <c r="G42" i="1"/>
  <c r="G41" i="1"/>
  <c r="G40" i="1"/>
  <c r="G39" i="1"/>
  <c r="G38" i="1"/>
  <c r="G37" i="1"/>
  <c r="G36" i="1"/>
  <c r="G35" i="1"/>
  <c r="G34" i="1"/>
  <c r="G33" i="1"/>
  <c r="G32" i="1"/>
  <c r="G31" i="1"/>
  <c r="J24" i="1"/>
  <c r="G30" i="1"/>
  <c r="G29" i="1"/>
  <c r="M25" i="1"/>
  <c r="I25" i="1"/>
  <c r="M24" i="1"/>
  <c r="M22" i="1" s="1"/>
  <c r="K24" i="1"/>
  <c r="I24" i="1"/>
  <c r="G26" i="1"/>
  <c r="K25" i="1"/>
  <c r="L24" i="1"/>
  <c r="H24" i="1"/>
  <c r="I344" i="1" l="1"/>
  <c r="I334" i="1" s="1"/>
  <c r="I332" i="1" s="1"/>
  <c r="M344" i="1"/>
  <c r="J22" i="1"/>
  <c r="G24" i="1"/>
  <c r="I22" i="1"/>
  <c r="J46" i="1"/>
  <c r="L46" i="1"/>
  <c r="L22" i="1" s="1"/>
  <c r="K47" i="1"/>
  <c r="J71" i="1"/>
  <c r="G211" i="1"/>
  <c r="H207" i="1"/>
  <c r="G207" i="1" s="1"/>
  <c r="G243" i="1"/>
  <c r="H241" i="1"/>
  <c r="G264" i="1"/>
  <c r="H262" i="1"/>
  <c r="G287" i="1"/>
  <c r="G290" i="1"/>
  <c r="H286" i="1"/>
  <c r="J287" i="1"/>
  <c r="G311" i="1"/>
  <c r="H305" i="1"/>
  <c r="G27" i="1"/>
  <c r="J25" i="1"/>
  <c r="L25" i="1"/>
  <c r="G28" i="1"/>
  <c r="H57" i="1"/>
  <c r="J56" i="1"/>
  <c r="L56" i="1"/>
  <c r="G61" i="1"/>
  <c r="J57" i="1"/>
  <c r="G62" i="1"/>
  <c r="G65" i="1"/>
  <c r="G68" i="1"/>
  <c r="G69" i="1"/>
  <c r="I72" i="1"/>
  <c r="M72" i="1"/>
  <c r="M70" i="1" s="1"/>
  <c r="G76" i="1"/>
  <c r="L72" i="1"/>
  <c r="G77" i="1"/>
  <c r="G80" i="1"/>
  <c r="G81" i="1"/>
  <c r="L73" i="1"/>
  <c r="L71" i="1" s="1"/>
  <c r="J100" i="1"/>
  <c r="J70" i="1" s="1"/>
  <c r="L100" i="1"/>
  <c r="G105" i="1"/>
  <c r="I108" i="1"/>
  <c r="M108" i="1"/>
  <c r="G112" i="1"/>
  <c r="L108" i="1"/>
  <c r="G113" i="1"/>
  <c r="G116" i="1"/>
  <c r="G117" i="1"/>
  <c r="I139" i="1"/>
  <c r="M139" i="1"/>
  <c r="J144" i="1"/>
  <c r="I152" i="1"/>
  <c r="I153" i="1"/>
  <c r="K153" i="1"/>
  <c r="M153" i="1"/>
  <c r="K152" i="1"/>
  <c r="J166" i="1"/>
  <c r="J174" i="1"/>
  <c r="J164" i="1" s="1"/>
  <c r="J20" i="1" s="1"/>
  <c r="J18" i="1" s="1"/>
  <c r="L174" i="1"/>
  <c r="J182" i="1"/>
  <c r="L182" i="1"/>
  <c r="G194" i="1"/>
  <c r="H192" i="1"/>
  <c r="H206" i="1"/>
  <c r="G206" i="1" s="1"/>
  <c r="J233" i="1"/>
  <c r="L233" i="1"/>
  <c r="G251" i="1"/>
  <c r="H249" i="1"/>
  <c r="J271" i="1"/>
  <c r="J269" i="1" s="1"/>
  <c r="J267" i="1" s="1"/>
  <c r="L271" i="1"/>
  <c r="L269" i="1" s="1"/>
  <c r="L267" i="1" s="1"/>
  <c r="L122" i="1"/>
  <c r="G127" i="1"/>
  <c r="G130" i="1"/>
  <c r="G131" i="1"/>
  <c r="L123" i="1"/>
  <c r="G134" i="1"/>
  <c r="G135" i="1"/>
  <c r="J138" i="1"/>
  <c r="J136" i="1" s="1"/>
  <c r="L138" i="1"/>
  <c r="I144" i="1"/>
  <c r="I136" i="1" s="1"/>
  <c r="M144" i="1"/>
  <c r="M136" i="1" s="1"/>
  <c r="G148" i="1"/>
  <c r="L144" i="1"/>
  <c r="G149" i="1"/>
  <c r="J154" i="1"/>
  <c r="J152" i="1" s="1"/>
  <c r="L154" i="1"/>
  <c r="L152" i="1" s="1"/>
  <c r="G159" i="1"/>
  <c r="J155" i="1"/>
  <c r="J153" i="1" s="1"/>
  <c r="I166" i="1"/>
  <c r="I164" i="1" s="1"/>
  <c r="M166" i="1"/>
  <c r="G170" i="1"/>
  <c r="L166" i="1"/>
  <c r="L164" i="1" s="1"/>
  <c r="G171" i="1"/>
  <c r="K165" i="1"/>
  <c r="I175" i="1"/>
  <c r="M175" i="1"/>
  <c r="I183" i="1"/>
  <c r="J192" i="1"/>
  <c r="L206" i="1"/>
  <c r="L215" i="1"/>
  <c r="J215" i="1"/>
  <c r="I214" i="1"/>
  <c r="M214" i="1"/>
  <c r="L223" i="1"/>
  <c r="J223" i="1"/>
  <c r="K232" i="1"/>
  <c r="I240" i="1"/>
  <c r="M240" i="1"/>
  <c r="K255" i="1"/>
  <c r="J270" i="1"/>
  <c r="J268" i="1" s="1"/>
  <c r="J266" i="1" s="1"/>
  <c r="L270" i="1"/>
  <c r="L268" i="1" s="1"/>
  <c r="L266" i="1" s="1"/>
  <c r="J286" i="1"/>
  <c r="M335" i="1"/>
  <c r="M333" i="1" s="1"/>
  <c r="M334" i="1"/>
  <c r="M332" i="1" s="1"/>
  <c r="K345" i="1"/>
  <c r="L357" i="1"/>
  <c r="J357" i="1"/>
  <c r="M183" i="1"/>
  <c r="I192" i="1"/>
  <c r="M192" i="1"/>
  <c r="G196" i="1"/>
  <c r="I206" i="1"/>
  <c r="M206" i="1"/>
  <c r="G210" i="1"/>
  <c r="K233" i="1"/>
  <c r="G259" i="1"/>
  <c r="G309" i="1"/>
  <c r="G310" i="1"/>
  <c r="G313" i="1"/>
  <c r="J306" i="1"/>
  <c r="J304" i="1" s="1"/>
  <c r="J302" i="1" s="1"/>
  <c r="J326" i="1" s="1"/>
  <c r="J324" i="1" s="1"/>
  <c r="L306" i="1"/>
  <c r="L304" i="1" s="1"/>
  <c r="L302" i="1" s="1"/>
  <c r="L326" i="1" s="1"/>
  <c r="L324" i="1" s="1"/>
  <c r="G317" i="1"/>
  <c r="G318" i="1"/>
  <c r="G342" i="1"/>
  <c r="G343" i="1"/>
  <c r="J23" i="1"/>
  <c r="L70" i="1"/>
  <c r="G50" i="1"/>
  <c r="H46" i="1"/>
  <c r="G58" i="1"/>
  <c r="H56" i="1"/>
  <c r="G56" i="1" s="1"/>
  <c r="K72" i="1"/>
  <c r="G98" i="1"/>
  <c r="H96" i="1"/>
  <c r="G96" i="1" s="1"/>
  <c r="G104" i="1"/>
  <c r="H100" i="1"/>
  <c r="K108" i="1"/>
  <c r="K122" i="1"/>
  <c r="G140" i="1"/>
  <c r="H138" i="1"/>
  <c r="L136" i="1"/>
  <c r="K144" i="1"/>
  <c r="G155" i="1"/>
  <c r="G162" i="1"/>
  <c r="H160" i="1"/>
  <c r="G160" i="1" s="1"/>
  <c r="K166" i="1"/>
  <c r="G176" i="1"/>
  <c r="H174" i="1"/>
  <c r="G174" i="1" s="1"/>
  <c r="G184" i="1"/>
  <c r="H182" i="1"/>
  <c r="G182" i="1" s="1"/>
  <c r="L205" i="1"/>
  <c r="G219" i="1"/>
  <c r="H215" i="1"/>
  <c r="K270" i="1"/>
  <c r="G274" i="1"/>
  <c r="H270" i="1"/>
  <c r="G279" i="1"/>
  <c r="H271" i="1"/>
  <c r="G361" i="1"/>
  <c r="H357" i="1"/>
  <c r="G364" i="1"/>
  <c r="H356" i="1"/>
  <c r="H22" i="1"/>
  <c r="H25" i="1"/>
  <c r="K46" i="1"/>
  <c r="K22" i="1" s="1"/>
  <c r="G49" i="1"/>
  <c r="H47" i="1"/>
  <c r="J47" i="1"/>
  <c r="L47" i="1"/>
  <c r="L23" i="1" s="1"/>
  <c r="K56" i="1"/>
  <c r="I57" i="1"/>
  <c r="I23" i="1" s="1"/>
  <c r="K57" i="1"/>
  <c r="K23" i="1" s="1"/>
  <c r="M57" i="1"/>
  <c r="M23" i="1" s="1"/>
  <c r="H72" i="1"/>
  <c r="H73" i="1"/>
  <c r="I73" i="1"/>
  <c r="K73" i="1"/>
  <c r="M73" i="1"/>
  <c r="G99" i="1"/>
  <c r="H97" i="1"/>
  <c r="G97" i="1" s="1"/>
  <c r="K100" i="1"/>
  <c r="I101" i="1"/>
  <c r="K101" i="1"/>
  <c r="G101" i="1" s="1"/>
  <c r="M101" i="1"/>
  <c r="H108" i="1"/>
  <c r="G109" i="1"/>
  <c r="H122" i="1"/>
  <c r="H123" i="1"/>
  <c r="I123" i="1"/>
  <c r="K123" i="1"/>
  <c r="M123" i="1"/>
  <c r="K136" i="1"/>
  <c r="G141" i="1"/>
  <c r="H139" i="1"/>
  <c r="H144" i="1"/>
  <c r="G144" i="1" s="1"/>
  <c r="I145" i="1"/>
  <c r="I137" i="1" s="1"/>
  <c r="K145" i="1"/>
  <c r="K137" i="1" s="1"/>
  <c r="M145" i="1"/>
  <c r="G158" i="1"/>
  <c r="H154" i="1"/>
  <c r="G163" i="1"/>
  <c r="H161" i="1"/>
  <c r="G161" i="1" s="1"/>
  <c r="H166" i="1"/>
  <c r="H167" i="1"/>
  <c r="G177" i="1"/>
  <c r="H175" i="1"/>
  <c r="J175" i="1"/>
  <c r="L175" i="1"/>
  <c r="G185" i="1"/>
  <c r="H183" i="1"/>
  <c r="J183" i="1"/>
  <c r="J165" i="1" s="1"/>
  <c r="L183" i="1"/>
  <c r="K192" i="1"/>
  <c r="K206" i="1"/>
  <c r="K214" i="1"/>
  <c r="H223" i="1"/>
  <c r="K240" i="1"/>
  <c r="G244" i="1"/>
  <c r="H240" i="1"/>
  <c r="G240" i="1" s="1"/>
  <c r="K248" i="1"/>
  <c r="G252" i="1"/>
  <c r="H248" i="1"/>
  <c r="G248" i="1" s="1"/>
  <c r="G257" i="1"/>
  <c r="H255" i="1"/>
  <c r="K262" i="1"/>
  <c r="K303" i="1"/>
  <c r="G314" i="1"/>
  <c r="H306" i="1"/>
  <c r="I222" i="1"/>
  <c r="I204" i="1" s="1"/>
  <c r="K222" i="1"/>
  <c r="M222" i="1"/>
  <c r="M204" i="1" s="1"/>
  <c r="G234" i="1"/>
  <c r="H232" i="1"/>
  <c r="J232" i="1"/>
  <c r="J204" i="1" s="1"/>
  <c r="L232" i="1"/>
  <c r="L204" i="1" s="1"/>
  <c r="G237" i="1"/>
  <c r="H233" i="1"/>
  <c r="G233" i="1" s="1"/>
  <c r="I241" i="1"/>
  <c r="I205" i="1" s="1"/>
  <c r="K241" i="1"/>
  <c r="K205" i="1" s="1"/>
  <c r="M241" i="1"/>
  <c r="M205" i="1" s="1"/>
  <c r="G249" i="1"/>
  <c r="G256" i="1"/>
  <c r="H254" i="1"/>
  <c r="G254" i="1" s="1"/>
  <c r="G263" i="1"/>
  <c r="I271" i="1"/>
  <c r="I269" i="1" s="1"/>
  <c r="I267" i="1" s="1"/>
  <c r="K271" i="1"/>
  <c r="K269" i="1" s="1"/>
  <c r="K267" i="1" s="1"/>
  <c r="M271" i="1"/>
  <c r="M269" i="1" s="1"/>
  <c r="M267" i="1" s="1"/>
  <c r="I286" i="1"/>
  <c r="K286" i="1"/>
  <c r="M286" i="1"/>
  <c r="I335" i="1"/>
  <c r="I333" i="1" s="1"/>
  <c r="G339" i="1"/>
  <c r="H337" i="1"/>
  <c r="G347" i="1"/>
  <c r="K344" i="1"/>
  <c r="G350" i="1"/>
  <c r="H348" i="1"/>
  <c r="G348" i="1" s="1"/>
  <c r="M306" i="1"/>
  <c r="M304" i="1" s="1"/>
  <c r="M302" i="1" s="1"/>
  <c r="M326" i="1" s="1"/>
  <c r="M324" i="1" s="1"/>
  <c r="K334" i="1"/>
  <c r="K335" i="1"/>
  <c r="K333" i="1" s="1"/>
  <c r="G338" i="1"/>
  <c r="H336" i="1"/>
  <c r="G346" i="1"/>
  <c r="H344" i="1"/>
  <c r="J344" i="1"/>
  <c r="J334" i="1" s="1"/>
  <c r="J332" i="1" s="1"/>
  <c r="L344" i="1"/>
  <c r="L334" i="1" s="1"/>
  <c r="L332" i="1" s="1"/>
  <c r="G351" i="1"/>
  <c r="H349" i="1"/>
  <c r="G349" i="1" s="1"/>
  <c r="I356" i="1"/>
  <c r="K356" i="1"/>
  <c r="M356" i="1"/>
  <c r="J15" i="1" l="1"/>
  <c r="J205" i="1"/>
  <c r="J21" i="1" s="1"/>
  <c r="J19" i="1" s="1"/>
  <c r="J16" i="1" s="1"/>
  <c r="I165" i="1"/>
  <c r="G286" i="1"/>
  <c r="G255" i="1"/>
  <c r="G223" i="1"/>
  <c r="L165" i="1"/>
  <c r="M137" i="1"/>
  <c r="G357" i="1"/>
  <c r="G100" i="1"/>
  <c r="M165" i="1"/>
  <c r="M164" i="1"/>
  <c r="M20" i="1" s="1"/>
  <c r="M18" i="1" s="1"/>
  <c r="M15" i="1" s="1"/>
  <c r="I70" i="1"/>
  <c r="I20" i="1" s="1"/>
  <c r="I18" i="1" s="1"/>
  <c r="I15" i="1" s="1"/>
  <c r="G305" i="1"/>
  <c r="H303" i="1"/>
  <c r="H301" i="1" s="1"/>
  <c r="G301" i="1" s="1"/>
  <c r="L21" i="1"/>
  <c r="L19" i="1" s="1"/>
  <c r="L16" i="1" s="1"/>
  <c r="L20" i="1"/>
  <c r="L18" i="1" s="1"/>
  <c r="L15" i="1" s="1"/>
  <c r="G344" i="1"/>
  <c r="G336" i="1"/>
  <c r="H334" i="1"/>
  <c r="H325" i="1"/>
  <c r="G241" i="1"/>
  <c r="G232" i="1"/>
  <c r="G306" i="1"/>
  <c r="H304" i="1"/>
  <c r="K301" i="1"/>
  <c r="K204" i="1"/>
  <c r="G175" i="1"/>
  <c r="G167" i="1"/>
  <c r="H165" i="1"/>
  <c r="G165" i="1" s="1"/>
  <c r="H152" i="1"/>
  <c r="G152" i="1" s="1"/>
  <c r="G154" i="1"/>
  <c r="G145" i="1"/>
  <c r="G123" i="1"/>
  <c r="K71" i="1"/>
  <c r="K21" i="1" s="1"/>
  <c r="K19" i="1" s="1"/>
  <c r="K16" i="1" s="1"/>
  <c r="G73" i="1"/>
  <c r="H71" i="1"/>
  <c r="G47" i="1"/>
  <c r="G22" i="1"/>
  <c r="G271" i="1"/>
  <c r="H269" i="1"/>
  <c r="G270" i="1"/>
  <c r="H268" i="1"/>
  <c r="K268" i="1"/>
  <c r="G222" i="1"/>
  <c r="K164" i="1"/>
  <c r="H136" i="1"/>
  <c r="G136" i="1" s="1"/>
  <c r="G138" i="1"/>
  <c r="K70" i="1"/>
  <c r="G57" i="1"/>
  <c r="G214" i="1"/>
  <c r="K332" i="1"/>
  <c r="H345" i="1"/>
  <c r="G345" i="1" s="1"/>
  <c r="G337" i="1"/>
  <c r="H335" i="1"/>
  <c r="G303" i="1"/>
  <c r="G262" i="1"/>
  <c r="G183" i="1"/>
  <c r="G166" i="1"/>
  <c r="H164" i="1"/>
  <c r="G164" i="1" s="1"/>
  <c r="H153" i="1"/>
  <c r="G153" i="1" s="1"/>
  <c r="H137" i="1"/>
  <c r="G137" i="1" s="1"/>
  <c r="G139" i="1"/>
  <c r="G122" i="1"/>
  <c r="G108" i="1"/>
  <c r="M71" i="1"/>
  <c r="M21" i="1" s="1"/>
  <c r="M19" i="1" s="1"/>
  <c r="M16" i="1" s="1"/>
  <c r="I71" i="1"/>
  <c r="I21" i="1" s="1"/>
  <c r="I19" i="1" s="1"/>
  <c r="I16" i="1" s="1"/>
  <c r="G72" i="1"/>
  <c r="H70" i="1"/>
  <c r="G25" i="1"/>
  <c r="H23" i="1"/>
  <c r="G356" i="1"/>
  <c r="H204" i="1"/>
  <c r="H205" i="1"/>
  <c r="G205" i="1" s="1"/>
  <c r="G215" i="1"/>
  <c r="G192" i="1"/>
  <c r="G46" i="1"/>
  <c r="G204" i="1" l="1"/>
  <c r="G23" i="1"/>
  <c r="H21" i="1"/>
  <c r="G335" i="1"/>
  <c r="H333" i="1"/>
  <c r="G333" i="1" s="1"/>
  <c r="K266" i="1"/>
  <c r="G71" i="1"/>
  <c r="G304" i="1"/>
  <c r="H302" i="1"/>
  <c r="G334" i="1"/>
  <c r="H332" i="1"/>
  <c r="G332" i="1" s="1"/>
  <c r="G70" i="1"/>
  <c r="G268" i="1"/>
  <c r="H266" i="1"/>
  <c r="G266" i="1" s="1"/>
  <c r="G269" i="1"/>
  <c r="H267" i="1"/>
  <c r="G267" i="1" s="1"/>
  <c r="H20" i="1"/>
  <c r="K325" i="1"/>
  <c r="G325" i="1"/>
  <c r="H323" i="1"/>
  <c r="K20" i="1"/>
  <c r="G20" i="1" l="1"/>
  <c r="H18" i="1"/>
  <c r="H326" i="1"/>
  <c r="G302" i="1"/>
  <c r="G21" i="1"/>
  <c r="H19" i="1"/>
  <c r="K18" i="1"/>
  <c r="K323" i="1"/>
  <c r="G326" i="1" l="1"/>
  <c r="H324" i="1"/>
  <c r="G324" i="1" s="1"/>
  <c r="K15" i="1"/>
  <c r="G19" i="1"/>
  <c r="H16" i="1"/>
  <c r="G16" i="1" s="1"/>
  <c r="H15" i="1"/>
  <c r="G18" i="1"/>
  <c r="G323" i="1"/>
  <c r="G15" i="1" l="1"/>
</calcChain>
</file>

<file path=xl/sharedStrings.xml><?xml version="1.0" encoding="utf-8"?>
<sst xmlns="http://schemas.openxmlformats.org/spreadsheetml/2006/main" count="749" uniqueCount="301">
  <si>
    <t>MINISTERUL JUSTITIEI</t>
  </si>
  <si>
    <t>BUGETUL DE STAT PE ANUL 2018</t>
  </si>
  <si>
    <t>DIRECȚIA NAȚIONALĂ DE PROBAȚIUNE</t>
  </si>
  <si>
    <t>intocmit conform notei de fundamentare nr. 2/1082/08.01.2018, modificat prin notele de fundamentare nr.3082/12.01.2018, nr.7381/25.01.2018, nr.6/5134/30.01.2018, nr.11653/07.02.2018, nr.12162/08.02.2018, nr.14191/15.02.2018, nr.16378/20.02.2018, nr.18476/26.02.2018, nr. 2/18090/27.02.2018, nr. 5/18090/07.03.2018, nr.2/21327/12.03.2018, nr.23089/13.03.2018, nr.3/21327/14.03.2018, nr. 2/1994/16.03.2018, nr.5/19071/23.03.2018, nr.5/25488/29.03.2018, nr.4/27454/30.03.2018, nr.2/32227/11.04.2018, nr.34653/18.04.2018, nr.10/13979/23.04.2018, nr.5/34087/24.04.2018, nr.37175/25.04.2018, nr.40596/08.05.2018, nr.3/39728/14.05.2018, nr.5/42865/22.05.2018, nr.47456/29.05.2018, nr.5/44259/05.06.2018, nr.52011/12.06.2018, nr. 53334/15.06.2018, NR.4/53552/20.06.2018, nr.56662/26.06.2018, nr.2/58470/02.07.2018, nr.4/58921/03.07.2018, nr.5/53127/13.07.2018, nr.5/58635/16.07.2018, nr.63603/17.07.2018, nr.66788/27.07.2018, nr.3/66787/13.08.2018, nr.75660/29.08.2018, nr.5/72693/05.09.2018, nr.4/74560/07.09.2018, nr.36/49487/20.09.2018</t>
  </si>
  <si>
    <t>lei</t>
  </si>
  <si>
    <t>Capitol</t>
  </si>
  <si>
    <t>Subcapitol</t>
  </si>
  <si>
    <t>Paragraf</t>
  </si>
  <si>
    <t>DENUMIREA INDICATORILOR</t>
  </si>
  <si>
    <t>Titlu/ Articol/ Alineat</t>
  </si>
  <si>
    <t>C.A./ C.B.</t>
  </si>
  <si>
    <t xml:space="preserve">Buget 2018 </t>
  </si>
  <si>
    <t>repartizat pe trimestre:</t>
  </si>
  <si>
    <t>Trim. I</t>
  </si>
  <si>
    <t>Trim. II</t>
  </si>
  <si>
    <t>Trim. III</t>
  </si>
  <si>
    <t>cota de 10% trim. III</t>
  </si>
  <si>
    <t>Trim. IV</t>
  </si>
  <si>
    <t>cota de 10% trim. IV</t>
  </si>
  <si>
    <t>50. 01</t>
  </si>
  <si>
    <t xml:space="preserve">Total cheltuieli buget de stat </t>
  </si>
  <si>
    <t>Cap. 61.01+ 54.01+ 68.01</t>
  </si>
  <si>
    <t>C.A.</t>
  </si>
  <si>
    <t>C.B.</t>
  </si>
  <si>
    <t>Cap. 61.01</t>
  </si>
  <si>
    <t>ORDINE PUBLICA SI SIGURANTA NATIONALA</t>
  </si>
  <si>
    <t>TOTAL CHELTUIELI</t>
  </si>
  <si>
    <t xml:space="preserve">CHELTUIELI CURENTE  </t>
  </si>
  <si>
    <t>01</t>
  </si>
  <si>
    <t xml:space="preserve">TITLUL I CHELTUIELI DE PERSONAL </t>
  </si>
  <si>
    <t>Cheltuieli salariale in bani</t>
  </si>
  <si>
    <t>10.01</t>
  </si>
  <si>
    <t>Salarii de baza</t>
  </si>
  <si>
    <t xml:space="preserve">10.01.01 </t>
  </si>
  <si>
    <t>Sporuri pentru conditii de munca</t>
  </si>
  <si>
    <t>10.01.05</t>
  </si>
  <si>
    <t>Alte sporuri</t>
  </si>
  <si>
    <t>10.01.06</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</si>
  <si>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</si>
  <si>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</si>
  <si>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</si>
  <si>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</si>
  <si>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</si>
  <si>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</si>
  <si>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</si>
  <si>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</si>
  <si>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</si>
  <si>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</si>
  <si>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</si>
  <si>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</si>
  <si>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</si>
  <si>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 xml:space="preserve">10.01.30 </t>
  </si>
  <si>
    <t>Cheltuieli salariale in natura</t>
  </si>
  <si>
    <t>10.02</t>
  </si>
  <si>
    <t>Norme de hrana</t>
  </si>
  <si>
    <t>10.02.02</t>
  </si>
  <si>
    <t>Uniforme si echipament obligatoriu</t>
  </si>
  <si>
    <t>10.02.03</t>
  </si>
  <si>
    <t>Vouchere de vacanta</t>
  </si>
  <si>
    <t>10.02.06</t>
  </si>
  <si>
    <t>Alte drepturi salariale in natura</t>
  </si>
  <si>
    <t>10.02.30</t>
  </si>
  <si>
    <t>Contributii</t>
  </si>
  <si>
    <t>10.03</t>
  </si>
  <si>
    <t>Contributii de asigurari sociale de stat</t>
  </si>
  <si>
    <t xml:space="preserve">10.03.01 </t>
  </si>
  <si>
    <t>Contributii de asigurări de somaj</t>
  </si>
  <si>
    <t>10.03.02</t>
  </si>
  <si>
    <t>Contributii de asigurari sociale de sanatate</t>
  </si>
  <si>
    <t>10.03.03</t>
  </si>
  <si>
    <t>Contributii de asigurari pentru accidente de munca si boli profesionale</t>
  </si>
  <si>
    <t>10.03.04</t>
  </si>
  <si>
    <t>Contributii pentru concedii si indemnizatii</t>
  </si>
  <si>
    <t>10.03.06</t>
  </si>
  <si>
    <t>Contributia asiguratorie pentru munca</t>
  </si>
  <si>
    <t>10.03.07</t>
  </si>
  <si>
    <t xml:space="preserve">TITLUL II BUNURI SI SERVICII </t>
  </si>
  <si>
    <t>Bunuri si servicii</t>
  </si>
  <si>
    <t>20.01</t>
  </si>
  <si>
    <t>Furnituri de birou</t>
  </si>
  <si>
    <t xml:space="preserve">20.01.01 </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</si>
  <si>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</si>
  <si>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</si>
  <si>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</si>
  <si>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</si>
  <si>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</si>
  <si>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</si>
  <si>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</si>
  <si>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</si>
  <si>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</si>
  <si>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</si>
  <si>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</si>
  <si>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</si>
  <si>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</si>
  <si>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</si>
  <si>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de servicii cu caracter functional</t>
  </si>
  <si>
    <t>20.01.09</t>
  </si>
  <si>
    <t>Alte bunuri si servicii pentru întretinere si functionare</t>
  </si>
  <si>
    <t>20.01.30</t>
  </si>
  <si>
    <t>Reparatii curente</t>
  </si>
  <si>
    <t>20.02</t>
  </si>
  <si>
    <t>Medicamente si materiale sanitare</t>
  </si>
  <si>
    <t>20.04</t>
  </si>
  <si>
    <t>Medicamente</t>
  </si>
  <si>
    <t xml:space="preserve">20.04.01 </t>
  </si>
  <si>
    <t>Bunuri de natura obiectelor de inventar</t>
  </si>
  <si>
    <t>20.05</t>
  </si>
  <si>
    <t>Uniforme si echipament</t>
  </si>
  <si>
    <t xml:space="preserve">20.05.01 </t>
  </si>
  <si>
    <t>Lenjerie si accesorii de pat</t>
  </si>
  <si>
    <t>20.05.03</t>
  </si>
  <si>
    <t>Alte obiecte de inventar</t>
  </si>
  <si>
    <t>20.05.30</t>
  </si>
  <si>
    <t>Deplasari, detasari, transferari</t>
  </si>
  <si>
    <t>20.06</t>
  </si>
  <si>
    <t>Deplasari interne, detaşări, transferări</t>
  </si>
  <si>
    <t xml:space="preserve">20.06.01 </t>
  </si>
  <si>
    <t>Deplasari în străinătate</t>
  </si>
  <si>
    <t xml:space="preserve">20.06.02 </t>
  </si>
  <si>
    <t>Carti, publicatii si materiale documentare</t>
  </si>
  <si>
    <t xml:space="preserve">20.11 </t>
  </si>
  <si>
    <t>Consultanta si expertiza</t>
  </si>
  <si>
    <t xml:space="preserve">20.12 </t>
  </si>
  <si>
    <t>Pregatire profesionala</t>
  </si>
  <si>
    <t>20.13</t>
  </si>
  <si>
    <t>Protectia muncii</t>
  </si>
  <si>
    <t>20.14</t>
  </si>
  <si>
    <t>Alte cheltuieli</t>
  </si>
  <si>
    <t>20.30</t>
  </si>
  <si>
    <t>Reclama si publicitate</t>
  </si>
  <si>
    <t xml:space="preserve">20.30.01 </t>
  </si>
  <si>
    <t>Protocol si reprezentare</t>
  </si>
  <si>
    <t>20.30.02</t>
  </si>
  <si>
    <t>Prime de asigurare non-viata</t>
  </si>
  <si>
    <t>20.30.03</t>
  </si>
  <si>
    <t>Chirii</t>
  </si>
  <si>
    <t>20.30.04</t>
  </si>
  <si>
    <t>Fondul Presedintelui/Fondul conducatorului institutiei publice</t>
  </si>
  <si>
    <t>20.30.07</t>
  </si>
  <si>
    <t>Alte cheltuieli cu bunuri si servicii</t>
  </si>
  <si>
    <t>20.30.30</t>
  </si>
  <si>
    <t>TITLUL VI TRANSFERURI INTRE UNITATI ALE ADMINISTRATIEI PUBLICE</t>
  </si>
  <si>
    <t>Transferuri curente</t>
  </si>
  <si>
    <t xml:space="preserve">51.01 </t>
  </si>
  <si>
    <t>Transferuri catre instituţii publice</t>
  </si>
  <si>
    <t xml:space="preserve">51.01.01 </t>
  </si>
  <si>
    <t>Actiuni de sanatate</t>
  </si>
  <si>
    <t>51.01.03</t>
  </si>
  <si>
    <t>Transferuri de capital</t>
  </si>
  <si>
    <t xml:space="preserve">51.02 </t>
  </si>
  <si>
    <t>Apratură medicală şi echipamente de  comunicaţii în urgenţă</t>
  </si>
  <si>
    <t>51.02.08</t>
  </si>
  <si>
    <t>Transferuri pentru reparatii capitale la spitale</t>
  </si>
  <si>
    <t>51.02.11</t>
  </si>
  <si>
    <t>transferuri pentru investitii la spitale</t>
  </si>
  <si>
    <t>51.02.12</t>
  </si>
  <si>
    <t>TITLUL VII ALTE TRANSFERURI</t>
  </si>
  <si>
    <t>A. Transferuri interne.</t>
  </si>
  <si>
    <t xml:space="preserve">55.01 </t>
  </si>
  <si>
    <t>Alte transferuri curente interne</t>
  </si>
  <si>
    <t>55.01.18</t>
  </si>
  <si>
    <t>Asistenţă pentru  dezvoltare alocată în beneficiul statelor partenere</t>
  </si>
  <si>
    <t>55.01.41</t>
  </si>
  <si>
    <t>B. Transferuri curente in strainatate (catre organizatii internationale)</t>
  </si>
  <si>
    <t xml:space="preserve">55.02 </t>
  </si>
  <si>
    <t>Contributii si cotizatii la organisme internationale</t>
  </si>
  <si>
    <t xml:space="preserve">55.02.01 </t>
  </si>
  <si>
    <t>TITLUL VIII PROIECTE CU FINANTARE DIN FONDURI EXTERNE NERAMBURSABILE (FEN) POSTADERARE</t>
  </si>
  <si>
    <t>Alte programe comunitare finanţate în perioada 2007-2013</t>
  </si>
  <si>
    <t>56.15</t>
  </si>
  <si>
    <t>Finantarea nationala</t>
  </si>
  <si>
    <t>56.15.01</t>
  </si>
  <si>
    <t>Finantarea externa nerambursabila</t>
  </si>
  <si>
    <t>56.15.02</t>
  </si>
  <si>
    <t>Cheltuieli neeligibile</t>
  </si>
  <si>
    <t>56.15.03</t>
  </si>
  <si>
    <t>Alte facilităţi şi instrumente postaderare</t>
  </si>
  <si>
    <t>56.16</t>
  </si>
  <si>
    <t>56.16.01</t>
  </si>
  <si>
    <t>56.16.02</t>
  </si>
  <si>
    <t>56.16.03</t>
  </si>
  <si>
    <t xml:space="preserve">Programul Norvegian pentru Crestere Economica si Dezvoltare Durabila </t>
  </si>
  <si>
    <t>56.18</t>
  </si>
  <si>
    <t>56.18.01</t>
  </si>
  <si>
    <t>56.18.02</t>
  </si>
  <si>
    <t>56.18.03</t>
  </si>
  <si>
    <t>Alte cheltuieli ocazionate de implementarea programelor cu finantare din FEN postaderare      (cod 56.23.01 la 56.23.03)</t>
  </si>
  <si>
    <t>56.23</t>
  </si>
  <si>
    <t>Programul de cooperare elveţiano-român vizând reducerea disparităţilor economice şi sociale în cadrul Uniunii Europene extinse</t>
  </si>
  <si>
    <t>56.25</t>
  </si>
  <si>
    <t>56.25.01</t>
  </si>
  <si>
    <t>56.25.02</t>
  </si>
  <si>
    <t>56.25.03</t>
  </si>
  <si>
    <t xml:space="preserve">Transferuri reprezentand cofinantarea publica in cadrul Mecanismului Financiar Norvegian pentru promotorii de proiect / beneficiarii institutii publice </t>
  </si>
  <si>
    <t>56.36</t>
  </si>
  <si>
    <t xml:space="preserve">Transferuri reprezentand cofinantarea publica in cadrul Mecanismului Financiar Norvegian pentru promotorii de proiect / beneficiarii altii decat institutii publice </t>
  </si>
  <si>
    <t>56.38</t>
  </si>
  <si>
    <t>Titlul X PROIECTE CU FINANŢARE DIN FONDURI EXTERNE NERAMBURSABILE FERENTE CADRULUI FINANCIAR 2014-2020</t>
  </si>
  <si>
    <t>Programe din Fondul European de Dezvoltare Regionala (FEDR)</t>
  </si>
  <si>
    <t>58.01</t>
  </si>
  <si>
    <t>58.01.01</t>
  </si>
  <si>
    <t>58.01.02</t>
  </si>
  <si>
    <t>58.01.03</t>
  </si>
  <si>
    <t>Programe din fondul Social European (FSE)</t>
  </si>
  <si>
    <t>58.02</t>
  </si>
  <si>
    <t>58.02.01</t>
  </si>
  <si>
    <t>58.02.02</t>
  </si>
  <si>
    <t>58.02.03</t>
  </si>
  <si>
    <t>Alte programe comunitare finanţate în perioada 2014-2020</t>
  </si>
  <si>
    <t>58.15</t>
  </si>
  <si>
    <t>58.15.01</t>
  </si>
  <si>
    <t>58.15.02</t>
  </si>
  <si>
    <t>58.15.03</t>
  </si>
  <si>
    <t>Alte cheltuieli ocazionate de implementarea programelor cu finanţare din FEN</t>
  </si>
  <si>
    <t>58.23</t>
  </si>
  <si>
    <t>Mecanismul pentru Interconectarea Europei</t>
  </si>
  <si>
    <t>58.30</t>
  </si>
  <si>
    <t>58.30.01</t>
  </si>
  <si>
    <t>58.30.02</t>
  </si>
  <si>
    <t>58.30.03</t>
  </si>
  <si>
    <t>Mecanismele financiare Spatiul Economic European si Norvegian 2014-2021</t>
  </si>
  <si>
    <t>58.31</t>
  </si>
  <si>
    <t>58.31.01</t>
  </si>
  <si>
    <t>58.31.02</t>
  </si>
  <si>
    <t>58.31.03</t>
  </si>
  <si>
    <t>Transferuri reprezentând cofinanțare publică aferentă Mecanismelor financiare Spaţiul Economic European și Norvegian 2014-2021</t>
  </si>
  <si>
    <t>58.34</t>
  </si>
  <si>
    <t>Transferuri reprezentând cofinanțare publică aferentă Mecanismelor financiare Spaţiul Economic European și Norvegian pentru promotorii de proiect/beneficiari instituții publice</t>
  </si>
  <si>
    <t>58.34.01</t>
  </si>
  <si>
    <t>Transferuri reprezentând cofinanțare publică aferentă Mecanismelor financiare Spaţiul Economic European și Norvegian pentru promotorii de proiect/beneficiari instituții publice, alții decât instituții publice</t>
  </si>
  <si>
    <t>58.34.02</t>
  </si>
  <si>
    <t>TITLUL XI  ALTE CHELTUIELI</t>
  </si>
  <si>
    <t>Despagubiri civile</t>
  </si>
  <si>
    <t>59.17</t>
  </si>
  <si>
    <t>Rambursarea sumelor aferente cererilor de îndreptare, de lamurire sau de completare a hotararilor judecatoresti</t>
  </si>
  <si>
    <t>59.39</t>
  </si>
  <si>
    <t>Sume aferente persoanelor cu handicap neincadrate</t>
  </si>
  <si>
    <t>59.40</t>
  </si>
  <si>
    <t>TITLUL XII  CHELTUIELI AFERENTE PROGRAMELOR CU FINANTARE RAMBURSABILĂ</t>
  </si>
  <si>
    <t>65</t>
  </si>
  <si>
    <t>Cheltuieli aferente programelor cu finanţare rambursabilă</t>
  </si>
  <si>
    <t>65.01</t>
  </si>
  <si>
    <t xml:space="preserve"> 70. CHELTUIELI DE CAPITAL </t>
  </si>
  <si>
    <t xml:space="preserve">TITLUL XIII ACTIVE NEFINANCIARE </t>
  </si>
  <si>
    <t xml:space="preserve">Active fixe </t>
  </si>
  <si>
    <t xml:space="preserve">71.01 </t>
  </si>
  <si>
    <t>Constructii</t>
  </si>
  <si>
    <t xml:space="preserve">71.01.01 </t>
  </si>
  <si>
    <t>Maşini, echipamente si mijloace de transport</t>
  </si>
  <si>
    <t>71.01.02</t>
  </si>
  <si>
    <t>Mobilier, aparatura birotica si alte active corporale</t>
  </si>
  <si>
    <t>71.01.03</t>
  </si>
  <si>
    <t xml:space="preserve">Alte active fixe </t>
  </si>
  <si>
    <t>71.01.30</t>
  </si>
  <si>
    <t>Reparaţii capitale aferente activelor fixe</t>
  </si>
  <si>
    <t xml:space="preserve">71.03 </t>
  </si>
  <si>
    <t>00</t>
  </si>
  <si>
    <t>Administratie centrala</t>
  </si>
  <si>
    <t>06</t>
  </si>
  <si>
    <t>Autoritati judecatoresti</t>
  </si>
  <si>
    <t>07</t>
  </si>
  <si>
    <t>Penitenciare</t>
  </si>
  <si>
    <t>50</t>
  </si>
  <si>
    <t>Alte cheltuieli în domeniul ordinii publice şi siguranţei naţionale</t>
  </si>
  <si>
    <t>Cap. 54. 01</t>
  </si>
  <si>
    <t>ALTE SERVICII PUBLICE GENERALE</t>
  </si>
  <si>
    <t>Cap. 54.01</t>
  </si>
  <si>
    <t xml:space="preserve">CHELTUIELI CURENTE </t>
  </si>
  <si>
    <t>TITLUL II BUNURI SI SERVICII</t>
  </si>
  <si>
    <t xml:space="preserve"> 20.01.09</t>
  </si>
  <si>
    <t>Cheltuieli judiciare si extrajudiciare derivate din actiuni in reprezentarea intereselor statului, potrivit disp. legale</t>
  </si>
  <si>
    <t>20.25</t>
  </si>
  <si>
    <t>Ajutor public judiciar</t>
  </si>
  <si>
    <t>20.28</t>
  </si>
  <si>
    <t>Alte servicii publice generale</t>
  </si>
  <si>
    <t>Cap. 68.01</t>
  </si>
  <si>
    <t>ASIGURARI SI ASISTENTA SOCIALA</t>
  </si>
  <si>
    <t>TITLUL VI TRANSFERURI ÎNTRE UNITĂŢI ALE ADMINISTRAŢIEI PUBLICE</t>
  </si>
  <si>
    <t>51.01</t>
  </si>
  <si>
    <t>Transferuri către instituţii publice</t>
  </si>
  <si>
    <t>51.01.01</t>
  </si>
  <si>
    <t>Transferuri privind contribuţia de asigurări de sănătate</t>
  </si>
  <si>
    <t>51.01.26</t>
  </si>
  <si>
    <t>TITLUL IX ASISTENTA SOCIALA</t>
  </si>
  <si>
    <t>Asigurari sociale</t>
  </si>
  <si>
    <t>57.01</t>
  </si>
  <si>
    <t>Ajutoare Sociale</t>
  </si>
  <si>
    <t>57.02</t>
  </si>
  <si>
    <t>Ajutoare sociale in numerar</t>
  </si>
  <si>
    <t>57.02.01</t>
  </si>
  <si>
    <t>Cap. 68. 01</t>
  </si>
  <si>
    <t>03</t>
  </si>
  <si>
    <t>Pensii si ajutoare pentru batranete</t>
  </si>
  <si>
    <t>Asistenta sociala pentru familie si copii</t>
  </si>
  <si>
    <t>08</t>
  </si>
  <si>
    <t>Ajutoare la trecerea in rezerva, retragere sau pensionare</t>
  </si>
  <si>
    <t>Alte cheltuieli în domeniul asigurărilor și asistenței sociale</t>
  </si>
  <si>
    <t>Alte cheltuieli in domeniul asistentei sociale</t>
  </si>
  <si>
    <t>Numar posturi finanțate</t>
  </si>
  <si>
    <t>in anul 2018</t>
  </si>
  <si>
    <t>aprobat prin Legea bugetului de stat pe anul 2018, nr.2/2018, rectificat prin OUG nr. 78/2018 cu privire la rectificarea bugetului de stat pe anul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</si>
</sst>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238"/>
    </font>
    <font>
      <b/>
      <sz val="12"/>
      <name val="Arial"/>
      <family val="2"/>
    </font>
    <font>
      <sz val="12"/>
      <name val="Arial"/>
      <family val="2"/>
    </font>
    <font>
      <b/>
      <sz val="11"/>
      <name val="Arial"/>
      <family val="2"/>
    </font>
    <font>
      <sz val="11"/>
      <name val="Arial"/>
      <family val="2"/>
    </font>
    <font>
      <sz val="12"/>
      <color rgb="FF0070C0"/>
      <name val="Arial"/>
      <family val="2"/>
    </font>
    <font>
      <b/>
      <sz val="12"/>
      <color rgb="FF0070C0"/>
      <name val="Arial"/>
      <family val="2"/>
    </font>
    <font>
      <sz val="11"/>
      <color rgb="FF0070C0"/>
      <name val="Arial"/>
      <family val="2"/>
    </font>
    <font>
      <sz val="12"/>
      <color rgb="FFC00000"/>
      <name val="Arial"/>
      <family val="2"/>
    </font>
    <font>
      <b/>
      <sz val="12"/>
      <color rgb="FFC00000"/>
      <name val="Arial"/>
      <family val="2"/>
    </font>
    <font>
      <sz val="12"/>
      <color rgb="FFFF0000"/>
      <name val="Arial"/>
      <family val="2"/>
    </font>
    <font>
      <b/>
      <sz val="12"/>
      <color rgb="FFFF0000"/>
      <name val="Arial"/>
      <family val="2"/>
    </font>
    <font>
      <sz val="14"/>
      <name val="Arial"/>
      <family val="2"/>
    </font>
  </fonts>
  <fills count="9">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indexed="41"/>
        <bgColor indexed="64"/>
      </patternFill>
    </fill>
    <fill>
      <patternFill patternType="solid">
        <fgColor indexed="4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9">
    <xf numFmtId="0" fontId="0" fillId="0" borderId="0" xfId="0"/>
    <xf numFmtId="0" fontId="1" fillId="0" borderId="0" xfId="0" applyFont="1" applyAlignment="1"/>
    <xf numFmtId="0" fontId="1" fillId="0" borderId="0" xfId="0" applyFont="1" applyAlignment="1">
      <alignment horizontal="center" vertical="center"/>
    </xf>
    <xf numFmtId="0" fontId="1" fillId="0" borderId="0" xfId="0" applyFont="1" applyAlignment="1">
      <alignment vertical="center"/>
    </xf>
    <xf numFmtId="0" fontId="1" fillId="0" borderId="0" xfId="0" applyFont="1" applyFill="1" applyAlignment="1">
      <alignment vertical="center"/>
    </xf>
    <xf numFmtId="3"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2" fillId="0" borderId="0" xfId="0" applyFont="1" applyAlignment="1">
      <alignment vertical="center"/>
    </xf>
    <xf numFmtId="0" fontId="2" fillId="0" borderId="0" xfId="0" applyFont="1" applyAlignment="1">
      <alignment horizontal="center" vertical="center"/>
    </xf>
    <xf numFmtId="3" fontId="1" fillId="0" borderId="0" xfId="0" applyNumberFormat="1" applyFont="1" applyBorder="1" applyAlignment="1" applyProtection="1">
      <alignment horizontal="center" vertical="center"/>
    </xf>
    <xf numFmtId="0" fontId="2" fillId="0" borderId="0" xfId="0" applyFont="1" applyAlignment="1">
      <alignment wrapText="1"/>
    </xf>
    <xf numFmtId="0" fontId="2" fillId="0" borderId="0" xfId="0" applyFont="1" applyFill="1" applyAlignment="1">
      <alignment horizontal="center" vertical="center" wrapText="1"/>
    </xf>
    <xf numFmtId="0" fontId="1" fillId="0" borderId="0" xfId="0" applyFont="1" applyBorder="1" applyAlignment="1" applyProtection="1">
      <alignment vertical="center"/>
    </xf>
    <xf numFmtId="0" fontId="1" fillId="0" borderId="0" xfId="0" applyFont="1" applyFill="1" applyBorder="1" applyAlignment="1" applyProtection="1">
      <alignment horizontal="right" vertical="center"/>
    </xf>
    <xf numFmtId="0" fontId="4" fillId="0" borderId="0" xfId="0" applyFont="1"/>
    <xf numFmtId="3" fontId="1"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1" fillId="0" borderId="8" xfId="0" applyFont="1" applyBorder="1" applyAlignment="1" applyProtection="1">
      <alignment horizontal="center" vertical="center" wrapText="1"/>
    </xf>
    <xf numFmtId="3" fontId="1" fillId="2" borderId="1" xfId="0" applyNumberFormat="1" applyFont="1" applyFill="1" applyBorder="1" applyAlignment="1" applyProtection="1">
      <alignment vertical="center"/>
    </xf>
    <xf numFmtId="0" fontId="2" fillId="0" borderId="1" xfId="0" applyFont="1" applyBorder="1" applyAlignment="1">
      <alignment wrapText="1"/>
    </xf>
    <xf numFmtId="0" fontId="1" fillId="0" borderId="1" xfId="0" applyFont="1" applyBorder="1" applyAlignment="1" applyProtection="1">
      <alignment vertical="center"/>
    </xf>
    <xf numFmtId="0" fontId="1" fillId="0" borderId="1" xfId="0" applyFont="1" applyBorder="1" applyAlignment="1" applyProtection="1">
      <alignment horizontal="center" vertical="center"/>
    </xf>
    <xf numFmtId="3" fontId="2" fillId="0" borderId="1" xfId="0" quotePrefix="1" applyNumberFormat="1" applyFont="1" applyFill="1" applyBorder="1" applyAlignment="1">
      <alignment horizontal="center" vertical="center" wrapText="1"/>
    </xf>
    <xf numFmtId="3" fontId="1" fillId="3" borderId="1" xfId="0" applyNumberFormat="1" applyFont="1" applyFill="1" applyBorder="1" applyAlignment="1" applyProtection="1">
      <alignment vertical="center"/>
    </xf>
    <xf numFmtId="3" fontId="1" fillId="4" borderId="1" xfId="0" applyNumberFormat="1" applyFont="1" applyFill="1" applyBorder="1" applyAlignment="1" applyProtection="1">
      <alignment vertical="center"/>
    </xf>
    <xf numFmtId="3" fontId="1" fillId="5" borderId="1" xfId="0" applyNumberFormat="1" applyFont="1" applyFill="1" applyBorder="1" applyAlignment="1" applyProtection="1">
      <alignment vertical="center"/>
    </xf>
    <xf numFmtId="3" fontId="2" fillId="4" borderId="1" xfId="0" applyNumberFormat="1" applyFont="1" applyFill="1" applyBorder="1" applyAlignment="1">
      <alignment vertical="center"/>
    </xf>
    <xf numFmtId="3" fontId="1" fillId="6" borderId="1" xfId="0" applyNumberFormat="1" applyFont="1" applyFill="1" applyBorder="1" applyAlignment="1" applyProtection="1">
      <alignment vertical="center"/>
    </xf>
    <xf numFmtId="3" fontId="1" fillId="7" borderId="1" xfId="0" applyNumberFormat="1" applyFont="1" applyFill="1" applyBorder="1" applyAlignment="1">
      <alignment vertical="center"/>
    </xf>
    <xf numFmtId="3" fontId="2" fillId="0" borderId="1" xfId="0" applyNumberFormat="1" applyFont="1" applyFill="1" applyBorder="1" applyAlignment="1">
      <alignment vertical="center"/>
    </xf>
    <xf numFmtId="0" fontId="1" fillId="7" borderId="8" xfId="0" applyFont="1" applyFill="1" applyBorder="1" applyAlignment="1" applyProtection="1">
      <alignment horizontal="center" vertical="center" wrapText="1"/>
    </xf>
    <xf numFmtId="3" fontId="2" fillId="7" borderId="1" xfId="0" applyNumberFormat="1" applyFont="1" applyFill="1" applyBorder="1" applyAlignment="1">
      <alignment vertical="center"/>
    </xf>
    <xf numFmtId="0" fontId="5" fillId="0" borderId="1" xfId="0" applyFont="1" applyBorder="1" applyAlignment="1">
      <alignment wrapText="1"/>
    </xf>
    <xf numFmtId="0" fontId="6" fillId="0" borderId="8" xfId="0" applyFont="1" applyBorder="1" applyAlignment="1" applyProtection="1">
      <alignment horizontal="center" vertical="center" wrapText="1"/>
    </xf>
    <xf numFmtId="0" fontId="5" fillId="0" borderId="0" xfId="0" applyFont="1"/>
    <xf numFmtId="3" fontId="1" fillId="7" borderId="1" xfId="0" applyNumberFormat="1" applyFont="1" applyFill="1" applyBorder="1" applyAlignment="1" applyProtection="1">
      <alignment vertical="center"/>
    </xf>
    <xf numFmtId="3" fontId="2" fillId="6" borderId="1" xfId="0" applyNumberFormat="1" applyFont="1" applyFill="1" applyBorder="1" applyAlignment="1">
      <alignment vertical="center"/>
    </xf>
    <xf numFmtId="3" fontId="1" fillId="5" borderId="1" xfId="0" applyNumberFormat="1" applyFont="1" applyFill="1" applyBorder="1" applyAlignment="1">
      <alignment vertical="center"/>
    </xf>
    <xf numFmtId="0" fontId="5" fillId="0" borderId="1" xfId="0" applyFont="1" applyFill="1" applyBorder="1" applyAlignment="1">
      <alignment wrapText="1"/>
    </xf>
    <xf numFmtId="0" fontId="5" fillId="0" borderId="0" xfId="0" applyFont="1" applyFill="1"/>
    <xf numFmtId="0" fontId="2" fillId="0" borderId="1" xfId="0" applyFont="1" applyFill="1" applyBorder="1" applyAlignment="1">
      <alignment wrapText="1"/>
    </xf>
    <xf numFmtId="0" fontId="2" fillId="0" borderId="0" xfId="0" applyFont="1" applyFill="1"/>
    <xf numFmtId="3" fontId="1" fillId="3" borderId="1" xfId="0" applyNumberFormat="1" applyFont="1" applyFill="1" applyBorder="1" applyAlignment="1">
      <alignment vertical="center"/>
    </xf>
    <xf numFmtId="0" fontId="8" fillId="0" borderId="1" xfId="0" applyFont="1" applyBorder="1" applyAlignment="1">
      <alignment wrapText="1"/>
    </xf>
    <xf numFmtId="0" fontId="9" fillId="0" borderId="8" xfId="0" applyFont="1" applyBorder="1" applyAlignment="1" applyProtection="1">
      <alignment horizontal="center" vertical="center" wrapText="1"/>
    </xf>
    <xf numFmtId="0" fontId="8" fillId="0" borderId="0" xfId="0" applyFont="1"/>
    <xf numFmtId="0" fontId="2" fillId="0" borderId="0" xfId="0" applyFont="1" applyBorder="1" applyAlignment="1">
      <alignment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3" fontId="2" fillId="4" borderId="0" xfId="0" applyNumberFormat="1" applyFont="1" applyFill="1" applyBorder="1" applyAlignment="1">
      <alignment vertical="center"/>
    </xf>
    <xf numFmtId="3" fontId="2" fillId="0" borderId="0" xfId="0" applyNumberFormat="1" applyFont="1" applyFill="1" applyBorder="1" applyAlignment="1">
      <alignment vertical="center"/>
    </xf>
    <xf numFmtId="0" fontId="10" fillId="0" borderId="0" xfId="0" applyFont="1" applyAlignment="1">
      <alignment wrapText="1"/>
    </xf>
    <xf numFmtId="0" fontId="10" fillId="0" borderId="0" xfId="0" applyFont="1" applyBorder="1" applyAlignment="1">
      <alignment vertical="center"/>
    </xf>
    <xf numFmtId="0" fontId="10" fillId="0" borderId="0" xfId="0" applyFont="1" applyBorder="1" applyAlignment="1">
      <alignment horizontal="center" vertical="center"/>
    </xf>
    <xf numFmtId="3" fontId="2" fillId="0" borderId="0" xfId="0" applyNumberFormat="1" applyFont="1" applyBorder="1" applyAlignment="1">
      <alignment vertical="center"/>
    </xf>
    <xf numFmtId="0" fontId="10" fillId="0" borderId="0" xfId="0" applyFont="1"/>
    <xf numFmtId="3" fontId="1" fillId="0" borderId="1" xfId="0" applyNumberFormat="1" applyFont="1" applyFill="1" applyBorder="1" applyAlignment="1">
      <alignment vertical="center" wrapText="1"/>
    </xf>
    <xf numFmtId="0" fontId="1" fillId="0" borderId="8" xfId="0" applyFont="1" applyBorder="1" applyAlignment="1">
      <alignment vertical="center"/>
    </xf>
    <xf numFmtId="3" fontId="1" fillId="4" borderId="1" xfId="0" applyNumberFormat="1" applyFont="1" applyFill="1" applyBorder="1" applyAlignment="1">
      <alignment vertical="center"/>
    </xf>
    <xf numFmtId="0" fontId="1" fillId="0" borderId="12" xfId="0" applyFont="1" applyBorder="1" applyAlignment="1">
      <alignment vertical="center" wrapText="1"/>
    </xf>
    <xf numFmtId="0" fontId="1" fillId="0" borderId="1" xfId="0" applyFont="1" applyBorder="1" applyAlignment="1" applyProtection="1">
      <alignment vertical="center" wrapText="1"/>
    </xf>
    <xf numFmtId="0" fontId="1" fillId="0" borderId="1" xfId="0" applyFont="1" applyBorder="1" applyAlignment="1" applyProtection="1">
      <alignment horizontal="center" vertical="center" wrapText="1"/>
    </xf>
    <xf numFmtId="0" fontId="1" fillId="0" borderId="1"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2" fillId="0" borderId="1"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12" xfId="0" applyFont="1" applyBorder="1" applyAlignment="1" applyProtection="1">
      <alignment horizontal="center" vertical="center" wrapText="1"/>
    </xf>
    <xf numFmtId="3" fontId="1" fillId="0" borderId="12" xfId="0" applyNumberFormat="1" applyFont="1" applyBorder="1" applyAlignment="1">
      <alignment vertical="center"/>
    </xf>
    <xf numFmtId="3" fontId="1" fillId="0" borderId="1" xfId="0" applyNumberFormat="1" applyFont="1" applyFill="1" applyBorder="1" applyAlignment="1">
      <alignment vertical="center"/>
    </xf>
    <xf numFmtId="0" fontId="9" fillId="0" borderId="1"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49" fontId="1" fillId="8" borderId="0" xfId="0" applyNumberFormat="1" applyFont="1" applyFill="1" applyBorder="1" applyAlignment="1">
      <alignment vertical="center" wrapText="1"/>
    </xf>
    <xf numFmtId="49" fontId="1" fillId="8" borderId="0" xfId="0" applyNumberFormat="1" applyFont="1" applyFill="1" applyBorder="1" applyAlignment="1">
      <alignment horizontal="center" vertical="center" wrapText="1"/>
    </xf>
    <xf numFmtId="0" fontId="2" fillId="0" borderId="0" xfId="0" applyFont="1" applyBorder="1" applyAlignment="1" applyProtection="1">
      <alignment vertical="center" wrapText="1"/>
    </xf>
    <xf numFmtId="0" fontId="1" fillId="0" borderId="8" xfId="0" applyFont="1" applyBorder="1" applyAlignment="1" applyProtection="1">
      <alignment vertical="center" wrapText="1"/>
    </xf>
    <xf numFmtId="0" fontId="9" fillId="0" borderId="1" xfId="0" applyFont="1" applyBorder="1" applyAlignment="1">
      <alignment wrapText="1"/>
    </xf>
    <xf numFmtId="0" fontId="8" fillId="0" borderId="3" xfId="0" applyFont="1" applyBorder="1" applyAlignment="1">
      <alignment horizontal="left" wrapText="1"/>
    </xf>
    <xf numFmtId="0" fontId="9" fillId="0" borderId="3" xfId="0" applyFont="1" applyBorder="1" applyAlignment="1">
      <alignment wrapText="1"/>
    </xf>
    <xf numFmtId="0" fontId="5" fillId="0" borderId="3" xfId="0" applyFont="1" applyBorder="1" applyAlignment="1">
      <alignment wrapText="1"/>
    </xf>
    <xf numFmtId="0" fontId="6" fillId="0" borderId="1" xfId="0" applyFont="1" applyBorder="1" applyAlignment="1" applyProtection="1">
      <alignment horizontal="center"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Fill="1" applyBorder="1" applyAlignment="1">
      <alignment vertical="center"/>
    </xf>
    <xf numFmtId="0" fontId="2" fillId="0" borderId="0" xfId="0" applyFont="1" applyAlignment="1">
      <alignment vertical="center" wrapText="1"/>
    </xf>
    <xf numFmtId="0" fontId="12" fillId="0" borderId="0" xfId="0" applyFont="1" applyAlignment="1">
      <alignment wrapText="1"/>
    </xf>
    <xf numFmtId="3" fontId="1" fillId="0" borderId="0" xfId="0" applyNumberFormat="1" applyFont="1" applyAlignment="1">
      <alignment horizontal="center"/>
    </xf>
    <xf numFmtId="3" fontId="1" fillId="0" borderId="0" xfId="0" applyNumberFormat="1" applyFont="1" applyAlignment="1">
      <alignment vertical="center" wrapText="1"/>
    </xf>
    <xf numFmtId="0" fontId="1" fillId="0" borderId="0" xfId="0" applyFont="1" applyFill="1" applyAlignment="1">
      <alignment horizontal="center" vertical="center"/>
    </xf>
    <xf numFmtId="0" fontId="12" fillId="0" borderId="0" xfId="0" applyFont="1"/>
    <xf numFmtId="0" fontId="1" fillId="0" borderId="0" xfId="0" applyFont="1" applyAlignment="1">
      <alignment horizontal="center"/>
    </xf>
    <xf numFmtId="0" fontId="2" fillId="0" borderId="0" xfId="0" applyFont="1" applyFill="1" applyAlignment="1">
      <alignment horizontal="center" vertical="center"/>
    </xf>
    <xf numFmtId="0" fontId="2" fillId="0" borderId="0" xfId="0" applyFont="1" applyAlignment="1">
      <alignment horizontal="right" vertical="center"/>
    </xf>
    <xf numFmtId="3" fontId="2" fillId="0" borderId="0" xfId="0" applyNumberFormat="1" applyFont="1" applyAlignment="1">
      <alignment horizontal="center" vertical="center"/>
    </xf>
    <xf numFmtId="3" fontId="2" fillId="0" borderId="0" xfId="0" applyNumberFormat="1" applyFont="1" applyAlignment="1"/>
    <xf numFmtId="3" fontId="2" fillId="0" borderId="0" xfId="0" applyNumberFormat="1" applyFont="1" applyAlignment="1">
      <alignment vertical="center"/>
    </xf>
    <xf numFmtId="0" fontId="2" fillId="0" borderId="0" xfId="0" applyFont="1" applyFill="1" applyAlignment="1">
      <alignment horizontal="right" vertical="center"/>
    </xf>
    <xf numFmtId="0" fontId="1" fillId="0" borderId="1" xfId="0" applyFont="1" applyBorder="1" applyAlignment="1">
      <alignment horizontal="left" vertical="center"/>
    </xf>
    <xf numFmtId="0" fontId="1" fillId="0" borderId="2" xfId="0" quotePrefix="1" applyFont="1" applyBorder="1" applyAlignment="1">
      <alignment horizontal="center" vertical="center"/>
    </xf>
    <xf numFmtId="0" fontId="1" fillId="0" borderId="3" xfId="0" quotePrefix="1" applyFont="1" applyBorder="1" applyAlignment="1">
      <alignment horizontal="center" vertical="center"/>
    </xf>
    <xf numFmtId="0" fontId="1" fillId="0" borderId="1" xfId="0" applyFont="1" applyBorder="1" applyAlignment="1" applyProtection="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3" fontId="3" fillId="0" borderId="1" xfId="0" applyNumberFormat="1" applyFont="1" applyFill="1" applyBorder="1" applyAlignment="1">
      <alignment horizontal="center" vertical="center" wrapText="1"/>
    </xf>
    <xf numFmtId="0" fontId="11" fillId="0" borderId="2" xfId="0" quotePrefix="1" applyFont="1" applyBorder="1" applyAlignment="1">
      <alignment horizontal="center" vertical="center" wrapText="1"/>
    </xf>
    <xf numFmtId="0" fontId="11" fillId="0" borderId="3" xfId="0" quotePrefix="1" applyFont="1" applyBorder="1" applyAlignment="1">
      <alignment horizontal="center" vertical="center" wrapText="1"/>
    </xf>
    <xf numFmtId="0" fontId="11" fillId="0" borderId="1" xfId="0" applyFont="1" applyBorder="1" applyAlignment="1" applyProtection="1">
      <alignment horizontal="left"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3" fillId="0" borderId="1" xfId="0" applyFont="1" applyBorder="1" applyAlignment="1" applyProtection="1">
      <alignment horizontal="center" vertical="center" wrapText="1"/>
    </xf>
    <xf numFmtId="2" fontId="3" fillId="0" borderId="1" xfId="0" applyNumberFormat="1" applyFont="1" applyBorder="1" applyAlignment="1" applyProtection="1">
      <alignment horizontal="center" vertical="center" wrapText="1" shrinkToFit="1"/>
    </xf>
    <xf numFmtId="2" fontId="3" fillId="0" borderId="2" xfId="0" applyNumberFormat="1" applyFont="1" applyBorder="1" applyAlignment="1" applyProtection="1">
      <alignment horizontal="center" vertical="center" wrapText="1" shrinkToFit="1"/>
    </xf>
    <xf numFmtId="2" fontId="3" fillId="0" borderId="3" xfId="0" applyNumberFormat="1" applyFont="1" applyBorder="1" applyAlignment="1" applyProtection="1">
      <alignment horizontal="center" vertical="center" wrapText="1" shrinkToFit="1"/>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0" borderId="5" xfId="0" applyFont="1" applyBorder="1" applyAlignment="1">
      <alignment horizontal="left" wrapText="1"/>
    </xf>
    <xf numFmtId="0" fontId="8" fillId="0" borderId="7"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9" fillId="0" borderId="1" xfId="0" applyFont="1" applyBorder="1" applyAlignment="1" applyProtection="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 xfId="0" applyFont="1" applyBorder="1" applyAlignment="1" applyProtection="1">
      <alignment horizontal="center" vertical="center" wrapText="1"/>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49" fontId="9" fillId="0" borderId="2" xfId="0" applyNumberFormat="1" applyFont="1" applyBorder="1" applyAlignment="1" applyProtection="1">
      <alignment horizontal="center" vertical="center"/>
    </xf>
    <xf numFmtId="49" fontId="9" fillId="0" borderId="3" xfId="0" applyNumberFormat="1" applyFont="1" applyBorder="1" applyAlignment="1" applyProtection="1">
      <alignment horizontal="center" vertical="center"/>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6" fillId="0" borderId="2" xfId="0" quotePrefix="1" applyFont="1" applyFill="1" applyBorder="1" applyAlignment="1">
      <alignment horizontal="center" vertical="center" wrapText="1"/>
    </xf>
    <xf numFmtId="0" fontId="6" fillId="0" borderId="3" xfId="0" quotePrefix="1" applyFont="1" applyFill="1" applyBorder="1" applyAlignment="1">
      <alignment horizontal="center" vertical="center" wrapText="1"/>
    </xf>
    <xf numFmtId="0" fontId="2" fillId="0" borderId="2" xfId="0" quotePrefix="1" applyFont="1" applyBorder="1" applyAlignment="1" applyProtection="1">
      <alignment horizontal="center" vertical="center"/>
    </xf>
    <xf numFmtId="0" fontId="2" fillId="0" borderId="3" xfId="0" quotePrefix="1" applyFont="1" applyBorder="1" applyAlignment="1" applyProtection="1">
      <alignment horizontal="center" vertical="center"/>
    </xf>
    <xf numFmtId="49" fontId="7" fillId="0" borderId="2" xfId="0" applyNumberFormat="1" applyFont="1" applyBorder="1" applyAlignment="1" applyProtection="1">
      <alignment horizontal="left" vertical="center" wrapText="1"/>
    </xf>
    <xf numFmtId="49" fontId="7" fillId="0" borderId="3" xfId="0" applyNumberFormat="1" applyFont="1" applyBorder="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6" fillId="0" borderId="2" xfId="0" applyNumberFormat="1" applyFont="1" applyBorder="1" applyAlignment="1" applyProtection="1">
      <alignment horizontal="center" vertical="center"/>
    </xf>
    <xf numFmtId="49" fontId="6" fillId="0" borderId="3"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49" fontId="6"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5"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2" xfId="0" quotePrefix="1" applyFont="1" applyBorder="1" applyAlignment="1" applyProtection="1">
      <alignment horizontal="center" vertical="center"/>
    </xf>
    <xf numFmtId="0" fontId="1" fillId="0" borderId="3" xfId="0" quotePrefix="1" applyFont="1" applyBorder="1" applyAlignment="1" applyProtection="1">
      <alignment horizontal="center" vertical="center"/>
    </xf>
    <xf numFmtId="0" fontId="2" fillId="0" borderId="4" xfId="0" applyFont="1" applyBorder="1" applyAlignment="1">
      <alignment horizontal="lef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1"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wrapText="1"/>
    </xf>
    <xf numFmtId="3" fontId="1" fillId="0" borderId="1"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Fill="1" applyBorder="1" applyAlignment="1" applyProtection="1">
      <alignment horizontal="left" vertical="center" wrapText="1"/>
    </xf>
    <xf numFmtId="0" fontId="2" fillId="0" borderId="0" xfId="0" applyFont="1" applyAlignment="1">
      <alignment horizontal="left" vertical="center" wrapText="1"/>
    </xf>
  </cellXfs>
  <cellStyles count="1">
    <cellStyle name="Normal" xfId="0" builtinId="0"/>
  </cellStyles>
  <dxfs count="9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M400"/>
  <sheetViews>
    <sheetView tabSelected="1" zoomScale="60" zoomScaleNormal="60" workbookViewId="0">
      <selection activeCell="T9" sqref="T9"/>
    </sheetView>
  </sheetViews>
  <sheetFormatPr defaultColWidth="9.140625" defaultRowHeight="15" x14ac:dyDescent="0.2"/>
  <cols>
    <col min="1" max="1" width="6.42578125" style="14" customWidth="1"/>
    <col min="2" max="2" width="6.5703125" style="14" customWidth="1"/>
    <col min="3" max="3" width="7.5703125" style="14" customWidth="1"/>
    <col min="4" max="4" width="19.42578125" style="11" customWidth="1"/>
    <col min="5" max="5" width="12.140625" style="11" customWidth="1"/>
    <col min="6" max="6" width="7.42578125" style="12" customWidth="1"/>
    <col min="7" max="7" width="18.140625" style="11" customWidth="1"/>
    <col min="8" max="8" width="15.140625" style="6" customWidth="1"/>
    <col min="9" max="9" width="16" style="6" customWidth="1"/>
    <col min="10" max="10" width="17.42578125" style="6" customWidth="1"/>
    <col min="11" max="11" width="10" style="6" customWidth="1"/>
    <col min="12" max="12" width="14.85546875" style="6" customWidth="1"/>
    <col min="13" max="13" width="10.140625" style="6" customWidth="1"/>
    <col min="14" max="16384" width="9.140625" style="7"/>
  </cols>
  <sheetData>
    <row r="1" spans="1:13" ht="34.5" customHeight="1" x14ac:dyDescent="0.25">
      <c r="A1" s="206" t="s">
        <v>0</v>
      </c>
      <c r="B1" s="206"/>
      <c r="C1" s="206"/>
      <c r="D1" s="206"/>
      <c r="E1" s="1"/>
      <c r="F1" s="2"/>
      <c r="G1" s="3"/>
      <c r="H1" s="4"/>
      <c r="I1" s="4"/>
      <c r="J1" s="4"/>
      <c r="K1" s="5"/>
      <c r="M1" s="4"/>
    </row>
    <row r="2" spans="1:13" ht="24.75" customHeight="1" x14ac:dyDescent="0.2">
      <c r="A2" s="207"/>
      <c r="B2" s="207"/>
      <c r="C2" s="207"/>
      <c r="D2" s="8"/>
      <c r="E2" s="8"/>
      <c r="F2" s="9"/>
      <c r="G2" s="8"/>
      <c r="H2" s="8"/>
      <c r="I2" s="8"/>
      <c r="J2" s="8"/>
      <c r="K2" s="10"/>
      <c r="M2" s="8"/>
    </row>
    <row r="3" spans="1:13" ht="23.25" customHeight="1" x14ac:dyDescent="0.2">
      <c r="A3" s="208"/>
      <c r="B3" s="208"/>
      <c r="C3" s="208"/>
      <c r="D3" s="208"/>
      <c r="K3" s="13"/>
    </row>
    <row r="4" spans="1:13" ht="25.5" customHeight="1" x14ac:dyDescent="0.2">
      <c r="K4" s="2"/>
    </row>
    <row r="5" spans="1:13" ht="51" customHeight="1" x14ac:dyDescent="0.2"/>
    <row r="6" spans="1:13" ht="29.25" customHeight="1" x14ac:dyDescent="0.2">
      <c r="D6" s="203" t="s">
        <v>1</v>
      </c>
      <c r="E6" s="203"/>
      <c r="F6" s="203"/>
      <c r="G6" s="203"/>
      <c r="H6" s="203"/>
      <c r="I6" s="203"/>
      <c r="J6" s="203"/>
      <c r="K6" s="203"/>
      <c r="L6" s="11"/>
      <c r="M6" s="15"/>
    </row>
    <row r="7" spans="1:13" ht="44.25" customHeight="1" x14ac:dyDescent="0.2">
      <c r="A7" s="203" t="s">
        <v>300</v>
      </c>
      <c r="B7" s="203"/>
      <c r="C7" s="203"/>
      <c r="D7" s="203"/>
      <c r="E7" s="203"/>
      <c r="F7" s="203"/>
      <c r="G7" s="203"/>
      <c r="H7" s="203"/>
      <c r="I7" s="203"/>
      <c r="J7" s="203"/>
      <c r="K7" s="203"/>
      <c r="L7" s="203"/>
      <c r="M7" s="203"/>
    </row>
    <row r="8" spans="1:13" ht="31.5" customHeight="1" x14ac:dyDescent="0.2">
      <c r="A8" s="203" t="s">
        <v>2</v>
      </c>
      <c r="B8" s="203"/>
      <c r="C8" s="203"/>
      <c r="D8" s="203"/>
      <c r="E8" s="203"/>
      <c r="F8" s="203"/>
      <c r="G8" s="203"/>
      <c r="H8" s="203"/>
      <c r="I8" s="203"/>
      <c r="J8" s="203"/>
      <c r="K8" s="203"/>
      <c r="L8" s="203"/>
      <c r="M8" s="203"/>
    </row>
    <row r="9" spans="1:13" ht="149.25" customHeight="1" x14ac:dyDescent="0.25">
      <c r="D9" s="202" t="s">
        <v>3</v>
      </c>
      <c r="E9" s="202"/>
      <c r="F9" s="202"/>
      <c r="G9" s="202"/>
      <c r="H9" s="202"/>
      <c r="I9" s="202"/>
      <c r="J9" s="202"/>
      <c r="K9" s="202"/>
      <c r="L9" s="202"/>
      <c r="M9" s="202"/>
    </row>
    <row r="10" spans="1:13" ht="9.75" customHeight="1" x14ac:dyDescent="0.2">
      <c r="A10" s="203"/>
      <c r="B10" s="203"/>
      <c r="C10" s="203"/>
      <c r="D10" s="203"/>
      <c r="E10" s="203"/>
      <c r="F10" s="203"/>
      <c r="G10" s="203"/>
      <c r="H10" s="203"/>
      <c r="I10" s="203"/>
      <c r="J10" s="203"/>
      <c r="K10" s="204"/>
      <c r="L10" s="204"/>
      <c r="M10" s="204"/>
    </row>
    <row r="11" spans="1:13" ht="18" customHeight="1" x14ac:dyDescent="0.2">
      <c r="D11" s="16"/>
      <c r="E11" s="16"/>
      <c r="F11" s="10"/>
      <c r="G11" s="16"/>
      <c r="H11" s="17"/>
      <c r="I11" s="17"/>
      <c r="J11" s="17"/>
      <c r="K11" s="17"/>
      <c r="L11" s="17"/>
      <c r="M11" s="17" t="s">
        <v>4</v>
      </c>
    </row>
    <row r="12" spans="1:13" s="18" customFormat="1" ht="45" customHeight="1" x14ac:dyDescent="0.2">
      <c r="A12" s="119" t="s">
        <v>5</v>
      </c>
      <c r="B12" s="119" t="s">
        <v>6</v>
      </c>
      <c r="C12" s="119" t="s">
        <v>7</v>
      </c>
      <c r="D12" s="120" t="s">
        <v>8</v>
      </c>
      <c r="E12" s="121" t="s">
        <v>9</v>
      </c>
      <c r="F12" s="121" t="s">
        <v>10</v>
      </c>
      <c r="G12" s="113" t="s">
        <v>11</v>
      </c>
      <c r="H12" s="205" t="s">
        <v>12</v>
      </c>
      <c r="I12" s="205"/>
      <c r="J12" s="205"/>
      <c r="K12" s="205"/>
      <c r="L12" s="205"/>
      <c r="M12" s="205"/>
    </row>
    <row r="13" spans="1:13" s="18" customFormat="1" ht="56.25" customHeight="1" x14ac:dyDescent="0.2">
      <c r="A13" s="119"/>
      <c r="B13" s="119"/>
      <c r="C13" s="119"/>
      <c r="D13" s="120"/>
      <c r="E13" s="122"/>
      <c r="F13" s="122"/>
      <c r="G13" s="113"/>
      <c r="H13" s="19" t="s">
        <v>13</v>
      </c>
      <c r="I13" s="19" t="s">
        <v>14</v>
      </c>
      <c r="J13" s="19" t="s">
        <v>15</v>
      </c>
      <c r="K13" s="20" t="s">
        <v>16</v>
      </c>
      <c r="L13" s="19" t="s">
        <v>17</v>
      </c>
      <c r="M13" s="20" t="s">
        <v>18</v>
      </c>
    </row>
    <row r="14" spans="1:13" ht="15" customHeight="1" x14ac:dyDescent="0.2">
      <c r="A14" s="189"/>
      <c r="B14" s="189"/>
      <c r="C14" s="189"/>
      <c r="D14" s="189"/>
      <c r="E14" s="189"/>
      <c r="F14" s="189"/>
      <c r="G14" s="189"/>
      <c r="H14" s="189"/>
      <c r="I14" s="189"/>
      <c r="J14" s="189"/>
      <c r="K14" s="189"/>
      <c r="L14" s="189"/>
      <c r="M14" s="189"/>
    </row>
    <row r="15" spans="1:13" ht="36.6" customHeight="1" x14ac:dyDescent="0.2">
      <c r="A15" s="190" t="s">
        <v>19</v>
      </c>
      <c r="B15" s="192" t="s">
        <v>20</v>
      </c>
      <c r="C15" s="193"/>
      <c r="D15" s="194"/>
      <c r="E15" s="146" t="s">
        <v>21</v>
      </c>
      <c r="F15" s="21" t="s">
        <v>22</v>
      </c>
      <c r="G15" s="22">
        <f>SUM(H15:M15)</f>
        <v>61012000</v>
      </c>
      <c r="H15" s="22">
        <f t="shared" ref="H15:M16" si="0">H18+H301+H332</f>
        <v>58526000</v>
      </c>
      <c r="I15" s="22">
        <f t="shared" si="0"/>
        <v>113744</v>
      </c>
      <c r="J15" s="22">
        <f t="shared" si="0"/>
        <v>2372256</v>
      </c>
      <c r="K15" s="22">
        <f t="shared" si="0"/>
        <v>0</v>
      </c>
      <c r="L15" s="22">
        <f t="shared" si="0"/>
        <v>0</v>
      </c>
      <c r="M15" s="22">
        <f t="shared" si="0"/>
        <v>0</v>
      </c>
    </row>
    <row r="16" spans="1:13" ht="36.6" customHeight="1" x14ac:dyDescent="0.2">
      <c r="A16" s="191"/>
      <c r="B16" s="195"/>
      <c r="C16" s="196"/>
      <c r="D16" s="197"/>
      <c r="E16" s="147"/>
      <c r="F16" s="21" t="s">
        <v>23</v>
      </c>
      <c r="G16" s="22">
        <f>SUM(H16:M16)</f>
        <v>61012000</v>
      </c>
      <c r="H16" s="22">
        <f t="shared" si="0"/>
        <v>13755000</v>
      </c>
      <c r="I16" s="22">
        <f t="shared" si="0"/>
        <v>15412200</v>
      </c>
      <c r="J16" s="22">
        <f t="shared" si="0"/>
        <v>17482800</v>
      </c>
      <c r="K16" s="22">
        <f t="shared" si="0"/>
        <v>0</v>
      </c>
      <c r="L16" s="22">
        <f t="shared" si="0"/>
        <v>14362000</v>
      </c>
      <c r="M16" s="22">
        <f t="shared" si="0"/>
        <v>0</v>
      </c>
    </row>
    <row r="17" spans="1:13" ht="25.35" customHeight="1" x14ac:dyDescent="0.2">
      <c r="A17" s="23"/>
      <c r="B17" s="23"/>
      <c r="C17" s="23"/>
      <c r="D17" s="24"/>
      <c r="E17" s="24"/>
      <c r="F17" s="25"/>
      <c r="G17" s="26"/>
      <c r="H17" s="26"/>
      <c r="I17" s="26"/>
      <c r="J17" s="26"/>
      <c r="K17" s="26"/>
      <c r="L17" s="26"/>
      <c r="M17" s="26"/>
    </row>
    <row r="18" spans="1:13" ht="33" customHeight="1" x14ac:dyDescent="0.2">
      <c r="A18" s="146" t="s">
        <v>24</v>
      </c>
      <c r="B18" s="198" t="s">
        <v>25</v>
      </c>
      <c r="C18" s="199"/>
      <c r="D18" s="123" t="s">
        <v>26</v>
      </c>
      <c r="E18" s="146"/>
      <c r="F18" s="21" t="s">
        <v>22</v>
      </c>
      <c r="G18" s="27">
        <f t="shared" ref="G18:G69" si="1">SUM(H18:M18)</f>
        <v>61012000</v>
      </c>
      <c r="H18" s="27">
        <f t="shared" ref="H18:M19" si="2">H20+H268</f>
        <v>58526000</v>
      </c>
      <c r="I18" s="27">
        <f t="shared" si="2"/>
        <v>113744</v>
      </c>
      <c r="J18" s="27">
        <f t="shared" si="2"/>
        <v>2372256</v>
      </c>
      <c r="K18" s="27">
        <f t="shared" si="2"/>
        <v>0</v>
      </c>
      <c r="L18" s="27">
        <f t="shared" si="2"/>
        <v>0</v>
      </c>
      <c r="M18" s="27">
        <f t="shared" si="2"/>
        <v>0</v>
      </c>
    </row>
    <row r="19" spans="1:13" ht="33" customHeight="1" x14ac:dyDescent="0.2">
      <c r="A19" s="147"/>
      <c r="B19" s="200"/>
      <c r="C19" s="201"/>
      <c r="D19" s="124"/>
      <c r="E19" s="147"/>
      <c r="F19" s="21" t="s">
        <v>23</v>
      </c>
      <c r="G19" s="27">
        <f t="shared" si="1"/>
        <v>61012000</v>
      </c>
      <c r="H19" s="27">
        <f t="shared" si="2"/>
        <v>13755000</v>
      </c>
      <c r="I19" s="27">
        <f t="shared" si="2"/>
        <v>15412200</v>
      </c>
      <c r="J19" s="27">
        <f t="shared" si="2"/>
        <v>17482800</v>
      </c>
      <c r="K19" s="27">
        <f t="shared" si="2"/>
        <v>0</v>
      </c>
      <c r="L19" s="27">
        <f t="shared" si="2"/>
        <v>14362000</v>
      </c>
      <c r="M19" s="27">
        <f t="shared" si="2"/>
        <v>0</v>
      </c>
    </row>
    <row r="20" spans="1:13" ht="34.5" customHeight="1" x14ac:dyDescent="0.2">
      <c r="A20" s="23"/>
      <c r="B20" s="23"/>
      <c r="C20" s="23"/>
      <c r="D20" s="123" t="s">
        <v>27</v>
      </c>
      <c r="E20" s="187" t="s">
        <v>28</v>
      </c>
      <c r="F20" s="21" t="s">
        <v>22</v>
      </c>
      <c r="G20" s="28">
        <f t="shared" si="1"/>
        <v>60912000</v>
      </c>
      <c r="H20" s="28">
        <f t="shared" ref="H20:M21" si="3">H22+H70+H136+H152+H164+H204+H254+H262</f>
        <v>58526000</v>
      </c>
      <c r="I20" s="28">
        <f t="shared" si="3"/>
        <v>23744</v>
      </c>
      <c r="J20" s="28">
        <f t="shared" si="3"/>
        <v>2362256</v>
      </c>
      <c r="K20" s="28">
        <f t="shared" si="3"/>
        <v>0</v>
      </c>
      <c r="L20" s="28">
        <f t="shared" si="3"/>
        <v>0</v>
      </c>
      <c r="M20" s="28">
        <f t="shared" si="3"/>
        <v>0</v>
      </c>
    </row>
    <row r="21" spans="1:13" ht="34.5" customHeight="1" x14ac:dyDescent="0.2">
      <c r="A21" s="23"/>
      <c r="B21" s="23"/>
      <c r="C21" s="23"/>
      <c r="D21" s="124"/>
      <c r="E21" s="188"/>
      <c r="F21" s="21" t="s">
        <v>23</v>
      </c>
      <c r="G21" s="28">
        <f t="shared" si="1"/>
        <v>60912000</v>
      </c>
      <c r="H21" s="28">
        <f t="shared" si="3"/>
        <v>13755000</v>
      </c>
      <c r="I21" s="28">
        <f t="shared" si="3"/>
        <v>15322200</v>
      </c>
      <c r="J21" s="28">
        <f t="shared" si="3"/>
        <v>17472800</v>
      </c>
      <c r="K21" s="28">
        <f t="shared" si="3"/>
        <v>0</v>
      </c>
      <c r="L21" s="28">
        <f t="shared" si="3"/>
        <v>14362000</v>
      </c>
      <c r="M21" s="28">
        <f t="shared" si="3"/>
        <v>0</v>
      </c>
    </row>
    <row r="22" spans="1:13" ht="34.5" customHeight="1" x14ac:dyDescent="0.2">
      <c r="A22" s="23"/>
      <c r="B22" s="23"/>
      <c r="C22" s="23"/>
      <c r="D22" s="123" t="s">
        <v>29</v>
      </c>
      <c r="E22" s="125">
        <v>10</v>
      </c>
      <c r="F22" s="21" t="s">
        <v>22</v>
      </c>
      <c r="G22" s="29">
        <f t="shared" si="1"/>
        <v>57930000</v>
      </c>
      <c r="H22" s="29">
        <f>H24+H46+H56</f>
        <v>56000000</v>
      </c>
      <c r="I22" s="29">
        <f t="shared" ref="I22:M23" si="4">I24+I46+I56</f>
        <v>0</v>
      </c>
      <c r="J22" s="29">
        <f t="shared" si="4"/>
        <v>1930000</v>
      </c>
      <c r="K22" s="29">
        <f t="shared" si="4"/>
        <v>0</v>
      </c>
      <c r="L22" s="29">
        <f t="shared" si="4"/>
        <v>0</v>
      </c>
      <c r="M22" s="29">
        <f t="shared" si="4"/>
        <v>0</v>
      </c>
    </row>
    <row r="23" spans="1:13" ht="34.5" customHeight="1" x14ac:dyDescent="0.2">
      <c r="A23" s="23"/>
      <c r="B23" s="23"/>
      <c r="C23" s="23"/>
      <c r="D23" s="124"/>
      <c r="E23" s="126"/>
      <c r="F23" s="21" t="s">
        <v>23</v>
      </c>
      <c r="G23" s="29">
        <f t="shared" si="1"/>
        <v>57930000</v>
      </c>
      <c r="H23" s="29">
        <f>H25+H47+H57</f>
        <v>12378000</v>
      </c>
      <c r="I23" s="29">
        <f t="shared" si="4"/>
        <v>14835200</v>
      </c>
      <c r="J23" s="29">
        <f t="shared" si="4"/>
        <v>16901800</v>
      </c>
      <c r="K23" s="29">
        <f t="shared" si="4"/>
        <v>0</v>
      </c>
      <c r="L23" s="29">
        <f t="shared" si="4"/>
        <v>13815000</v>
      </c>
      <c r="M23" s="29">
        <f t="shared" si="4"/>
        <v>0</v>
      </c>
    </row>
    <row r="24" spans="1:13" ht="34.5" customHeight="1" x14ac:dyDescent="0.2">
      <c r="A24" s="23"/>
      <c r="B24" s="23"/>
      <c r="C24" s="23"/>
      <c r="D24" s="123" t="s">
        <v>30</v>
      </c>
      <c r="E24" s="156" t="s">
        <v>31</v>
      </c>
      <c r="F24" s="21" t="s">
        <v>22</v>
      </c>
      <c r="G24" s="30">
        <f t="shared" si="1"/>
        <v>55011000</v>
      </c>
      <c r="H24" s="31">
        <f>H26+H28+H30+H32+H34+H36+H38+H40+H42+H44</f>
        <v>53121000</v>
      </c>
      <c r="I24" s="31">
        <f t="shared" ref="I24:M25" si="5">I26+I28+I30+I32+I34+I36+I38+I40+I42+I44</f>
        <v>0</v>
      </c>
      <c r="J24" s="31">
        <f t="shared" si="5"/>
        <v>1890000</v>
      </c>
      <c r="K24" s="31">
        <f t="shared" si="5"/>
        <v>0</v>
      </c>
      <c r="L24" s="31">
        <f t="shared" si="5"/>
        <v>0</v>
      </c>
      <c r="M24" s="31">
        <f t="shared" si="5"/>
        <v>0</v>
      </c>
    </row>
    <row r="25" spans="1:13" ht="34.5" customHeight="1" x14ac:dyDescent="0.2">
      <c r="A25" s="23"/>
      <c r="B25" s="23"/>
      <c r="C25" s="23"/>
      <c r="D25" s="124"/>
      <c r="E25" s="157"/>
      <c r="F25" s="21" t="s">
        <v>23</v>
      </c>
      <c r="G25" s="30">
        <f t="shared" si="1"/>
        <v>55011000</v>
      </c>
      <c r="H25" s="32">
        <f>H27+H29+H31+H33+H35+H37+H39+H41+H43+H45</f>
        <v>11472000</v>
      </c>
      <c r="I25" s="32">
        <f t="shared" si="5"/>
        <v>13482000</v>
      </c>
      <c r="J25" s="32">
        <f t="shared" si="5"/>
        <v>16528000</v>
      </c>
      <c r="K25" s="32">
        <f t="shared" si="5"/>
        <v>0</v>
      </c>
      <c r="L25" s="32">
        <f t="shared" si="5"/>
        <v>13529000</v>
      </c>
      <c r="M25" s="32">
        <f t="shared" si="5"/>
        <v>0</v>
      </c>
    </row>
    <row r="26" spans="1:13" ht="34.5" customHeight="1" x14ac:dyDescent="0.2">
      <c r="A26" s="23"/>
      <c r="B26" s="23"/>
      <c r="C26" s="23"/>
      <c r="D26" s="151" t="s">
        <v>32</v>
      </c>
      <c r="E26" s="153" t="s">
        <v>33</v>
      </c>
      <c r="F26" s="21" t="s">
        <v>22</v>
      </c>
      <c r="G26" s="30">
        <f t="shared" si="1"/>
        <v>44398000</v>
      </c>
      <c r="H26" s="33">
        <v>43610000</v>
      </c>
      <c r="I26" s="33">
        <v>0</v>
      </c>
      <c r="J26" s="33">
        <v>788000</v>
      </c>
      <c r="K26" s="33">
        <v>0</v>
      </c>
      <c r="L26" s="33">
        <v>0</v>
      </c>
      <c r="M26" s="33">
        <v>0</v>
      </c>
    </row>
    <row r="27" spans="1:13" ht="34.5" customHeight="1" x14ac:dyDescent="0.2">
      <c r="A27" s="23"/>
      <c r="B27" s="23"/>
      <c r="C27" s="23"/>
      <c r="D27" s="152"/>
      <c r="E27" s="154"/>
      <c r="F27" s="34" t="s">
        <v>23</v>
      </c>
      <c r="G27" s="30">
        <f t="shared" si="1"/>
        <v>44398000</v>
      </c>
      <c r="H27" s="35">
        <v>9709000</v>
      </c>
      <c r="I27" s="35">
        <v>11441000</v>
      </c>
      <c r="J27" s="35">
        <v>11731000</v>
      </c>
      <c r="K27" s="35">
        <v>0</v>
      </c>
      <c r="L27" s="35">
        <v>11517000</v>
      </c>
      <c r="M27" s="35">
        <v>0</v>
      </c>
    </row>
    <row r="28" spans="1:13" ht="34.5" customHeight="1" x14ac:dyDescent="0.2">
      <c r="A28" s="23"/>
      <c r="B28" s="23"/>
      <c r="C28" s="23"/>
      <c r="D28" s="151" t="s">
        <v>34</v>
      </c>
      <c r="E28" s="153" t="s">
        <v>35</v>
      </c>
      <c r="F28" s="21" t="s">
        <v>22</v>
      </c>
      <c r="G28" s="30">
        <f t="shared" si="1"/>
        <v>4312000</v>
      </c>
      <c r="H28" s="33">
        <v>3862000</v>
      </c>
      <c r="I28" s="33">
        <v>0</v>
      </c>
      <c r="J28" s="33">
        <v>450000</v>
      </c>
      <c r="K28" s="33">
        <v>0</v>
      </c>
      <c r="L28" s="33">
        <v>0</v>
      </c>
      <c r="M28" s="33">
        <v>0</v>
      </c>
    </row>
    <row r="29" spans="1:13" ht="34.5" customHeight="1" x14ac:dyDescent="0.2">
      <c r="A29" s="23"/>
      <c r="B29" s="23"/>
      <c r="C29" s="23"/>
      <c r="D29" s="152"/>
      <c r="E29" s="154"/>
      <c r="F29" s="34" t="s">
        <v>23</v>
      </c>
      <c r="G29" s="30">
        <f t="shared" si="1"/>
        <v>4312000</v>
      </c>
      <c r="H29" s="35">
        <v>961000</v>
      </c>
      <c r="I29" s="35">
        <v>1190000</v>
      </c>
      <c r="J29" s="35">
        <v>1634000</v>
      </c>
      <c r="K29" s="35">
        <v>0</v>
      </c>
      <c r="L29" s="35">
        <v>527000</v>
      </c>
      <c r="M29" s="35">
        <v>0</v>
      </c>
    </row>
    <row r="30" spans="1:13" ht="34.5" customHeight="1" x14ac:dyDescent="0.2">
      <c r="A30" s="23"/>
      <c r="B30" s="23"/>
      <c r="C30" s="23"/>
      <c r="D30" s="151" t="s">
        <v>36</v>
      </c>
      <c r="E30" s="153" t="s">
        <v>37</v>
      </c>
      <c r="F30" s="21" t="s">
        <v>22</v>
      </c>
      <c r="G30" s="30">
        <f t="shared" si="1"/>
        <v>5947000</v>
      </c>
      <c r="H30" s="33">
        <v>5295000</v>
      </c>
      <c r="I30" s="33">
        <v>0</v>
      </c>
      <c r="J30" s="33">
        <v>652000</v>
      </c>
      <c r="K30" s="33">
        <v>0</v>
      </c>
      <c r="L30" s="33">
        <v>0</v>
      </c>
      <c r="M30" s="33">
        <v>0</v>
      </c>
    </row>
    <row r="31" spans="1:13" ht="34.5" customHeight="1" x14ac:dyDescent="0.2">
      <c r="A31" s="23"/>
      <c r="B31" s="23"/>
      <c r="C31" s="23"/>
      <c r="D31" s="152"/>
      <c r="E31" s="154"/>
      <c r="F31" s="21" t="s">
        <v>23</v>
      </c>
      <c r="G31" s="30">
        <f t="shared" si="1"/>
        <v>5947000</v>
      </c>
      <c r="H31" s="35">
        <v>642000</v>
      </c>
      <c r="I31" s="35">
        <v>778000</v>
      </c>
      <c r="J31" s="35">
        <v>3127000</v>
      </c>
      <c r="K31" s="35">
        <v>0</v>
      </c>
      <c r="L31" s="35">
        <v>1400000</v>
      </c>
      <c r="M31" s="35">
        <v>0</v>
      </c>
    </row>
    <row r="32" spans="1:13" ht="34.5" customHeight="1" x14ac:dyDescent="0.2">
      <c r="A32" s="23"/>
      <c r="B32" s="23"/>
      <c r="C32" s="23"/>
      <c r="D32" s="151" t="s">
        <v>38</v>
      </c>
      <c r="E32" s="153" t="s">
        <v>39</v>
      </c>
      <c r="F32" s="21" t="s">
        <v>22</v>
      </c>
      <c r="G32" s="30">
        <f t="shared" si="1"/>
        <v>0</v>
      </c>
      <c r="H32" s="33">
        <v>0</v>
      </c>
      <c r="I32" s="33">
        <v>0</v>
      </c>
      <c r="J32" s="33">
        <v>0</v>
      </c>
      <c r="K32" s="33">
        <v>0</v>
      </c>
      <c r="L32" s="33">
        <v>0</v>
      </c>
      <c r="M32" s="33">
        <v>0</v>
      </c>
    </row>
    <row r="33" spans="1:13" ht="34.5" customHeight="1" x14ac:dyDescent="0.2">
      <c r="A33" s="23"/>
      <c r="B33" s="23"/>
      <c r="C33" s="23"/>
      <c r="D33" s="152"/>
      <c r="E33" s="154"/>
      <c r="F33" s="21" t="s">
        <v>23</v>
      </c>
      <c r="G33" s="30">
        <f t="shared" si="1"/>
        <v>0</v>
      </c>
      <c r="H33" s="35">
        <v>0</v>
      </c>
      <c r="I33" s="35">
        <v>0</v>
      </c>
      <c r="J33" s="35">
        <v>0</v>
      </c>
      <c r="K33" s="35">
        <v>0</v>
      </c>
      <c r="L33" s="35">
        <v>0</v>
      </c>
      <c r="M33" s="35">
        <v>0</v>
      </c>
    </row>
    <row r="34" spans="1:13" ht="34.5" customHeight="1" x14ac:dyDescent="0.2">
      <c r="A34" s="23"/>
      <c r="B34" s="23"/>
      <c r="C34" s="23"/>
      <c r="D34" s="151" t="s">
        <v>40</v>
      </c>
      <c r="E34" s="153" t="s">
        <v>41</v>
      </c>
      <c r="F34" s="21" t="s">
        <v>22</v>
      </c>
      <c r="G34" s="30">
        <f t="shared" si="1"/>
        <v>0</v>
      </c>
      <c r="H34" s="33">
        <v>0</v>
      </c>
      <c r="I34" s="33">
        <v>0</v>
      </c>
      <c r="J34" s="33">
        <v>0</v>
      </c>
      <c r="K34" s="33">
        <v>0</v>
      </c>
      <c r="L34" s="33">
        <v>0</v>
      </c>
      <c r="M34" s="33">
        <v>0</v>
      </c>
    </row>
    <row r="35" spans="1:13" ht="34.5" customHeight="1" x14ac:dyDescent="0.2">
      <c r="A35" s="23"/>
      <c r="B35" s="23"/>
      <c r="C35" s="23"/>
      <c r="D35" s="152"/>
      <c r="E35" s="154"/>
      <c r="F35" s="21" t="s">
        <v>23</v>
      </c>
      <c r="G35" s="30">
        <f t="shared" si="1"/>
        <v>0</v>
      </c>
      <c r="H35" s="35">
        <v>0</v>
      </c>
      <c r="I35" s="35">
        <v>0</v>
      </c>
      <c r="J35" s="35">
        <v>0</v>
      </c>
      <c r="K35" s="35">
        <v>0</v>
      </c>
      <c r="L35" s="35">
        <v>0</v>
      </c>
      <c r="M35" s="35">
        <v>0</v>
      </c>
    </row>
    <row r="36" spans="1:13" ht="34.5" customHeight="1" x14ac:dyDescent="0.2">
      <c r="A36" s="23"/>
      <c r="B36" s="23"/>
      <c r="C36" s="23"/>
      <c r="D36" s="151" t="s">
        <v>42</v>
      </c>
      <c r="E36" s="153" t="s">
        <v>43</v>
      </c>
      <c r="F36" s="21" t="s">
        <v>22</v>
      </c>
      <c r="G36" s="30">
        <f t="shared" si="1"/>
        <v>110000</v>
      </c>
      <c r="H36" s="33">
        <v>110000</v>
      </c>
      <c r="I36" s="33">
        <v>0</v>
      </c>
      <c r="J36" s="33">
        <v>0</v>
      </c>
      <c r="K36" s="33">
        <v>0</v>
      </c>
      <c r="L36" s="33">
        <v>0</v>
      </c>
      <c r="M36" s="33">
        <v>0</v>
      </c>
    </row>
    <row r="37" spans="1:13" ht="34.5" customHeight="1" x14ac:dyDescent="0.2">
      <c r="A37" s="23"/>
      <c r="B37" s="23"/>
      <c r="C37" s="23"/>
      <c r="D37" s="152"/>
      <c r="E37" s="154"/>
      <c r="F37" s="21" t="s">
        <v>23</v>
      </c>
      <c r="G37" s="30">
        <f t="shared" si="1"/>
        <v>110000</v>
      </c>
      <c r="H37" s="35">
        <v>20000</v>
      </c>
      <c r="I37" s="35">
        <v>10000</v>
      </c>
      <c r="J37" s="35">
        <v>14000</v>
      </c>
      <c r="K37" s="35">
        <v>0</v>
      </c>
      <c r="L37" s="35">
        <v>66000</v>
      </c>
      <c r="M37" s="35">
        <v>0</v>
      </c>
    </row>
    <row r="38" spans="1:13" ht="34.5" customHeight="1" x14ac:dyDescent="0.2">
      <c r="A38" s="23"/>
      <c r="B38" s="23"/>
      <c r="C38" s="23"/>
      <c r="D38" s="151" t="s">
        <v>44</v>
      </c>
      <c r="E38" s="153" t="s">
        <v>45</v>
      </c>
      <c r="F38" s="21" t="s">
        <v>22</v>
      </c>
      <c r="G38" s="30">
        <f t="shared" si="1"/>
        <v>0</v>
      </c>
      <c r="H38" s="33">
        <v>0</v>
      </c>
      <c r="I38" s="33">
        <v>0</v>
      </c>
      <c r="J38" s="33">
        <v>0</v>
      </c>
      <c r="K38" s="33">
        <v>0</v>
      </c>
      <c r="L38" s="33">
        <v>0</v>
      </c>
      <c r="M38" s="33">
        <v>0</v>
      </c>
    </row>
    <row r="39" spans="1:13" ht="34.5" customHeight="1" x14ac:dyDescent="0.2">
      <c r="A39" s="23"/>
      <c r="B39" s="23"/>
      <c r="C39" s="23"/>
      <c r="D39" s="152"/>
      <c r="E39" s="154"/>
      <c r="F39" s="21" t="s">
        <v>23</v>
      </c>
      <c r="G39" s="30">
        <f t="shared" si="1"/>
        <v>0</v>
      </c>
      <c r="H39" s="35">
        <v>0</v>
      </c>
      <c r="I39" s="35">
        <v>0</v>
      </c>
      <c r="J39" s="35">
        <v>0</v>
      </c>
      <c r="K39" s="35">
        <v>0</v>
      </c>
      <c r="L39" s="35">
        <v>0</v>
      </c>
      <c r="M39" s="35">
        <v>0</v>
      </c>
    </row>
    <row r="40" spans="1:13" ht="34.5" customHeight="1" x14ac:dyDescent="0.2">
      <c r="A40" s="23"/>
      <c r="B40" s="23"/>
      <c r="C40" s="23"/>
      <c r="D40" s="151" t="s">
        <v>46</v>
      </c>
      <c r="E40" s="153" t="s">
        <v>47</v>
      </c>
      <c r="F40" s="21" t="s">
        <v>22</v>
      </c>
      <c r="G40" s="30">
        <f t="shared" si="1"/>
        <v>5000</v>
      </c>
      <c r="H40" s="33">
        <v>5000</v>
      </c>
      <c r="I40" s="33">
        <v>0</v>
      </c>
      <c r="J40" s="33">
        <v>0</v>
      </c>
      <c r="K40" s="33">
        <v>0</v>
      </c>
      <c r="L40" s="33">
        <v>0</v>
      </c>
      <c r="M40" s="33">
        <v>0</v>
      </c>
    </row>
    <row r="41" spans="1:13" ht="34.5" customHeight="1" x14ac:dyDescent="0.2">
      <c r="A41" s="23"/>
      <c r="B41" s="23"/>
      <c r="C41" s="23"/>
      <c r="D41" s="152"/>
      <c r="E41" s="154"/>
      <c r="F41" s="21" t="s">
        <v>23</v>
      </c>
      <c r="G41" s="30">
        <f t="shared" si="1"/>
        <v>5000</v>
      </c>
      <c r="H41" s="35">
        <v>0</v>
      </c>
      <c r="I41" s="35">
        <v>0</v>
      </c>
      <c r="J41" s="35">
        <v>0</v>
      </c>
      <c r="K41" s="35">
        <v>0</v>
      </c>
      <c r="L41" s="35">
        <v>5000</v>
      </c>
      <c r="M41" s="35">
        <v>0</v>
      </c>
    </row>
    <row r="42" spans="1:13" ht="34.5" customHeight="1" x14ac:dyDescent="0.2">
      <c r="A42" s="23"/>
      <c r="B42" s="23"/>
      <c r="C42" s="23"/>
      <c r="D42" s="151" t="s">
        <v>48</v>
      </c>
      <c r="E42" s="153" t="s">
        <v>49</v>
      </c>
      <c r="F42" s="21" t="s">
        <v>22</v>
      </c>
      <c r="G42" s="30">
        <f t="shared" si="1"/>
        <v>59000</v>
      </c>
      <c r="H42" s="33">
        <v>59000</v>
      </c>
      <c r="I42" s="33">
        <v>0</v>
      </c>
      <c r="J42" s="33">
        <v>0</v>
      </c>
      <c r="K42" s="33">
        <v>0</v>
      </c>
      <c r="L42" s="33">
        <v>0</v>
      </c>
      <c r="M42" s="33">
        <v>0</v>
      </c>
    </row>
    <row r="43" spans="1:13" ht="34.5" customHeight="1" x14ac:dyDescent="0.2">
      <c r="A43" s="23"/>
      <c r="B43" s="23"/>
      <c r="C43" s="23"/>
      <c r="D43" s="152"/>
      <c r="E43" s="154"/>
      <c r="F43" s="21" t="s">
        <v>23</v>
      </c>
      <c r="G43" s="30">
        <f t="shared" si="1"/>
        <v>59000</v>
      </c>
      <c r="H43" s="35">
        <v>16000</v>
      </c>
      <c r="I43" s="35">
        <v>13000</v>
      </c>
      <c r="J43" s="35">
        <v>21000</v>
      </c>
      <c r="K43" s="35">
        <v>0</v>
      </c>
      <c r="L43" s="35">
        <v>9000</v>
      </c>
      <c r="M43" s="35">
        <v>0</v>
      </c>
    </row>
    <row r="44" spans="1:13" ht="34.5" customHeight="1" x14ac:dyDescent="0.2">
      <c r="A44" s="23"/>
      <c r="B44" s="23"/>
      <c r="C44" s="23"/>
      <c r="D44" s="151" t="s">
        <v>50</v>
      </c>
      <c r="E44" s="153" t="s">
        <v>51</v>
      </c>
      <c r="F44" s="21" t="s">
        <v>22</v>
      </c>
      <c r="G44" s="30">
        <f t="shared" si="1"/>
        <v>180000</v>
      </c>
      <c r="H44" s="33">
        <v>180000</v>
      </c>
      <c r="I44" s="33">
        <v>0</v>
      </c>
      <c r="J44" s="33">
        <v>0</v>
      </c>
      <c r="K44" s="33">
        <v>0</v>
      </c>
      <c r="L44" s="33">
        <v>0</v>
      </c>
      <c r="M44" s="33">
        <v>0</v>
      </c>
    </row>
    <row r="45" spans="1:13" ht="34.5" customHeight="1" x14ac:dyDescent="0.2">
      <c r="A45" s="23"/>
      <c r="B45" s="23"/>
      <c r="C45" s="23"/>
      <c r="D45" s="152"/>
      <c r="E45" s="154"/>
      <c r="F45" s="21" t="s">
        <v>23</v>
      </c>
      <c r="G45" s="30">
        <f t="shared" si="1"/>
        <v>180000</v>
      </c>
      <c r="H45" s="35">
        <v>124000</v>
      </c>
      <c r="I45" s="35">
        <v>50000</v>
      </c>
      <c r="J45" s="35">
        <v>1000</v>
      </c>
      <c r="K45" s="35">
        <v>0</v>
      </c>
      <c r="L45" s="35">
        <v>5000</v>
      </c>
      <c r="M45" s="35">
        <v>0</v>
      </c>
    </row>
    <row r="46" spans="1:13" s="38" customFormat="1" ht="34.5" customHeight="1" x14ac:dyDescent="0.2">
      <c r="A46" s="36"/>
      <c r="B46" s="36"/>
      <c r="C46" s="36"/>
      <c r="D46" s="127" t="s">
        <v>52</v>
      </c>
      <c r="E46" s="178" t="s">
        <v>53</v>
      </c>
      <c r="F46" s="37" t="s">
        <v>22</v>
      </c>
      <c r="G46" s="30">
        <f t="shared" si="1"/>
        <v>927000</v>
      </c>
      <c r="H46" s="31">
        <f>H48+H50+H52+H54</f>
        <v>927000</v>
      </c>
      <c r="I46" s="31">
        <f t="shared" ref="I46:M47" si="6">I48+I50+I52+I54</f>
        <v>0</v>
      </c>
      <c r="J46" s="31">
        <f t="shared" si="6"/>
        <v>0</v>
      </c>
      <c r="K46" s="31">
        <f t="shared" si="6"/>
        <v>0</v>
      </c>
      <c r="L46" s="31">
        <f t="shared" si="6"/>
        <v>0</v>
      </c>
      <c r="M46" s="31">
        <f t="shared" si="6"/>
        <v>0</v>
      </c>
    </row>
    <row r="47" spans="1:13" s="38" customFormat="1" ht="34.5" customHeight="1" x14ac:dyDescent="0.2">
      <c r="A47" s="36"/>
      <c r="B47" s="36"/>
      <c r="C47" s="36"/>
      <c r="D47" s="128"/>
      <c r="E47" s="179"/>
      <c r="F47" s="37" t="s">
        <v>23</v>
      </c>
      <c r="G47" s="30">
        <f t="shared" si="1"/>
        <v>927000</v>
      </c>
      <c r="H47" s="35">
        <f>H49+H51+H53+H55</f>
        <v>0</v>
      </c>
      <c r="I47" s="35">
        <f t="shared" si="6"/>
        <v>870000</v>
      </c>
      <c r="J47" s="35">
        <f t="shared" si="6"/>
        <v>0</v>
      </c>
      <c r="K47" s="35">
        <f t="shared" si="6"/>
        <v>0</v>
      </c>
      <c r="L47" s="35">
        <f t="shared" si="6"/>
        <v>57000</v>
      </c>
      <c r="M47" s="35">
        <f t="shared" si="6"/>
        <v>0</v>
      </c>
    </row>
    <row r="48" spans="1:13" ht="34.5" customHeight="1" x14ac:dyDescent="0.2">
      <c r="A48" s="23"/>
      <c r="B48" s="23"/>
      <c r="C48" s="23"/>
      <c r="D48" s="151" t="s">
        <v>54</v>
      </c>
      <c r="E48" s="153" t="s">
        <v>55</v>
      </c>
      <c r="F48" s="21" t="s">
        <v>22</v>
      </c>
      <c r="G48" s="30">
        <f t="shared" si="1"/>
        <v>0</v>
      </c>
      <c r="H48" s="33">
        <v>0</v>
      </c>
      <c r="I48" s="33">
        <v>0</v>
      </c>
      <c r="J48" s="33">
        <v>0</v>
      </c>
      <c r="K48" s="33">
        <v>0</v>
      </c>
      <c r="L48" s="33">
        <v>0</v>
      </c>
      <c r="M48" s="33">
        <v>0</v>
      </c>
    </row>
    <row r="49" spans="1:13" ht="34.5" customHeight="1" x14ac:dyDescent="0.2">
      <c r="A49" s="23"/>
      <c r="B49" s="23"/>
      <c r="C49" s="23"/>
      <c r="D49" s="152"/>
      <c r="E49" s="154"/>
      <c r="F49" s="21" t="s">
        <v>23</v>
      </c>
      <c r="G49" s="30">
        <f t="shared" si="1"/>
        <v>0</v>
      </c>
      <c r="H49" s="35">
        <v>0</v>
      </c>
      <c r="I49" s="35">
        <v>0</v>
      </c>
      <c r="J49" s="35">
        <v>0</v>
      </c>
      <c r="K49" s="35">
        <v>0</v>
      </c>
      <c r="L49" s="35">
        <v>0</v>
      </c>
      <c r="M49" s="35">
        <v>0</v>
      </c>
    </row>
    <row r="50" spans="1:13" ht="34.5" customHeight="1" x14ac:dyDescent="0.2">
      <c r="A50" s="23"/>
      <c r="B50" s="23"/>
      <c r="C50" s="23"/>
      <c r="D50" s="151" t="s">
        <v>56</v>
      </c>
      <c r="E50" s="153" t="s">
        <v>57</v>
      </c>
      <c r="F50" s="21" t="s">
        <v>22</v>
      </c>
      <c r="G50" s="30">
        <f t="shared" si="1"/>
        <v>0</v>
      </c>
      <c r="H50" s="33">
        <v>0</v>
      </c>
      <c r="I50" s="33">
        <v>0</v>
      </c>
      <c r="J50" s="33">
        <v>0</v>
      </c>
      <c r="K50" s="33">
        <v>0</v>
      </c>
      <c r="L50" s="33">
        <v>0</v>
      </c>
      <c r="M50" s="33">
        <v>0</v>
      </c>
    </row>
    <row r="51" spans="1:13" ht="34.5" customHeight="1" x14ac:dyDescent="0.2">
      <c r="A51" s="23"/>
      <c r="B51" s="23"/>
      <c r="C51" s="23"/>
      <c r="D51" s="152"/>
      <c r="E51" s="154"/>
      <c r="F51" s="21" t="s">
        <v>23</v>
      </c>
      <c r="G51" s="30">
        <f t="shared" si="1"/>
        <v>0</v>
      </c>
      <c r="H51" s="35">
        <v>0</v>
      </c>
      <c r="I51" s="35">
        <v>0</v>
      </c>
      <c r="J51" s="35">
        <v>0</v>
      </c>
      <c r="K51" s="35">
        <v>0</v>
      </c>
      <c r="L51" s="35">
        <v>0</v>
      </c>
      <c r="M51" s="35">
        <v>0</v>
      </c>
    </row>
    <row r="52" spans="1:13" ht="34.5" customHeight="1" x14ac:dyDescent="0.2">
      <c r="A52" s="23"/>
      <c r="B52" s="23"/>
      <c r="C52" s="23"/>
      <c r="D52" s="151" t="s">
        <v>58</v>
      </c>
      <c r="E52" s="153" t="s">
        <v>59</v>
      </c>
      <c r="F52" s="21" t="s">
        <v>22</v>
      </c>
      <c r="G52" s="30">
        <f t="shared" si="1"/>
        <v>870000</v>
      </c>
      <c r="H52" s="33">
        <v>870000</v>
      </c>
      <c r="I52" s="33">
        <v>0</v>
      </c>
      <c r="J52" s="33">
        <v>0</v>
      </c>
      <c r="K52" s="33">
        <v>0</v>
      </c>
      <c r="L52" s="33">
        <v>0</v>
      </c>
      <c r="M52" s="33">
        <v>0</v>
      </c>
    </row>
    <row r="53" spans="1:13" ht="34.5" customHeight="1" x14ac:dyDescent="0.2">
      <c r="A53" s="23"/>
      <c r="B53" s="23"/>
      <c r="C53" s="23"/>
      <c r="D53" s="152"/>
      <c r="E53" s="154"/>
      <c r="F53" s="21" t="s">
        <v>23</v>
      </c>
      <c r="G53" s="30">
        <f t="shared" si="1"/>
        <v>870000</v>
      </c>
      <c r="H53" s="35">
        <v>0</v>
      </c>
      <c r="I53" s="35">
        <v>870000</v>
      </c>
      <c r="J53" s="35">
        <v>0</v>
      </c>
      <c r="K53" s="35">
        <v>0</v>
      </c>
      <c r="L53" s="35">
        <v>0</v>
      </c>
      <c r="M53" s="35">
        <v>0</v>
      </c>
    </row>
    <row r="54" spans="1:13" ht="34.5" customHeight="1" x14ac:dyDescent="0.2">
      <c r="A54" s="23"/>
      <c r="B54" s="23"/>
      <c r="C54" s="23"/>
      <c r="D54" s="151" t="s">
        <v>60</v>
      </c>
      <c r="E54" s="153" t="s">
        <v>61</v>
      </c>
      <c r="F54" s="21" t="s">
        <v>22</v>
      </c>
      <c r="G54" s="30">
        <f t="shared" si="1"/>
        <v>57000</v>
      </c>
      <c r="H54" s="33">
        <v>57000</v>
      </c>
      <c r="I54" s="33">
        <v>0</v>
      </c>
      <c r="J54" s="33">
        <v>0</v>
      </c>
      <c r="K54" s="33">
        <v>0</v>
      </c>
      <c r="L54" s="33">
        <v>0</v>
      </c>
      <c r="M54" s="33">
        <v>0</v>
      </c>
    </row>
    <row r="55" spans="1:13" ht="34.5" customHeight="1" x14ac:dyDescent="0.2">
      <c r="A55" s="23"/>
      <c r="B55" s="23"/>
      <c r="C55" s="23"/>
      <c r="D55" s="152"/>
      <c r="E55" s="154"/>
      <c r="F55" s="21" t="s">
        <v>23</v>
      </c>
      <c r="G55" s="30">
        <f t="shared" si="1"/>
        <v>57000</v>
      </c>
      <c r="H55" s="35">
        <v>0</v>
      </c>
      <c r="I55" s="35">
        <v>0</v>
      </c>
      <c r="J55" s="35">
        <v>0</v>
      </c>
      <c r="K55" s="35">
        <v>0</v>
      </c>
      <c r="L55" s="35">
        <v>57000</v>
      </c>
      <c r="M55" s="35">
        <v>0</v>
      </c>
    </row>
    <row r="56" spans="1:13" s="38" customFormat="1" ht="34.5" customHeight="1" x14ac:dyDescent="0.2">
      <c r="A56" s="36"/>
      <c r="B56" s="36"/>
      <c r="C56" s="36"/>
      <c r="D56" s="127" t="s">
        <v>62</v>
      </c>
      <c r="E56" s="178" t="s">
        <v>63</v>
      </c>
      <c r="F56" s="37" t="s">
        <v>22</v>
      </c>
      <c r="G56" s="30">
        <f t="shared" si="1"/>
        <v>1992000</v>
      </c>
      <c r="H56" s="31">
        <f>H58+H60+H62+H64+H66+H68</f>
        <v>1952000</v>
      </c>
      <c r="I56" s="31">
        <f t="shared" ref="I56:M57" si="7">I58+I60+I62+I64+I66+I68</f>
        <v>0</v>
      </c>
      <c r="J56" s="31">
        <f t="shared" si="7"/>
        <v>40000</v>
      </c>
      <c r="K56" s="31">
        <f t="shared" si="7"/>
        <v>0</v>
      </c>
      <c r="L56" s="31">
        <f t="shared" si="7"/>
        <v>0</v>
      </c>
      <c r="M56" s="31">
        <f t="shared" si="7"/>
        <v>0</v>
      </c>
    </row>
    <row r="57" spans="1:13" s="38" customFormat="1" ht="34.5" customHeight="1" x14ac:dyDescent="0.2">
      <c r="A57" s="36"/>
      <c r="B57" s="36"/>
      <c r="C57" s="36"/>
      <c r="D57" s="128"/>
      <c r="E57" s="179"/>
      <c r="F57" s="37" t="s">
        <v>23</v>
      </c>
      <c r="G57" s="30">
        <f t="shared" si="1"/>
        <v>1992000</v>
      </c>
      <c r="H57" s="35">
        <f>H59+H61+H63+H65+H67+H69</f>
        <v>906000</v>
      </c>
      <c r="I57" s="35">
        <f t="shared" si="7"/>
        <v>483200</v>
      </c>
      <c r="J57" s="35">
        <f t="shared" si="7"/>
        <v>373800</v>
      </c>
      <c r="K57" s="35">
        <f t="shared" si="7"/>
        <v>0</v>
      </c>
      <c r="L57" s="35">
        <f t="shared" si="7"/>
        <v>229000</v>
      </c>
      <c r="M57" s="35">
        <f t="shared" si="7"/>
        <v>0</v>
      </c>
    </row>
    <row r="58" spans="1:13" ht="34.5" customHeight="1" x14ac:dyDescent="0.2">
      <c r="A58" s="23"/>
      <c r="B58" s="23"/>
      <c r="C58" s="23"/>
      <c r="D58" s="151" t="s">
        <v>64</v>
      </c>
      <c r="E58" s="153" t="s">
        <v>65</v>
      </c>
      <c r="F58" s="21" t="s">
        <v>22</v>
      </c>
      <c r="G58" s="30">
        <f t="shared" si="1"/>
        <v>635000</v>
      </c>
      <c r="H58" s="33">
        <v>635000</v>
      </c>
      <c r="I58" s="33">
        <v>0</v>
      </c>
      <c r="J58" s="33">
        <v>0</v>
      </c>
      <c r="K58" s="33">
        <v>0</v>
      </c>
      <c r="L58" s="33">
        <v>0</v>
      </c>
      <c r="M58" s="33">
        <v>0</v>
      </c>
    </row>
    <row r="59" spans="1:13" ht="34.5" customHeight="1" x14ac:dyDescent="0.2">
      <c r="A59" s="23"/>
      <c r="B59" s="23"/>
      <c r="C59" s="23"/>
      <c r="D59" s="152"/>
      <c r="E59" s="154"/>
      <c r="F59" s="21" t="s">
        <v>23</v>
      </c>
      <c r="G59" s="30">
        <f t="shared" si="1"/>
        <v>635000</v>
      </c>
      <c r="H59" s="35">
        <v>491000</v>
      </c>
      <c r="I59" s="35">
        <v>140000</v>
      </c>
      <c r="J59" s="35">
        <v>4000</v>
      </c>
      <c r="K59" s="35">
        <v>0</v>
      </c>
      <c r="L59" s="35">
        <v>0</v>
      </c>
      <c r="M59" s="35">
        <v>0</v>
      </c>
    </row>
    <row r="60" spans="1:13" ht="34.5" customHeight="1" x14ac:dyDescent="0.2">
      <c r="A60" s="23"/>
      <c r="B60" s="23"/>
      <c r="C60" s="23"/>
      <c r="D60" s="151" t="s">
        <v>66</v>
      </c>
      <c r="E60" s="153" t="s">
        <v>67</v>
      </c>
      <c r="F60" s="21" t="s">
        <v>22</v>
      </c>
      <c r="G60" s="30">
        <f t="shared" si="1"/>
        <v>22000</v>
      </c>
      <c r="H60" s="33">
        <v>22000</v>
      </c>
      <c r="I60" s="33">
        <v>0</v>
      </c>
      <c r="J60" s="33">
        <v>0</v>
      </c>
      <c r="K60" s="33">
        <v>0</v>
      </c>
      <c r="L60" s="33">
        <v>0</v>
      </c>
      <c r="M60" s="33">
        <v>0</v>
      </c>
    </row>
    <row r="61" spans="1:13" ht="34.5" customHeight="1" x14ac:dyDescent="0.2">
      <c r="A61" s="23"/>
      <c r="B61" s="23"/>
      <c r="C61" s="23"/>
      <c r="D61" s="152"/>
      <c r="E61" s="154"/>
      <c r="F61" s="21" t="s">
        <v>23</v>
      </c>
      <c r="G61" s="30">
        <f t="shared" si="1"/>
        <v>22000</v>
      </c>
      <c r="H61" s="35">
        <v>16000</v>
      </c>
      <c r="I61" s="35">
        <v>5000</v>
      </c>
      <c r="J61" s="35">
        <v>1000</v>
      </c>
      <c r="K61" s="35">
        <v>0</v>
      </c>
      <c r="L61" s="35">
        <v>0</v>
      </c>
      <c r="M61" s="35">
        <v>0</v>
      </c>
    </row>
    <row r="62" spans="1:13" ht="34.5" customHeight="1" x14ac:dyDescent="0.2">
      <c r="A62" s="23"/>
      <c r="B62" s="23"/>
      <c r="C62" s="23"/>
      <c r="D62" s="151" t="s">
        <v>68</v>
      </c>
      <c r="E62" s="153" t="s">
        <v>69</v>
      </c>
      <c r="F62" s="21" t="s">
        <v>22</v>
      </c>
      <c r="G62" s="30">
        <f t="shared" si="1"/>
        <v>208000</v>
      </c>
      <c r="H62" s="33">
        <v>208000</v>
      </c>
      <c r="I62" s="33">
        <v>0</v>
      </c>
      <c r="J62" s="33">
        <v>0</v>
      </c>
      <c r="K62" s="33">
        <v>0</v>
      </c>
      <c r="L62" s="33">
        <v>0</v>
      </c>
      <c r="M62" s="33">
        <v>0</v>
      </c>
    </row>
    <row r="63" spans="1:13" ht="34.5" customHeight="1" x14ac:dyDescent="0.2">
      <c r="A63" s="23"/>
      <c r="B63" s="23"/>
      <c r="C63" s="23"/>
      <c r="D63" s="152"/>
      <c r="E63" s="154"/>
      <c r="F63" s="21" t="s">
        <v>23</v>
      </c>
      <c r="G63" s="30">
        <f t="shared" si="1"/>
        <v>208000</v>
      </c>
      <c r="H63" s="35">
        <v>160000</v>
      </c>
      <c r="I63" s="35">
        <v>48000</v>
      </c>
      <c r="J63" s="35">
        <v>0</v>
      </c>
      <c r="K63" s="35">
        <v>0</v>
      </c>
      <c r="L63" s="35">
        <v>0</v>
      </c>
      <c r="M63" s="35">
        <v>0</v>
      </c>
    </row>
    <row r="64" spans="1:13" ht="34.5" customHeight="1" x14ac:dyDescent="0.2">
      <c r="A64" s="23"/>
      <c r="B64" s="23"/>
      <c r="C64" s="23"/>
      <c r="D64" s="151" t="s">
        <v>70</v>
      </c>
      <c r="E64" s="153" t="s">
        <v>71</v>
      </c>
      <c r="F64" s="21" t="s">
        <v>22</v>
      </c>
      <c r="G64" s="30">
        <f t="shared" si="1"/>
        <v>8000</v>
      </c>
      <c r="H64" s="33">
        <v>8000</v>
      </c>
      <c r="I64" s="33">
        <v>0</v>
      </c>
      <c r="J64" s="33">
        <v>0</v>
      </c>
      <c r="K64" s="33">
        <v>0</v>
      </c>
      <c r="L64" s="33">
        <v>0</v>
      </c>
      <c r="M64" s="33">
        <v>0</v>
      </c>
    </row>
    <row r="65" spans="1:13" ht="34.5" customHeight="1" x14ac:dyDescent="0.2">
      <c r="A65" s="23"/>
      <c r="B65" s="23"/>
      <c r="C65" s="23"/>
      <c r="D65" s="152"/>
      <c r="E65" s="154"/>
      <c r="F65" s="21" t="s">
        <v>23</v>
      </c>
      <c r="G65" s="30">
        <f t="shared" si="1"/>
        <v>8000</v>
      </c>
      <c r="H65" s="35">
        <v>5000</v>
      </c>
      <c r="I65" s="35">
        <v>2000</v>
      </c>
      <c r="J65" s="35">
        <v>1000</v>
      </c>
      <c r="K65" s="35">
        <v>0</v>
      </c>
      <c r="L65" s="35">
        <v>0</v>
      </c>
      <c r="M65" s="35">
        <v>0</v>
      </c>
    </row>
    <row r="66" spans="1:13" ht="34.5" customHeight="1" x14ac:dyDescent="0.2">
      <c r="A66" s="23"/>
      <c r="B66" s="23"/>
      <c r="C66" s="23"/>
      <c r="D66" s="151" t="s">
        <v>72</v>
      </c>
      <c r="E66" s="153" t="s">
        <v>73</v>
      </c>
      <c r="F66" s="21" t="s">
        <v>22</v>
      </c>
      <c r="G66" s="30">
        <f t="shared" si="1"/>
        <v>55000</v>
      </c>
      <c r="H66" s="33">
        <v>55000</v>
      </c>
      <c r="I66" s="33">
        <v>0</v>
      </c>
      <c r="J66" s="33">
        <v>0</v>
      </c>
      <c r="K66" s="33">
        <v>0</v>
      </c>
      <c r="L66" s="33">
        <v>0</v>
      </c>
      <c r="M66" s="33">
        <v>0</v>
      </c>
    </row>
    <row r="67" spans="1:13" ht="34.5" customHeight="1" x14ac:dyDescent="0.2">
      <c r="A67" s="23"/>
      <c r="B67" s="23"/>
      <c r="C67" s="23"/>
      <c r="D67" s="152"/>
      <c r="E67" s="154"/>
      <c r="F67" s="21" t="s">
        <v>23</v>
      </c>
      <c r="G67" s="30">
        <f t="shared" si="1"/>
        <v>55000</v>
      </c>
      <c r="H67" s="35">
        <v>46000</v>
      </c>
      <c r="I67" s="35">
        <v>0</v>
      </c>
      <c r="J67" s="35">
        <v>0</v>
      </c>
      <c r="K67" s="35">
        <v>0</v>
      </c>
      <c r="L67" s="35">
        <v>9000</v>
      </c>
      <c r="M67" s="35">
        <v>0</v>
      </c>
    </row>
    <row r="68" spans="1:13" ht="34.5" customHeight="1" x14ac:dyDescent="0.2">
      <c r="A68" s="23"/>
      <c r="B68" s="23"/>
      <c r="C68" s="23"/>
      <c r="D68" s="151" t="s">
        <v>74</v>
      </c>
      <c r="E68" s="153" t="s">
        <v>75</v>
      </c>
      <c r="F68" s="21" t="s">
        <v>22</v>
      </c>
      <c r="G68" s="30">
        <f t="shared" si="1"/>
        <v>1064000</v>
      </c>
      <c r="H68" s="33">
        <v>1024000</v>
      </c>
      <c r="I68" s="33">
        <v>0</v>
      </c>
      <c r="J68" s="33">
        <v>40000</v>
      </c>
      <c r="K68" s="33">
        <v>0</v>
      </c>
      <c r="L68" s="33">
        <v>0</v>
      </c>
      <c r="M68" s="33">
        <v>0</v>
      </c>
    </row>
    <row r="69" spans="1:13" ht="34.5" customHeight="1" x14ac:dyDescent="0.2">
      <c r="A69" s="23"/>
      <c r="B69" s="23"/>
      <c r="C69" s="23"/>
      <c r="D69" s="152"/>
      <c r="E69" s="154"/>
      <c r="F69" s="21" t="s">
        <v>23</v>
      </c>
      <c r="G69" s="30">
        <f t="shared" si="1"/>
        <v>1064000</v>
      </c>
      <c r="H69" s="35">
        <v>188000</v>
      </c>
      <c r="I69" s="35">
        <v>288200</v>
      </c>
      <c r="J69" s="35">
        <v>367800</v>
      </c>
      <c r="K69" s="35">
        <v>0</v>
      </c>
      <c r="L69" s="35">
        <v>220000</v>
      </c>
      <c r="M69" s="35">
        <v>0</v>
      </c>
    </row>
    <row r="70" spans="1:13" ht="34.5" customHeight="1" x14ac:dyDescent="0.2">
      <c r="A70" s="23"/>
      <c r="B70" s="23"/>
      <c r="C70" s="23"/>
      <c r="D70" s="185" t="s">
        <v>76</v>
      </c>
      <c r="E70" s="180">
        <v>20</v>
      </c>
      <c r="F70" s="21" t="s">
        <v>22</v>
      </c>
      <c r="G70" s="29">
        <f>SUM(H70:M70)</f>
        <v>1981000</v>
      </c>
      <c r="H70" s="29">
        <f>H72+H94+H96+H100+H108+H114+H116+H118+H120+H122</f>
        <v>1761000</v>
      </c>
      <c r="I70" s="29">
        <f t="shared" ref="I70:M71" si="8">I72+I94+I96+I100+I108+I114+I116+I118+I120+I122</f>
        <v>0</v>
      </c>
      <c r="J70" s="29">
        <f t="shared" si="8"/>
        <v>220000</v>
      </c>
      <c r="K70" s="29">
        <f t="shared" si="8"/>
        <v>0</v>
      </c>
      <c r="L70" s="29">
        <f t="shared" si="8"/>
        <v>0</v>
      </c>
      <c r="M70" s="29">
        <f t="shared" si="8"/>
        <v>0</v>
      </c>
    </row>
    <row r="71" spans="1:13" ht="34.5" customHeight="1" x14ac:dyDescent="0.2">
      <c r="A71" s="23"/>
      <c r="B71" s="23"/>
      <c r="C71" s="23"/>
      <c r="D71" s="186"/>
      <c r="E71" s="180"/>
      <c r="F71" s="21" t="s">
        <v>23</v>
      </c>
      <c r="G71" s="29">
        <f>SUM(H71:M71)</f>
        <v>1981000</v>
      </c>
      <c r="H71" s="29">
        <f>H73+H95+H97+H101+H109+H115+H117+H119+H121+H123</f>
        <v>716000</v>
      </c>
      <c r="I71" s="29">
        <f t="shared" si="8"/>
        <v>378000</v>
      </c>
      <c r="J71" s="29">
        <f t="shared" si="8"/>
        <v>471000</v>
      </c>
      <c r="K71" s="29">
        <f t="shared" si="8"/>
        <v>0</v>
      </c>
      <c r="L71" s="29">
        <f t="shared" si="8"/>
        <v>416000</v>
      </c>
      <c r="M71" s="29">
        <f t="shared" si="8"/>
        <v>0</v>
      </c>
    </row>
    <row r="72" spans="1:13" s="38" customFormat="1" ht="34.5" customHeight="1" x14ac:dyDescent="0.2">
      <c r="A72" s="36"/>
      <c r="B72" s="36"/>
      <c r="C72" s="36"/>
      <c r="D72" s="127" t="s">
        <v>77</v>
      </c>
      <c r="E72" s="181" t="s">
        <v>78</v>
      </c>
      <c r="F72" s="37" t="s">
        <v>22</v>
      </c>
      <c r="G72" s="30">
        <f>SUM(H72:M72)</f>
        <v>1375000</v>
      </c>
      <c r="H72" s="31">
        <f>H74+H76+H78+H80+H82+H84+H86+H88+H90+H92</f>
        <v>1225000</v>
      </c>
      <c r="I72" s="31">
        <f t="shared" ref="I72:M73" si="9">I74+I76+I78+I80+I82+I84+I86+I88+I90+I92</f>
        <v>0</v>
      </c>
      <c r="J72" s="31">
        <f t="shared" si="9"/>
        <v>150000</v>
      </c>
      <c r="K72" s="31">
        <f t="shared" si="9"/>
        <v>0</v>
      </c>
      <c r="L72" s="31">
        <f t="shared" si="9"/>
        <v>0</v>
      </c>
      <c r="M72" s="31">
        <f t="shared" si="9"/>
        <v>0</v>
      </c>
    </row>
    <row r="73" spans="1:13" s="38" customFormat="1" ht="34.5" customHeight="1" x14ac:dyDescent="0.2">
      <c r="A73" s="36"/>
      <c r="B73" s="36"/>
      <c r="C73" s="36"/>
      <c r="D73" s="128"/>
      <c r="E73" s="181"/>
      <c r="F73" s="37" t="s">
        <v>23</v>
      </c>
      <c r="G73" s="30">
        <f t="shared" ref="G73:G135" si="10">SUM(H73:M73)</f>
        <v>1375000</v>
      </c>
      <c r="H73" s="39">
        <f>H75+H77+H79+H81+H83+H85+H87+H89+H91+H93</f>
        <v>509000</v>
      </c>
      <c r="I73" s="39">
        <f t="shared" si="9"/>
        <v>297000</v>
      </c>
      <c r="J73" s="39">
        <f t="shared" si="9"/>
        <v>324000</v>
      </c>
      <c r="K73" s="39">
        <f t="shared" si="9"/>
        <v>0</v>
      </c>
      <c r="L73" s="39">
        <f t="shared" si="9"/>
        <v>245000</v>
      </c>
      <c r="M73" s="39">
        <f t="shared" si="9"/>
        <v>0</v>
      </c>
    </row>
    <row r="74" spans="1:13" ht="34.5" customHeight="1" x14ac:dyDescent="0.2">
      <c r="A74" s="23"/>
      <c r="B74" s="23"/>
      <c r="C74" s="23"/>
      <c r="D74" s="151" t="s">
        <v>79</v>
      </c>
      <c r="E74" s="153" t="s">
        <v>80</v>
      </c>
      <c r="F74" s="21" t="s">
        <v>22</v>
      </c>
      <c r="G74" s="30">
        <f t="shared" si="10"/>
        <v>37000</v>
      </c>
      <c r="H74" s="33">
        <v>37000</v>
      </c>
      <c r="I74" s="33">
        <v>0</v>
      </c>
      <c r="J74" s="33">
        <v>0</v>
      </c>
      <c r="K74" s="33">
        <v>0</v>
      </c>
      <c r="L74" s="33">
        <v>0</v>
      </c>
      <c r="M74" s="33">
        <v>0</v>
      </c>
    </row>
    <row r="75" spans="1:13" ht="34.5" customHeight="1" x14ac:dyDescent="0.2">
      <c r="A75" s="23"/>
      <c r="B75" s="23"/>
      <c r="C75" s="23"/>
      <c r="D75" s="152"/>
      <c r="E75" s="154"/>
      <c r="F75" s="21" t="s">
        <v>23</v>
      </c>
      <c r="G75" s="30">
        <f t="shared" si="10"/>
        <v>37000</v>
      </c>
      <c r="H75" s="35">
        <v>2000</v>
      </c>
      <c r="I75" s="35">
        <v>3000</v>
      </c>
      <c r="J75" s="35">
        <v>30000</v>
      </c>
      <c r="K75" s="35">
        <v>0</v>
      </c>
      <c r="L75" s="35">
        <v>2000</v>
      </c>
      <c r="M75" s="35">
        <v>0</v>
      </c>
    </row>
    <row r="76" spans="1:13" ht="34.5" customHeight="1" x14ac:dyDescent="0.2">
      <c r="A76" s="23"/>
      <c r="B76" s="23"/>
      <c r="C76" s="23"/>
      <c r="D76" s="151" t="s">
        <v>81</v>
      </c>
      <c r="E76" s="153" t="s">
        <v>82</v>
      </c>
      <c r="F76" s="21" t="s">
        <v>22</v>
      </c>
      <c r="G76" s="30">
        <f t="shared" si="10"/>
        <v>0</v>
      </c>
      <c r="H76" s="33">
        <v>0</v>
      </c>
      <c r="I76" s="33">
        <v>0</v>
      </c>
      <c r="J76" s="33">
        <v>0</v>
      </c>
      <c r="K76" s="33">
        <v>0</v>
      </c>
      <c r="L76" s="33">
        <v>0</v>
      </c>
      <c r="M76" s="33">
        <v>0</v>
      </c>
    </row>
    <row r="77" spans="1:13" ht="34.5" customHeight="1" x14ac:dyDescent="0.2">
      <c r="A77" s="23"/>
      <c r="B77" s="23"/>
      <c r="C77" s="23"/>
      <c r="D77" s="152"/>
      <c r="E77" s="154"/>
      <c r="F77" s="21" t="s">
        <v>23</v>
      </c>
      <c r="G77" s="30">
        <f t="shared" si="10"/>
        <v>0</v>
      </c>
      <c r="H77" s="35">
        <v>0</v>
      </c>
      <c r="I77" s="35">
        <v>0</v>
      </c>
      <c r="J77" s="35">
        <v>0</v>
      </c>
      <c r="K77" s="35">
        <v>0</v>
      </c>
      <c r="L77" s="35">
        <v>0</v>
      </c>
      <c r="M77" s="35">
        <v>0</v>
      </c>
    </row>
    <row r="78" spans="1:13" ht="34.5" customHeight="1" x14ac:dyDescent="0.2">
      <c r="A78" s="23"/>
      <c r="B78" s="23"/>
      <c r="C78" s="23"/>
      <c r="D78" s="151" t="s">
        <v>83</v>
      </c>
      <c r="E78" s="153" t="s">
        <v>84</v>
      </c>
      <c r="F78" s="21" t="s">
        <v>22</v>
      </c>
      <c r="G78" s="30">
        <f t="shared" si="10"/>
        <v>346000</v>
      </c>
      <c r="H78" s="33">
        <v>286000</v>
      </c>
      <c r="I78" s="33">
        <v>0</v>
      </c>
      <c r="J78" s="33">
        <v>60000</v>
      </c>
      <c r="K78" s="33">
        <v>0</v>
      </c>
      <c r="L78" s="33">
        <v>0</v>
      </c>
      <c r="M78" s="33">
        <v>0</v>
      </c>
    </row>
    <row r="79" spans="1:13" ht="34.5" customHeight="1" x14ac:dyDescent="0.2">
      <c r="A79" s="23"/>
      <c r="B79" s="23"/>
      <c r="C79" s="23"/>
      <c r="D79" s="152"/>
      <c r="E79" s="154"/>
      <c r="F79" s="21" t="s">
        <v>23</v>
      </c>
      <c r="G79" s="30">
        <f t="shared" si="10"/>
        <v>346000</v>
      </c>
      <c r="H79" s="35">
        <v>211000</v>
      </c>
      <c r="I79" s="35">
        <v>35000</v>
      </c>
      <c r="J79" s="35">
        <v>100000</v>
      </c>
      <c r="K79" s="35">
        <v>0</v>
      </c>
      <c r="L79" s="35">
        <v>0</v>
      </c>
      <c r="M79" s="35">
        <v>0</v>
      </c>
    </row>
    <row r="80" spans="1:13" ht="34.5" customHeight="1" x14ac:dyDescent="0.2">
      <c r="A80" s="23"/>
      <c r="B80" s="23"/>
      <c r="C80" s="23"/>
      <c r="D80" s="151" t="s">
        <v>85</v>
      </c>
      <c r="E80" s="153" t="s">
        <v>86</v>
      </c>
      <c r="F80" s="21" t="s">
        <v>22</v>
      </c>
      <c r="G80" s="30">
        <f t="shared" si="10"/>
        <v>53000</v>
      </c>
      <c r="H80" s="33">
        <v>53000</v>
      </c>
      <c r="I80" s="33">
        <v>0</v>
      </c>
      <c r="J80" s="33">
        <v>0</v>
      </c>
      <c r="K80" s="33">
        <v>0</v>
      </c>
      <c r="L80" s="33">
        <v>0</v>
      </c>
      <c r="M80" s="33">
        <v>0</v>
      </c>
    </row>
    <row r="81" spans="1:13" ht="34.5" customHeight="1" x14ac:dyDescent="0.2">
      <c r="A81" s="23"/>
      <c r="B81" s="23"/>
      <c r="C81" s="23"/>
      <c r="D81" s="152"/>
      <c r="E81" s="154"/>
      <c r="F81" s="21" t="s">
        <v>23</v>
      </c>
      <c r="G81" s="30">
        <f t="shared" si="10"/>
        <v>53000</v>
      </c>
      <c r="H81" s="35">
        <v>16000</v>
      </c>
      <c r="I81" s="35">
        <v>16000</v>
      </c>
      <c r="J81" s="35">
        <v>17000</v>
      </c>
      <c r="K81" s="35">
        <v>0</v>
      </c>
      <c r="L81" s="35">
        <v>4000</v>
      </c>
      <c r="M81" s="35">
        <v>0</v>
      </c>
    </row>
    <row r="82" spans="1:13" ht="34.5" customHeight="1" x14ac:dyDescent="0.2">
      <c r="A82" s="23"/>
      <c r="B82" s="23"/>
      <c r="C82" s="23"/>
      <c r="D82" s="151" t="s">
        <v>87</v>
      </c>
      <c r="E82" s="153" t="s">
        <v>88</v>
      </c>
      <c r="F82" s="21" t="s">
        <v>22</v>
      </c>
      <c r="G82" s="30">
        <f t="shared" si="10"/>
        <v>167000</v>
      </c>
      <c r="H82" s="33">
        <v>167000</v>
      </c>
      <c r="I82" s="33">
        <v>0</v>
      </c>
      <c r="J82" s="33">
        <v>0</v>
      </c>
      <c r="K82" s="33">
        <v>0</v>
      </c>
      <c r="L82" s="33">
        <v>0</v>
      </c>
      <c r="M82" s="33">
        <v>0</v>
      </c>
    </row>
    <row r="83" spans="1:13" ht="34.5" customHeight="1" x14ac:dyDescent="0.2">
      <c r="A83" s="23"/>
      <c r="B83" s="23"/>
      <c r="C83" s="23"/>
      <c r="D83" s="152"/>
      <c r="E83" s="154"/>
      <c r="F83" s="21" t="s">
        <v>23</v>
      </c>
      <c r="G83" s="30">
        <f t="shared" si="10"/>
        <v>167000</v>
      </c>
      <c r="H83" s="35">
        <v>47000</v>
      </c>
      <c r="I83" s="35">
        <v>64000</v>
      </c>
      <c r="J83" s="35">
        <v>37000</v>
      </c>
      <c r="K83" s="35">
        <v>0</v>
      </c>
      <c r="L83" s="35">
        <v>19000</v>
      </c>
      <c r="M83" s="35">
        <v>0</v>
      </c>
    </row>
    <row r="84" spans="1:13" ht="34.5" customHeight="1" x14ac:dyDescent="0.2">
      <c r="A84" s="23"/>
      <c r="B84" s="23"/>
      <c r="C84" s="23"/>
      <c r="D84" s="151" t="s">
        <v>89</v>
      </c>
      <c r="E84" s="153" t="s">
        <v>90</v>
      </c>
      <c r="F84" s="21" t="s">
        <v>22</v>
      </c>
      <c r="G84" s="30">
        <f t="shared" si="10"/>
        <v>9000</v>
      </c>
      <c r="H84" s="33">
        <v>9000</v>
      </c>
      <c r="I84" s="33">
        <v>0</v>
      </c>
      <c r="J84" s="33">
        <v>0</v>
      </c>
      <c r="K84" s="33">
        <v>0</v>
      </c>
      <c r="L84" s="33">
        <v>0</v>
      </c>
      <c r="M84" s="33">
        <v>0</v>
      </c>
    </row>
    <row r="85" spans="1:13" ht="34.5" customHeight="1" x14ac:dyDescent="0.2">
      <c r="A85" s="23"/>
      <c r="B85" s="23"/>
      <c r="C85" s="23"/>
      <c r="D85" s="152"/>
      <c r="E85" s="154"/>
      <c r="F85" s="21" t="s">
        <v>23</v>
      </c>
      <c r="G85" s="30">
        <f t="shared" si="10"/>
        <v>9000</v>
      </c>
      <c r="H85" s="35">
        <v>2000</v>
      </c>
      <c r="I85" s="35">
        <v>0</v>
      </c>
      <c r="J85" s="35">
        <v>7000</v>
      </c>
      <c r="K85" s="35">
        <v>0</v>
      </c>
      <c r="L85" s="35">
        <v>0</v>
      </c>
      <c r="M85" s="35">
        <v>0</v>
      </c>
    </row>
    <row r="86" spans="1:13" ht="34.5" customHeight="1" x14ac:dyDescent="0.2">
      <c r="A86" s="23"/>
      <c r="B86" s="23"/>
      <c r="C86" s="23"/>
      <c r="D86" s="151" t="s">
        <v>91</v>
      </c>
      <c r="E86" s="153" t="s">
        <v>92</v>
      </c>
      <c r="F86" s="21" t="s">
        <v>22</v>
      </c>
      <c r="G86" s="30">
        <f t="shared" si="10"/>
        <v>3000</v>
      </c>
      <c r="H86" s="33">
        <v>3000</v>
      </c>
      <c r="I86" s="33">
        <v>0</v>
      </c>
      <c r="J86" s="33">
        <v>0</v>
      </c>
      <c r="K86" s="33">
        <v>0</v>
      </c>
      <c r="L86" s="33">
        <v>0</v>
      </c>
      <c r="M86" s="33">
        <v>0</v>
      </c>
    </row>
    <row r="87" spans="1:13" ht="34.5" customHeight="1" x14ac:dyDescent="0.2">
      <c r="A87" s="23"/>
      <c r="B87" s="23"/>
      <c r="C87" s="23"/>
      <c r="D87" s="152"/>
      <c r="E87" s="154"/>
      <c r="F87" s="21" t="s">
        <v>23</v>
      </c>
      <c r="G87" s="30">
        <f t="shared" si="10"/>
        <v>3000</v>
      </c>
      <c r="H87" s="35">
        <v>3000</v>
      </c>
      <c r="I87" s="35">
        <v>0</v>
      </c>
      <c r="J87" s="35">
        <v>0</v>
      </c>
      <c r="K87" s="35">
        <v>0</v>
      </c>
      <c r="L87" s="35">
        <v>0</v>
      </c>
      <c r="M87" s="35">
        <v>0</v>
      </c>
    </row>
    <row r="88" spans="1:13" ht="34.5" customHeight="1" x14ac:dyDescent="0.2">
      <c r="A88" s="23"/>
      <c r="B88" s="23"/>
      <c r="C88" s="23"/>
      <c r="D88" s="151" t="s">
        <v>93</v>
      </c>
      <c r="E88" s="153" t="s">
        <v>94</v>
      </c>
      <c r="F88" s="21" t="s">
        <v>22</v>
      </c>
      <c r="G88" s="30">
        <f t="shared" si="10"/>
        <v>124000</v>
      </c>
      <c r="H88" s="33">
        <v>114000</v>
      </c>
      <c r="I88" s="33">
        <v>0</v>
      </c>
      <c r="J88" s="33">
        <v>10000</v>
      </c>
      <c r="K88" s="33">
        <v>0</v>
      </c>
      <c r="L88" s="33">
        <v>0</v>
      </c>
      <c r="M88" s="33">
        <v>0</v>
      </c>
    </row>
    <row r="89" spans="1:13" ht="34.5" customHeight="1" x14ac:dyDescent="0.2">
      <c r="A89" s="23"/>
      <c r="B89" s="23"/>
      <c r="C89" s="23"/>
      <c r="D89" s="152"/>
      <c r="E89" s="154"/>
      <c r="F89" s="21" t="s">
        <v>23</v>
      </c>
      <c r="G89" s="30">
        <f t="shared" si="10"/>
        <v>124000</v>
      </c>
      <c r="H89" s="35">
        <v>85000</v>
      </c>
      <c r="I89" s="35">
        <v>16000</v>
      </c>
      <c r="J89" s="35">
        <v>16000</v>
      </c>
      <c r="K89" s="35">
        <v>0</v>
      </c>
      <c r="L89" s="35">
        <v>7000</v>
      </c>
      <c r="M89" s="35">
        <v>0</v>
      </c>
    </row>
    <row r="90" spans="1:13" ht="34.5" customHeight="1" x14ac:dyDescent="0.2">
      <c r="A90" s="23"/>
      <c r="B90" s="23"/>
      <c r="C90" s="23"/>
      <c r="D90" s="151" t="s">
        <v>95</v>
      </c>
      <c r="E90" s="153" t="s">
        <v>96</v>
      </c>
      <c r="F90" s="21" t="s">
        <v>22</v>
      </c>
      <c r="G90" s="30">
        <f t="shared" si="10"/>
        <v>114000</v>
      </c>
      <c r="H90" s="33">
        <v>114000</v>
      </c>
      <c r="I90" s="33">
        <v>0</v>
      </c>
      <c r="J90" s="33">
        <v>0</v>
      </c>
      <c r="K90" s="33">
        <v>0</v>
      </c>
      <c r="L90" s="33">
        <v>0</v>
      </c>
      <c r="M90" s="33">
        <v>0</v>
      </c>
    </row>
    <row r="91" spans="1:13" ht="34.5" customHeight="1" x14ac:dyDescent="0.2">
      <c r="A91" s="23"/>
      <c r="B91" s="23"/>
      <c r="C91" s="23"/>
      <c r="D91" s="152"/>
      <c r="E91" s="154"/>
      <c r="F91" s="21" t="s">
        <v>23</v>
      </c>
      <c r="G91" s="30">
        <f t="shared" si="10"/>
        <v>114000</v>
      </c>
      <c r="H91" s="35">
        <v>66000</v>
      </c>
      <c r="I91" s="35">
        <v>46000</v>
      </c>
      <c r="J91" s="35">
        <v>2000</v>
      </c>
      <c r="K91" s="35">
        <v>0</v>
      </c>
      <c r="L91" s="35">
        <v>0</v>
      </c>
      <c r="M91" s="35">
        <v>0</v>
      </c>
    </row>
    <row r="92" spans="1:13" ht="34.5" customHeight="1" x14ac:dyDescent="0.2">
      <c r="A92" s="23"/>
      <c r="B92" s="23"/>
      <c r="C92" s="23"/>
      <c r="D92" s="151" t="s">
        <v>97</v>
      </c>
      <c r="E92" s="153" t="s">
        <v>98</v>
      </c>
      <c r="F92" s="21" t="s">
        <v>22</v>
      </c>
      <c r="G92" s="30">
        <f t="shared" si="10"/>
        <v>522000</v>
      </c>
      <c r="H92" s="33">
        <v>442000</v>
      </c>
      <c r="I92" s="33">
        <v>0</v>
      </c>
      <c r="J92" s="33">
        <v>80000</v>
      </c>
      <c r="K92" s="33">
        <v>0</v>
      </c>
      <c r="L92" s="33">
        <v>0</v>
      </c>
      <c r="M92" s="33">
        <v>0</v>
      </c>
    </row>
    <row r="93" spans="1:13" ht="34.5" customHeight="1" x14ac:dyDescent="0.2">
      <c r="A93" s="23"/>
      <c r="B93" s="23"/>
      <c r="C93" s="23"/>
      <c r="D93" s="152"/>
      <c r="E93" s="154"/>
      <c r="F93" s="21" t="s">
        <v>23</v>
      </c>
      <c r="G93" s="30">
        <f t="shared" si="10"/>
        <v>522000</v>
      </c>
      <c r="H93" s="35">
        <v>77000</v>
      </c>
      <c r="I93" s="35">
        <v>117000</v>
      </c>
      <c r="J93" s="35">
        <v>115000</v>
      </c>
      <c r="K93" s="35">
        <v>0</v>
      </c>
      <c r="L93" s="35">
        <v>213000</v>
      </c>
      <c r="M93" s="35">
        <v>0</v>
      </c>
    </row>
    <row r="94" spans="1:13" ht="34.5" customHeight="1" x14ac:dyDescent="0.2">
      <c r="A94" s="23"/>
      <c r="B94" s="23"/>
      <c r="C94" s="23"/>
      <c r="D94" s="123" t="s">
        <v>99</v>
      </c>
      <c r="E94" s="156" t="s">
        <v>100</v>
      </c>
      <c r="F94" s="21" t="s">
        <v>22</v>
      </c>
      <c r="G94" s="30">
        <f t="shared" si="10"/>
        <v>60000</v>
      </c>
      <c r="H94" s="33">
        <v>60000</v>
      </c>
      <c r="I94" s="33">
        <v>0</v>
      </c>
      <c r="J94" s="33">
        <v>0</v>
      </c>
      <c r="K94" s="33">
        <v>0</v>
      </c>
      <c r="L94" s="33">
        <v>0</v>
      </c>
      <c r="M94" s="33">
        <v>0</v>
      </c>
    </row>
    <row r="95" spans="1:13" ht="34.5" customHeight="1" x14ac:dyDescent="0.2">
      <c r="A95" s="23"/>
      <c r="B95" s="23"/>
      <c r="C95" s="23"/>
      <c r="D95" s="124"/>
      <c r="E95" s="157"/>
      <c r="F95" s="21" t="s">
        <v>23</v>
      </c>
      <c r="G95" s="30">
        <f t="shared" si="10"/>
        <v>60000</v>
      </c>
      <c r="H95" s="35">
        <v>40000</v>
      </c>
      <c r="I95" s="35">
        <v>0</v>
      </c>
      <c r="J95" s="35">
        <v>18000</v>
      </c>
      <c r="K95" s="35">
        <v>0</v>
      </c>
      <c r="L95" s="35">
        <v>2000</v>
      </c>
      <c r="M95" s="35">
        <v>0</v>
      </c>
    </row>
    <row r="96" spans="1:13" s="38" customFormat="1" ht="34.5" customHeight="1" x14ac:dyDescent="0.2">
      <c r="A96" s="36"/>
      <c r="B96" s="36"/>
      <c r="C96" s="36"/>
      <c r="D96" s="127" t="s">
        <v>101</v>
      </c>
      <c r="E96" s="178" t="s">
        <v>102</v>
      </c>
      <c r="F96" s="37" t="s">
        <v>22</v>
      </c>
      <c r="G96" s="30">
        <f t="shared" si="10"/>
        <v>0</v>
      </c>
      <c r="H96" s="40">
        <f>H98</f>
        <v>0</v>
      </c>
      <c r="I96" s="40">
        <f t="shared" ref="I96:M96" si="11">I98</f>
        <v>0</v>
      </c>
      <c r="J96" s="40">
        <f t="shared" si="11"/>
        <v>0</v>
      </c>
      <c r="K96" s="40">
        <f t="shared" si="11"/>
        <v>0</v>
      </c>
      <c r="L96" s="40">
        <f t="shared" si="11"/>
        <v>0</v>
      </c>
      <c r="M96" s="40">
        <f t="shared" si="11"/>
        <v>0</v>
      </c>
    </row>
    <row r="97" spans="1:13" s="38" customFormat="1" ht="34.5" customHeight="1" x14ac:dyDescent="0.2">
      <c r="A97" s="36"/>
      <c r="B97" s="36"/>
      <c r="C97" s="36"/>
      <c r="D97" s="128"/>
      <c r="E97" s="179"/>
      <c r="F97" s="37" t="s">
        <v>23</v>
      </c>
      <c r="G97" s="30">
        <f t="shared" si="10"/>
        <v>0</v>
      </c>
      <c r="H97" s="32">
        <f t="shared" ref="H97:M97" si="12">H99</f>
        <v>0</v>
      </c>
      <c r="I97" s="32">
        <f t="shared" si="12"/>
        <v>0</v>
      </c>
      <c r="J97" s="32">
        <f t="shared" si="12"/>
        <v>0</v>
      </c>
      <c r="K97" s="32">
        <f t="shared" si="12"/>
        <v>0</v>
      </c>
      <c r="L97" s="32">
        <f t="shared" si="12"/>
        <v>0</v>
      </c>
      <c r="M97" s="32">
        <f t="shared" si="12"/>
        <v>0</v>
      </c>
    </row>
    <row r="98" spans="1:13" ht="34.5" customHeight="1" x14ac:dyDescent="0.2">
      <c r="A98" s="23"/>
      <c r="B98" s="23"/>
      <c r="C98" s="23"/>
      <c r="D98" s="151" t="s">
        <v>103</v>
      </c>
      <c r="E98" s="153" t="s">
        <v>104</v>
      </c>
      <c r="F98" s="21" t="s">
        <v>22</v>
      </c>
      <c r="G98" s="30">
        <f t="shared" si="10"/>
        <v>0</v>
      </c>
      <c r="H98" s="33">
        <v>0</v>
      </c>
      <c r="I98" s="33">
        <v>0</v>
      </c>
      <c r="J98" s="33">
        <v>0</v>
      </c>
      <c r="K98" s="33">
        <v>0</v>
      </c>
      <c r="L98" s="33">
        <v>0</v>
      </c>
      <c r="M98" s="33">
        <v>0</v>
      </c>
    </row>
    <row r="99" spans="1:13" ht="34.5" customHeight="1" x14ac:dyDescent="0.2">
      <c r="A99" s="23"/>
      <c r="B99" s="23"/>
      <c r="C99" s="23"/>
      <c r="D99" s="152"/>
      <c r="E99" s="154"/>
      <c r="F99" s="21" t="s">
        <v>23</v>
      </c>
      <c r="G99" s="30">
        <f t="shared" si="10"/>
        <v>0</v>
      </c>
      <c r="H99" s="35">
        <v>0</v>
      </c>
      <c r="I99" s="35">
        <v>0</v>
      </c>
      <c r="J99" s="35">
        <v>0</v>
      </c>
      <c r="K99" s="35">
        <v>0</v>
      </c>
      <c r="L99" s="35">
        <v>0</v>
      </c>
      <c r="M99" s="35">
        <v>0</v>
      </c>
    </row>
    <row r="100" spans="1:13" s="38" customFormat="1" ht="34.5" customHeight="1" x14ac:dyDescent="0.2">
      <c r="A100" s="36"/>
      <c r="B100" s="36"/>
      <c r="C100" s="36"/>
      <c r="D100" s="162" t="s">
        <v>105</v>
      </c>
      <c r="E100" s="178" t="s">
        <v>106</v>
      </c>
      <c r="F100" s="37" t="s">
        <v>22</v>
      </c>
      <c r="G100" s="30">
        <f t="shared" si="10"/>
        <v>16000</v>
      </c>
      <c r="H100" s="40">
        <f>H102+H104+H106</f>
        <v>16000</v>
      </c>
      <c r="I100" s="40">
        <f t="shared" ref="I100:M100" si="13">I102+I104+I106</f>
        <v>0</v>
      </c>
      <c r="J100" s="40">
        <f t="shared" si="13"/>
        <v>0</v>
      </c>
      <c r="K100" s="40">
        <f t="shared" si="13"/>
        <v>0</v>
      </c>
      <c r="L100" s="40">
        <f t="shared" si="13"/>
        <v>0</v>
      </c>
      <c r="M100" s="40">
        <f t="shared" si="13"/>
        <v>0</v>
      </c>
    </row>
    <row r="101" spans="1:13" s="38" customFormat="1" ht="34.5" customHeight="1" x14ac:dyDescent="0.2">
      <c r="A101" s="36"/>
      <c r="B101" s="36"/>
      <c r="C101" s="36"/>
      <c r="D101" s="163"/>
      <c r="E101" s="179"/>
      <c r="F101" s="37" t="s">
        <v>23</v>
      </c>
      <c r="G101" s="30">
        <f t="shared" si="10"/>
        <v>16000</v>
      </c>
      <c r="H101" s="32">
        <f t="shared" ref="H101:M101" si="14">H103+H105+H107</f>
        <v>8000</v>
      </c>
      <c r="I101" s="32">
        <f t="shared" si="14"/>
        <v>2000</v>
      </c>
      <c r="J101" s="32">
        <f t="shared" si="14"/>
        <v>6000</v>
      </c>
      <c r="K101" s="32">
        <f t="shared" si="14"/>
        <v>0</v>
      </c>
      <c r="L101" s="32">
        <f t="shared" si="14"/>
        <v>0</v>
      </c>
      <c r="M101" s="32">
        <f t="shared" si="14"/>
        <v>0</v>
      </c>
    </row>
    <row r="102" spans="1:13" ht="34.5" customHeight="1" x14ac:dyDescent="0.2">
      <c r="A102" s="23"/>
      <c r="B102" s="23"/>
      <c r="C102" s="23"/>
      <c r="D102" s="151" t="s">
        <v>107</v>
      </c>
      <c r="E102" s="153" t="s">
        <v>108</v>
      </c>
      <c r="F102" s="21" t="s">
        <v>22</v>
      </c>
      <c r="G102" s="30">
        <f t="shared" si="10"/>
        <v>0</v>
      </c>
      <c r="H102" s="33">
        <v>0</v>
      </c>
      <c r="I102" s="33">
        <v>0</v>
      </c>
      <c r="J102" s="33">
        <v>0</v>
      </c>
      <c r="K102" s="33">
        <v>0</v>
      </c>
      <c r="L102" s="33">
        <v>0</v>
      </c>
      <c r="M102" s="33">
        <v>0</v>
      </c>
    </row>
    <row r="103" spans="1:13" ht="34.5" customHeight="1" x14ac:dyDescent="0.2">
      <c r="A103" s="23"/>
      <c r="B103" s="23"/>
      <c r="C103" s="23"/>
      <c r="D103" s="152"/>
      <c r="E103" s="154"/>
      <c r="F103" s="21" t="s">
        <v>23</v>
      </c>
      <c r="G103" s="30">
        <f t="shared" si="10"/>
        <v>0</v>
      </c>
      <c r="H103" s="35">
        <v>0</v>
      </c>
      <c r="I103" s="35">
        <v>0</v>
      </c>
      <c r="J103" s="35">
        <v>0</v>
      </c>
      <c r="K103" s="35">
        <v>0</v>
      </c>
      <c r="L103" s="35">
        <v>0</v>
      </c>
      <c r="M103" s="35">
        <v>0</v>
      </c>
    </row>
    <row r="104" spans="1:13" ht="34.5" customHeight="1" x14ac:dyDescent="0.2">
      <c r="A104" s="23"/>
      <c r="B104" s="23"/>
      <c r="C104" s="23"/>
      <c r="D104" s="151" t="s">
        <v>109</v>
      </c>
      <c r="E104" s="153" t="s">
        <v>110</v>
      </c>
      <c r="F104" s="21" t="s">
        <v>22</v>
      </c>
      <c r="G104" s="30">
        <f t="shared" si="10"/>
        <v>0</v>
      </c>
      <c r="H104" s="33">
        <v>0</v>
      </c>
      <c r="I104" s="33">
        <v>0</v>
      </c>
      <c r="J104" s="33">
        <v>0</v>
      </c>
      <c r="K104" s="33">
        <v>0</v>
      </c>
      <c r="L104" s="33">
        <v>0</v>
      </c>
      <c r="M104" s="33">
        <v>0</v>
      </c>
    </row>
    <row r="105" spans="1:13" ht="34.5" customHeight="1" x14ac:dyDescent="0.2">
      <c r="A105" s="23"/>
      <c r="B105" s="23"/>
      <c r="C105" s="23"/>
      <c r="D105" s="152"/>
      <c r="E105" s="154"/>
      <c r="F105" s="21" t="s">
        <v>23</v>
      </c>
      <c r="G105" s="30">
        <f t="shared" si="10"/>
        <v>0</v>
      </c>
      <c r="H105" s="35">
        <v>0</v>
      </c>
      <c r="I105" s="35">
        <v>0</v>
      </c>
      <c r="J105" s="35">
        <v>0</v>
      </c>
      <c r="K105" s="35">
        <v>0</v>
      </c>
      <c r="L105" s="35">
        <v>0</v>
      </c>
      <c r="M105" s="35">
        <v>0</v>
      </c>
    </row>
    <row r="106" spans="1:13" ht="34.5" customHeight="1" x14ac:dyDescent="0.2">
      <c r="A106" s="23"/>
      <c r="B106" s="23"/>
      <c r="C106" s="23"/>
      <c r="D106" s="151" t="s">
        <v>111</v>
      </c>
      <c r="E106" s="153" t="s">
        <v>112</v>
      </c>
      <c r="F106" s="21" t="s">
        <v>22</v>
      </c>
      <c r="G106" s="30">
        <f t="shared" si="10"/>
        <v>16000</v>
      </c>
      <c r="H106" s="33">
        <v>16000</v>
      </c>
      <c r="I106" s="33">
        <v>0</v>
      </c>
      <c r="J106" s="33">
        <v>0</v>
      </c>
      <c r="K106" s="33">
        <v>0</v>
      </c>
      <c r="L106" s="33">
        <v>0</v>
      </c>
      <c r="M106" s="33">
        <v>0</v>
      </c>
    </row>
    <row r="107" spans="1:13" ht="34.5" customHeight="1" x14ac:dyDescent="0.2">
      <c r="A107" s="23"/>
      <c r="B107" s="23"/>
      <c r="C107" s="23"/>
      <c r="D107" s="152"/>
      <c r="E107" s="154"/>
      <c r="F107" s="21" t="s">
        <v>23</v>
      </c>
      <c r="G107" s="30">
        <f t="shared" si="10"/>
        <v>16000</v>
      </c>
      <c r="H107" s="35">
        <v>8000</v>
      </c>
      <c r="I107" s="35">
        <v>2000</v>
      </c>
      <c r="J107" s="35">
        <v>6000</v>
      </c>
      <c r="K107" s="35">
        <v>0</v>
      </c>
      <c r="L107" s="35">
        <v>0</v>
      </c>
      <c r="M107" s="35">
        <v>0</v>
      </c>
    </row>
    <row r="108" spans="1:13" s="38" customFormat="1" ht="34.5" customHeight="1" x14ac:dyDescent="0.2">
      <c r="A108" s="36"/>
      <c r="B108" s="36"/>
      <c r="C108" s="36"/>
      <c r="D108" s="127" t="s">
        <v>113</v>
      </c>
      <c r="E108" s="178" t="s">
        <v>114</v>
      </c>
      <c r="F108" s="37" t="s">
        <v>22</v>
      </c>
      <c r="G108" s="30">
        <f t="shared" si="10"/>
        <v>60000</v>
      </c>
      <c r="H108" s="40">
        <f>H110+H112</f>
        <v>60000</v>
      </c>
      <c r="I108" s="40">
        <f t="shared" ref="I108:M108" si="15">I110+I112</f>
        <v>0</v>
      </c>
      <c r="J108" s="40">
        <f t="shared" si="15"/>
        <v>0</v>
      </c>
      <c r="K108" s="40">
        <f t="shared" si="15"/>
        <v>0</v>
      </c>
      <c r="L108" s="40">
        <f t="shared" si="15"/>
        <v>0</v>
      </c>
      <c r="M108" s="40">
        <f t="shared" si="15"/>
        <v>0</v>
      </c>
    </row>
    <row r="109" spans="1:13" s="38" customFormat="1" ht="34.5" customHeight="1" x14ac:dyDescent="0.2">
      <c r="A109" s="36"/>
      <c r="B109" s="36"/>
      <c r="C109" s="36"/>
      <c r="D109" s="128"/>
      <c r="E109" s="179"/>
      <c r="F109" s="37" t="s">
        <v>23</v>
      </c>
      <c r="G109" s="30">
        <f t="shared" si="10"/>
        <v>60000</v>
      </c>
      <c r="H109" s="35">
        <f t="shared" ref="H109:M109" si="16">H111+H113</f>
        <v>22000</v>
      </c>
      <c r="I109" s="35">
        <f t="shared" si="16"/>
        <v>21000</v>
      </c>
      <c r="J109" s="35">
        <f t="shared" si="16"/>
        <v>13000</v>
      </c>
      <c r="K109" s="35">
        <f t="shared" si="16"/>
        <v>0</v>
      </c>
      <c r="L109" s="35">
        <f t="shared" si="16"/>
        <v>4000</v>
      </c>
      <c r="M109" s="35">
        <f t="shared" si="16"/>
        <v>0</v>
      </c>
    </row>
    <row r="110" spans="1:13" ht="34.5" customHeight="1" x14ac:dyDescent="0.2">
      <c r="A110" s="23"/>
      <c r="B110" s="23"/>
      <c r="C110" s="23"/>
      <c r="D110" s="151" t="s">
        <v>115</v>
      </c>
      <c r="E110" s="153" t="s">
        <v>116</v>
      </c>
      <c r="F110" s="21" t="s">
        <v>22</v>
      </c>
      <c r="G110" s="30">
        <f t="shared" si="10"/>
        <v>44000</v>
      </c>
      <c r="H110" s="33">
        <v>44000</v>
      </c>
      <c r="I110" s="33">
        <v>0</v>
      </c>
      <c r="J110" s="33">
        <v>0</v>
      </c>
      <c r="K110" s="33">
        <v>0</v>
      </c>
      <c r="L110" s="33">
        <v>0</v>
      </c>
      <c r="M110" s="33">
        <v>0</v>
      </c>
    </row>
    <row r="111" spans="1:13" ht="34.5" customHeight="1" x14ac:dyDescent="0.2">
      <c r="A111" s="23"/>
      <c r="B111" s="23"/>
      <c r="C111" s="23"/>
      <c r="D111" s="152"/>
      <c r="E111" s="154"/>
      <c r="F111" s="21" t="s">
        <v>23</v>
      </c>
      <c r="G111" s="30">
        <f t="shared" si="10"/>
        <v>44000</v>
      </c>
      <c r="H111" s="35">
        <v>17000</v>
      </c>
      <c r="I111" s="35">
        <v>13000</v>
      </c>
      <c r="J111" s="35">
        <v>12000</v>
      </c>
      <c r="K111" s="35">
        <v>0</v>
      </c>
      <c r="L111" s="35">
        <v>2000</v>
      </c>
      <c r="M111" s="35">
        <v>0</v>
      </c>
    </row>
    <row r="112" spans="1:13" ht="34.5" customHeight="1" x14ac:dyDescent="0.2">
      <c r="A112" s="23"/>
      <c r="B112" s="23"/>
      <c r="C112" s="23"/>
      <c r="D112" s="151" t="s">
        <v>117</v>
      </c>
      <c r="E112" s="153" t="s">
        <v>118</v>
      </c>
      <c r="F112" s="21" t="s">
        <v>22</v>
      </c>
      <c r="G112" s="30">
        <f t="shared" si="10"/>
        <v>16000</v>
      </c>
      <c r="H112" s="33">
        <v>16000</v>
      </c>
      <c r="I112" s="33">
        <v>0</v>
      </c>
      <c r="J112" s="33">
        <v>0</v>
      </c>
      <c r="K112" s="33">
        <v>0</v>
      </c>
      <c r="L112" s="33">
        <v>0</v>
      </c>
      <c r="M112" s="33">
        <v>0</v>
      </c>
    </row>
    <row r="113" spans="1:13" ht="34.5" customHeight="1" x14ac:dyDescent="0.2">
      <c r="A113" s="23"/>
      <c r="B113" s="23"/>
      <c r="C113" s="23"/>
      <c r="D113" s="152"/>
      <c r="E113" s="154"/>
      <c r="F113" s="21" t="s">
        <v>23</v>
      </c>
      <c r="G113" s="30">
        <f t="shared" si="10"/>
        <v>16000</v>
      </c>
      <c r="H113" s="35">
        <v>5000</v>
      </c>
      <c r="I113" s="35">
        <v>8000</v>
      </c>
      <c r="J113" s="35">
        <v>1000</v>
      </c>
      <c r="K113" s="35">
        <v>0</v>
      </c>
      <c r="L113" s="35">
        <v>2000</v>
      </c>
      <c r="M113" s="35">
        <v>0</v>
      </c>
    </row>
    <row r="114" spans="1:13" ht="34.5" customHeight="1" x14ac:dyDescent="0.2">
      <c r="A114" s="23"/>
      <c r="B114" s="23"/>
      <c r="C114" s="23"/>
      <c r="D114" s="123" t="s">
        <v>119</v>
      </c>
      <c r="E114" s="156" t="s">
        <v>120</v>
      </c>
      <c r="F114" s="21" t="s">
        <v>22</v>
      </c>
      <c r="G114" s="30">
        <f t="shared" si="10"/>
        <v>0</v>
      </c>
      <c r="H114" s="33">
        <v>0</v>
      </c>
      <c r="I114" s="33">
        <v>0</v>
      </c>
      <c r="J114" s="33">
        <v>0</v>
      </c>
      <c r="K114" s="33">
        <v>0</v>
      </c>
      <c r="L114" s="33">
        <v>0</v>
      </c>
      <c r="M114" s="33">
        <v>0</v>
      </c>
    </row>
    <row r="115" spans="1:13" ht="34.5" customHeight="1" x14ac:dyDescent="0.2">
      <c r="A115" s="23"/>
      <c r="B115" s="23"/>
      <c r="C115" s="23"/>
      <c r="D115" s="124"/>
      <c r="E115" s="157"/>
      <c r="F115" s="21" t="s">
        <v>23</v>
      </c>
      <c r="G115" s="30">
        <f t="shared" si="10"/>
        <v>0</v>
      </c>
      <c r="H115" s="35">
        <v>0</v>
      </c>
      <c r="I115" s="35">
        <v>0</v>
      </c>
      <c r="J115" s="35">
        <v>0</v>
      </c>
      <c r="K115" s="35">
        <v>0</v>
      </c>
      <c r="L115" s="35">
        <v>0</v>
      </c>
      <c r="M115" s="35">
        <v>0</v>
      </c>
    </row>
    <row r="116" spans="1:13" ht="34.5" customHeight="1" x14ac:dyDescent="0.2">
      <c r="A116" s="23"/>
      <c r="B116" s="23"/>
      <c r="C116" s="23"/>
      <c r="D116" s="123" t="s">
        <v>121</v>
      </c>
      <c r="E116" s="156" t="s">
        <v>122</v>
      </c>
      <c r="F116" s="21" t="s">
        <v>22</v>
      </c>
      <c r="G116" s="30">
        <f t="shared" si="10"/>
        <v>0</v>
      </c>
      <c r="H116" s="33">
        <v>0</v>
      </c>
      <c r="I116" s="33">
        <v>0</v>
      </c>
      <c r="J116" s="33">
        <v>0</v>
      </c>
      <c r="K116" s="33">
        <v>0</v>
      </c>
      <c r="L116" s="33">
        <v>0</v>
      </c>
      <c r="M116" s="33">
        <v>0</v>
      </c>
    </row>
    <row r="117" spans="1:13" ht="34.5" customHeight="1" x14ac:dyDescent="0.2">
      <c r="A117" s="23"/>
      <c r="B117" s="23"/>
      <c r="C117" s="23"/>
      <c r="D117" s="124"/>
      <c r="E117" s="157"/>
      <c r="F117" s="21" t="s">
        <v>23</v>
      </c>
      <c r="G117" s="30">
        <f t="shared" si="10"/>
        <v>0</v>
      </c>
      <c r="H117" s="35">
        <v>0</v>
      </c>
      <c r="I117" s="35">
        <v>0</v>
      </c>
      <c r="J117" s="35">
        <v>0</v>
      </c>
      <c r="K117" s="35">
        <v>0</v>
      </c>
      <c r="L117" s="35">
        <v>0</v>
      </c>
      <c r="M117" s="35">
        <v>0</v>
      </c>
    </row>
    <row r="118" spans="1:13" ht="34.5" customHeight="1" x14ac:dyDescent="0.2">
      <c r="A118" s="23"/>
      <c r="B118" s="23"/>
      <c r="C118" s="23"/>
      <c r="D118" s="123" t="s">
        <v>123</v>
      </c>
      <c r="E118" s="156" t="s">
        <v>124</v>
      </c>
      <c r="F118" s="21" t="s">
        <v>22</v>
      </c>
      <c r="G118" s="30">
        <f t="shared" si="10"/>
        <v>0</v>
      </c>
      <c r="H118" s="33">
        <v>0</v>
      </c>
      <c r="I118" s="33">
        <v>0</v>
      </c>
      <c r="J118" s="33">
        <v>0</v>
      </c>
      <c r="K118" s="33">
        <v>0</v>
      </c>
      <c r="L118" s="33">
        <v>0</v>
      </c>
      <c r="M118" s="33">
        <v>0</v>
      </c>
    </row>
    <row r="119" spans="1:13" ht="34.5" customHeight="1" x14ac:dyDescent="0.2">
      <c r="A119" s="23"/>
      <c r="B119" s="23"/>
      <c r="C119" s="23"/>
      <c r="D119" s="124"/>
      <c r="E119" s="157"/>
      <c r="F119" s="21" t="s">
        <v>23</v>
      </c>
      <c r="G119" s="30">
        <f t="shared" si="10"/>
        <v>0</v>
      </c>
      <c r="H119" s="35">
        <v>0</v>
      </c>
      <c r="I119" s="35">
        <v>0</v>
      </c>
      <c r="J119" s="35">
        <v>0</v>
      </c>
      <c r="K119" s="35">
        <v>0</v>
      </c>
      <c r="L119" s="35">
        <v>0</v>
      </c>
      <c r="M119" s="35">
        <v>0</v>
      </c>
    </row>
    <row r="120" spans="1:13" ht="34.5" customHeight="1" x14ac:dyDescent="0.2">
      <c r="A120" s="23"/>
      <c r="B120" s="23"/>
      <c r="C120" s="23"/>
      <c r="D120" s="123" t="s">
        <v>125</v>
      </c>
      <c r="E120" s="156" t="s">
        <v>126</v>
      </c>
      <c r="F120" s="21" t="s">
        <v>22</v>
      </c>
      <c r="G120" s="30">
        <f t="shared" si="10"/>
        <v>50000</v>
      </c>
      <c r="H120" s="33">
        <v>50000</v>
      </c>
      <c r="I120" s="33">
        <v>0</v>
      </c>
      <c r="J120" s="33">
        <v>0</v>
      </c>
      <c r="K120" s="33">
        <v>0</v>
      </c>
      <c r="L120" s="33">
        <v>0</v>
      </c>
      <c r="M120" s="33">
        <v>0</v>
      </c>
    </row>
    <row r="121" spans="1:13" ht="34.5" customHeight="1" x14ac:dyDescent="0.2">
      <c r="A121" s="23"/>
      <c r="B121" s="23"/>
      <c r="C121" s="23"/>
      <c r="D121" s="124"/>
      <c r="E121" s="157"/>
      <c r="F121" s="21" t="s">
        <v>23</v>
      </c>
      <c r="G121" s="30">
        <f t="shared" si="10"/>
        <v>50000</v>
      </c>
      <c r="H121" s="35">
        <v>3000</v>
      </c>
      <c r="I121" s="35">
        <v>3000</v>
      </c>
      <c r="J121" s="35">
        <v>28000</v>
      </c>
      <c r="K121" s="35">
        <v>0</v>
      </c>
      <c r="L121" s="35">
        <v>16000</v>
      </c>
      <c r="M121" s="35">
        <v>0</v>
      </c>
    </row>
    <row r="122" spans="1:13" s="38" customFormat="1" ht="34.5" customHeight="1" x14ac:dyDescent="0.2">
      <c r="A122" s="36"/>
      <c r="B122" s="36"/>
      <c r="C122" s="36"/>
      <c r="D122" s="127" t="s">
        <v>127</v>
      </c>
      <c r="E122" s="178" t="s">
        <v>128</v>
      </c>
      <c r="F122" s="37" t="s">
        <v>22</v>
      </c>
      <c r="G122" s="30">
        <f t="shared" si="10"/>
        <v>420000</v>
      </c>
      <c r="H122" s="40">
        <f>H124+H126+H128+H130+H132+H134</f>
        <v>350000</v>
      </c>
      <c r="I122" s="40">
        <f t="shared" ref="I122:M123" si="17">I124+I126+I128+I130+I132+I134</f>
        <v>0</v>
      </c>
      <c r="J122" s="40">
        <f t="shared" si="17"/>
        <v>70000</v>
      </c>
      <c r="K122" s="40">
        <f t="shared" si="17"/>
        <v>0</v>
      </c>
      <c r="L122" s="40">
        <f t="shared" si="17"/>
        <v>0</v>
      </c>
      <c r="M122" s="40">
        <f t="shared" si="17"/>
        <v>0</v>
      </c>
    </row>
    <row r="123" spans="1:13" s="38" customFormat="1" ht="34.5" customHeight="1" x14ac:dyDescent="0.2">
      <c r="A123" s="36"/>
      <c r="B123" s="36"/>
      <c r="C123" s="36"/>
      <c r="D123" s="128"/>
      <c r="E123" s="179"/>
      <c r="F123" s="37" t="s">
        <v>23</v>
      </c>
      <c r="G123" s="30">
        <f t="shared" si="10"/>
        <v>420000</v>
      </c>
      <c r="H123" s="32">
        <f>H125+H127+H129+H131+H133+H135</f>
        <v>134000</v>
      </c>
      <c r="I123" s="32">
        <f t="shared" si="17"/>
        <v>55000</v>
      </c>
      <c r="J123" s="32">
        <f t="shared" si="17"/>
        <v>82000</v>
      </c>
      <c r="K123" s="32">
        <f t="shared" si="17"/>
        <v>0</v>
      </c>
      <c r="L123" s="32">
        <f t="shared" si="17"/>
        <v>149000</v>
      </c>
      <c r="M123" s="32">
        <f t="shared" si="17"/>
        <v>0</v>
      </c>
    </row>
    <row r="124" spans="1:13" ht="34.5" customHeight="1" x14ac:dyDescent="0.2">
      <c r="A124" s="23"/>
      <c r="B124" s="23"/>
      <c r="C124" s="23"/>
      <c r="D124" s="151" t="s">
        <v>129</v>
      </c>
      <c r="E124" s="153" t="s">
        <v>130</v>
      </c>
      <c r="F124" s="21" t="s">
        <v>22</v>
      </c>
      <c r="G124" s="30">
        <f t="shared" si="10"/>
        <v>2000</v>
      </c>
      <c r="H124" s="33">
        <v>2000</v>
      </c>
      <c r="I124" s="33">
        <v>0</v>
      </c>
      <c r="J124" s="33">
        <v>0</v>
      </c>
      <c r="K124" s="33">
        <v>0</v>
      </c>
      <c r="L124" s="33">
        <v>0</v>
      </c>
      <c r="M124" s="33">
        <v>0</v>
      </c>
    </row>
    <row r="125" spans="1:13" ht="34.5" customHeight="1" x14ac:dyDescent="0.2">
      <c r="A125" s="23"/>
      <c r="B125" s="23"/>
      <c r="C125" s="23"/>
      <c r="D125" s="152"/>
      <c r="E125" s="154"/>
      <c r="F125" s="21" t="s">
        <v>23</v>
      </c>
      <c r="G125" s="30">
        <f t="shared" si="10"/>
        <v>2000</v>
      </c>
      <c r="H125" s="35">
        <v>2000</v>
      </c>
      <c r="I125" s="35">
        <v>0</v>
      </c>
      <c r="J125" s="35">
        <v>0</v>
      </c>
      <c r="K125" s="35">
        <v>0</v>
      </c>
      <c r="L125" s="35">
        <v>0</v>
      </c>
      <c r="M125" s="35">
        <v>0</v>
      </c>
    </row>
    <row r="126" spans="1:13" ht="34.5" customHeight="1" x14ac:dyDescent="0.2">
      <c r="A126" s="23"/>
      <c r="B126" s="23"/>
      <c r="C126" s="23"/>
      <c r="D126" s="151" t="s">
        <v>131</v>
      </c>
      <c r="E126" s="153" t="s">
        <v>132</v>
      </c>
      <c r="F126" s="21" t="s">
        <v>22</v>
      </c>
      <c r="G126" s="30">
        <f t="shared" si="10"/>
        <v>2000</v>
      </c>
      <c r="H126" s="33">
        <v>2000</v>
      </c>
      <c r="I126" s="33">
        <v>0</v>
      </c>
      <c r="J126" s="33">
        <v>0</v>
      </c>
      <c r="K126" s="33">
        <v>0</v>
      </c>
      <c r="L126" s="33">
        <v>0</v>
      </c>
      <c r="M126" s="33">
        <v>0</v>
      </c>
    </row>
    <row r="127" spans="1:13" ht="34.5" customHeight="1" x14ac:dyDescent="0.2">
      <c r="A127" s="23"/>
      <c r="B127" s="23"/>
      <c r="C127" s="23"/>
      <c r="D127" s="152"/>
      <c r="E127" s="154"/>
      <c r="F127" s="21" t="s">
        <v>23</v>
      </c>
      <c r="G127" s="30">
        <f t="shared" si="10"/>
        <v>2000</v>
      </c>
      <c r="H127" s="35">
        <v>1000</v>
      </c>
      <c r="I127" s="35">
        <v>1000</v>
      </c>
      <c r="J127" s="35">
        <v>0</v>
      </c>
      <c r="K127" s="35">
        <v>0</v>
      </c>
      <c r="L127" s="35">
        <v>0</v>
      </c>
      <c r="M127" s="35">
        <v>0</v>
      </c>
    </row>
    <row r="128" spans="1:13" ht="34.5" customHeight="1" x14ac:dyDescent="0.2">
      <c r="A128" s="23"/>
      <c r="B128" s="23"/>
      <c r="C128" s="23"/>
      <c r="D128" s="151" t="s">
        <v>133</v>
      </c>
      <c r="E128" s="153" t="s">
        <v>134</v>
      </c>
      <c r="F128" s="21" t="s">
        <v>22</v>
      </c>
      <c r="G128" s="30">
        <f t="shared" si="10"/>
        <v>56000</v>
      </c>
      <c r="H128" s="33">
        <v>16000</v>
      </c>
      <c r="I128" s="33">
        <v>0</v>
      </c>
      <c r="J128" s="33">
        <v>40000</v>
      </c>
      <c r="K128" s="33">
        <v>0</v>
      </c>
      <c r="L128" s="33">
        <v>0</v>
      </c>
      <c r="M128" s="33">
        <v>0</v>
      </c>
    </row>
    <row r="129" spans="1:13" ht="34.5" customHeight="1" x14ac:dyDescent="0.2">
      <c r="A129" s="23"/>
      <c r="B129" s="23"/>
      <c r="C129" s="23"/>
      <c r="D129" s="152"/>
      <c r="E129" s="154"/>
      <c r="F129" s="21" t="s">
        <v>23</v>
      </c>
      <c r="G129" s="30">
        <f t="shared" si="10"/>
        <v>56000</v>
      </c>
      <c r="H129" s="35">
        <v>9000</v>
      </c>
      <c r="I129" s="35">
        <v>7000</v>
      </c>
      <c r="J129" s="35">
        <v>0</v>
      </c>
      <c r="K129" s="35">
        <v>0</v>
      </c>
      <c r="L129" s="35">
        <v>40000</v>
      </c>
      <c r="M129" s="35">
        <v>0</v>
      </c>
    </row>
    <row r="130" spans="1:13" ht="34.5" customHeight="1" x14ac:dyDescent="0.2">
      <c r="A130" s="23"/>
      <c r="B130" s="23"/>
      <c r="C130" s="23"/>
      <c r="D130" s="151" t="s">
        <v>135</v>
      </c>
      <c r="E130" s="153" t="s">
        <v>136</v>
      </c>
      <c r="F130" s="21" t="s">
        <v>22</v>
      </c>
      <c r="G130" s="30">
        <f t="shared" si="10"/>
        <v>220000</v>
      </c>
      <c r="H130" s="33">
        <v>220000</v>
      </c>
      <c r="I130" s="33">
        <v>0</v>
      </c>
      <c r="J130" s="33">
        <v>0</v>
      </c>
      <c r="K130" s="33">
        <v>0</v>
      </c>
      <c r="L130" s="33">
        <v>0</v>
      </c>
      <c r="M130" s="33">
        <v>0</v>
      </c>
    </row>
    <row r="131" spans="1:13" ht="34.5" customHeight="1" x14ac:dyDescent="0.2">
      <c r="A131" s="23"/>
      <c r="B131" s="23"/>
      <c r="C131" s="23"/>
      <c r="D131" s="152"/>
      <c r="E131" s="154"/>
      <c r="F131" s="21" t="s">
        <v>23</v>
      </c>
      <c r="G131" s="30">
        <f t="shared" si="10"/>
        <v>220000</v>
      </c>
      <c r="H131" s="35">
        <v>39000</v>
      </c>
      <c r="I131" s="35">
        <v>35000</v>
      </c>
      <c r="J131" s="35">
        <v>49000</v>
      </c>
      <c r="K131" s="35">
        <v>0</v>
      </c>
      <c r="L131" s="35">
        <v>97000</v>
      </c>
      <c r="M131" s="35">
        <v>0</v>
      </c>
    </row>
    <row r="132" spans="1:13" ht="34.5" customHeight="1" x14ac:dyDescent="0.2">
      <c r="A132" s="23"/>
      <c r="B132" s="23"/>
      <c r="C132" s="23"/>
      <c r="D132" s="183" t="s">
        <v>137</v>
      </c>
      <c r="E132" s="182" t="s">
        <v>138</v>
      </c>
      <c r="F132" s="21" t="s">
        <v>22</v>
      </c>
      <c r="G132" s="30">
        <f t="shared" si="10"/>
        <v>0</v>
      </c>
      <c r="H132" s="33">
        <v>0</v>
      </c>
      <c r="I132" s="33">
        <v>0</v>
      </c>
      <c r="J132" s="33">
        <v>0</v>
      </c>
      <c r="K132" s="33">
        <v>0</v>
      </c>
      <c r="L132" s="33">
        <v>0</v>
      </c>
      <c r="M132" s="33">
        <v>0</v>
      </c>
    </row>
    <row r="133" spans="1:13" ht="34.5" customHeight="1" x14ac:dyDescent="0.2">
      <c r="A133" s="23"/>
      <c r="B133" s="23"/>
      <c r="C133" s="23"/>
      <c r="D133" s="184"/>
      <c r="E133" s="182"/>
      <c r="F133" s="21" t="s">
        <v>23</v>
      </c>
      <c r="G133" s="30">
        <f t="shared" si="10"/>
        <v>0</v>
      </c>
      <c r="H133" s="35">
        <v>0</v>
      </c>
      <c r="I133" s="35">
        <v>0</v>
      </c>
      <c r="J133" s="35">
        <v>0</v>
      </c>
      <c r="K133" s="35">
        <v>0</v>
      </c>
      <c r="L133" s="35">
        <v>0</v>
      </c>
      <c r="M133" s="35">
        <v>0</v>
      </c>
    </row>
    <row r="134" spans="1:13" ht="34.5" customHeight="1" x14ac:dyDescent="0.2">
      <c r="A134" s="23"/>
      <c r="B134" s="23"/>
      <c r="C134" s="23"/>
      <c r="D134" s="183" t="s">
        <v>139</v>
      </c>
      <c r="E134" s="182" t="s">
        <v>140</v>
      </c>
      <c r="F134" s="21" t="s">
        <v>22</v>
      </c>
      <c r="G134" s="30">
        <f t="shared" si="10"/>
        <v>140000</v>
      </c>
      <c r="H134" s="33">
        <v>110000</v>
      </c>
      <c r="I134" s="33">
        <v>0</v>
      </c>
      <c r="J134" s="33">
        <v>30000</v>
      </c>
      <c r="K134" s="33">
        <v>0</v>
      </c>
      <c r="L134" s="33">
        <v>0</v>
      </c>
      <c r="M134" s="33">
        <v>0</v>
      </c>
    </row>
    <row r="135" spans="1:13" ht="34.5" customHeight="1" x14ac:dyDescent="0.2">
      <c r="A135" s="23"/>
      <c r="B135" s="23"/>
      <c r="C135" s="23"/>
      <c r="D135" s="184"/>
      <c r="E135" s="182"/>
      <c r="F135" s="21" t="s">
        <v>23</v>
      </c>
      <c r="G135" s="30">
        <f t="shared" si="10"/>
        <v>140000</v>
      </c>
      <c r="H135" s="35">
        <v>83000</v>
      </c>
      <c r="I135" s="35">
        <v>12000</v>
      </c>
      <c r="J135" s="35">
        <v>33000</v>
      </c>
      <c r="K135" s="35">
        <v>0</v>
      </c>
      <c r="L135" s="35">
        <v>12000</v>
      </c>
      <c r="M135" s="35">
        <v>0</v>
      </c>
    </row>
    <row r="136" spans="1:13" ht="35.450000000000003" customHeight="1" x14ac:dyDescent="0.2">
      <c r="A136" s="23"/>
      <c r="B136" s="23"/>
      <c r="C136" s="23"/>
      <c r="D136" s="123" t="s">
        <v>141</v>
      </c>
      <c r="E136" s="180">
        <v>51</v>
      </c>
      <c r="F136" s="21" t="s">
        <v>22</v>
      </c>
      <c r="G136" s="29">
        <f>SUM(H136:M136)</f>
        <v>0</v>
      </c>
      <c r="H136" s="29">
        <f>H138+H144</f>
        <v>0</v>
      </c>
      <c r="I136" s="29">
        <f t="shared" ref="I136:M137" si="18">I138+I144</f>
        <v>0</v>
      </c>
      <c r="J136" s="29">
        <f t="shared" si="18"/>
        <v>0</v>
      </c>
      <c r="K136" s="29">
        <f t="shared" si="18"/>
        <v>0</v>
      </c>
      <c r="L136" s="29">
        <f t="shared" si="18"/>
        <v>0</v>
      </c>
      <c r="M136" s="29">
        <f t="shared" si="18"/>
        <v>0</v>
      </c>
    </row>
    <row r="137" spans="1:13" ht="35.450000000000003" customHeight="1" x14ac:dyDescent="0.2">
      <c r="A137" s="23"/>
      <c r="B137" s="23"/>
      <c r="C137" s="23"/>
      <c r="D137" s="124"/>
      <c r="E137" s="180"/>
      <c r="F137" s="21" t="s">
        <v>23</v>
      </c>
      <c r="G137" s="29">
        <f>SUM(H137:M137)</f>
        <v>0</v>
      </c>
      <c r="H137" s="29">
        <f>H139+H145</f>
        <v>0</v>
      </c>
      <c r="I137" s="29">
        <f t="shared" si="18"/>
        <v>0</v>
      </c>
      <c r="J137" s="29">
        <f t="shared" si="18"/>
        <v>0</v>
      </c>
      <c r="K137" s="29">
        <f t="shared" si="18"/>
        <v>0</v>
      </c>
      <c r="L137" s="29">
        <f t="shared" si="18"/>
        <v>0</v>
      </c>
      <c r="M137" s="29">
        <f t="shared" si="18"/>
        <v>0</v>
      </c>
    </row>
    <row r="138" spans="1:13" s="38" customFormat="1" ht="35.450000000000003" customHeight="1" x14ac:dyDescent="0.2">
      <c r="A138" s="36"/>
      <c r="B138" s="36"/>
      <c r="C138" s="36"/>
      <c r="D138" s="127" t="s">
        <v>142</v>
      </c>
      <c r="E138" s="181" t="s">
        <v>143</v>
      </c>
      <c r="F138" s="37" t="s">
        <v>22</v>
      </c>
      <c r="G138" s="30">
        <f>SUM(H138:M138)</f>
        <v>0</v>
      </c>
      <c r="H138" s="40">
        <f>H140+H142</f>
        <v>0</v>
      </c>
      <c r="I138" s="40">
        <f t="shared" ref="I138:M139" si="19">I140+I142</f>
        <v>0</v>
      </c>
      <c r="J138" s="40">
        <f t="shared" si="19"/>
        <v>0</v>
      </c>
      <c r="K138" s="40">
        <f t="shared" si="19"/>
        <v>0</v>
      </c>
      <c r="L138" s="40">
        <f t="shared" si="19"/>
        <v>0</v>
      </c>
      <c r="M138" s="40">
        <f t="shared" si="19"/>
        <v>0</v>
      </c>
    </row>
    <row r="139" spans="1:13" s="38" customFormat="1" ht="35.450000000000003" customHeight="1" x14ac:dyDescent="0.2">
      <c r="A139" s="36"/>
      <c r="B139" s="36"/>
      <c r="C139" s="36"/>
      <c r="D139" s="128"/>
      <c r="E139" s="181"/>
      <c r="F139" s="37" t="s">
        <v>23</v>
      </c>
      <c r="G139" s="30">
        <f t="shared" ref="G139:G151" si="20">SUM(H139:M139)</f>
        <v>0</v>
      </c>
      <c r="H139" s="35">
        <f>H141+H143</f>
        <v>0</v>
      </c>
      <c r="I139" s="35">
        <f t="shared" si="19"/>
        <v>0</v>
      </c>
      <c r="J139" s="35">
        <f t="shared" si="19"/>
        <v>0</v>
      </c>
      <c r="K139" s="35">
        <f t="shared" si="19"/>
        <v>0</v>
      </c>
      <c r="L139" s="35">
        <f t="shared" si="19"/>
        <v>0</v>
      </c>
      <c r="M139" s="35">
        <f t="shared" si="19"/>
        <v>0</v>
      </c>
    </row>
    <row r="140" spans="1:13" ht="35.450000000000003" customHeight="1" x14ac:dyDescent="0.2">
      <c r="A140" s="23"/>
      <c r="B140" s="23"/>
      <c r="C140" s="23"/>
      <c r="D140" s="183" t="s">
        <v>144</v>
      </c>
      <c r="E140" s="153" t="s">
        <v>145</v>
      </c>
      <c r="F140" s="21" t="s">
        <v>22</v>
      </c>
      <c r="G140" s="30">
        <f t="shared" si="20"/>
        <v>0</v>
      </c>
      <c r="H140" s="33">
        <v>0</v>
      </c>
      <c r="I140" s="33">
        <v>0</v>
      </c>
      <c r="J140" s="33">
        <v>0</v>
      </c>
      <c r="K140" s="33">
        <v>0</v>
      </c>
      <c r="L140" s="33">
        <v>0</v>
      </c>
      <c r="M140" s="33">
        <v>0</v>
      </c>
    </row>
    <row r="141" spans="1:13" ht="35.450000000000003" customHeight="1" x14ac:dyDescent="0.2">
      <c r="A141" s="23"/>
      <c r="B141" s="23"/>
      <c r="C141" s="23"/>
      <c r="D141" s="152"/>
      <c r="E141" s="154"/>
      <c r="F141" s="21" t="s">
        <v>23</v>
      </c>
      <c r="G141" s="30">
        <f t="shared" si="20"/>
        <v>0</v>
      </c>
      <c r="H141" s="35">
        <v>0</v>
      </c>
      <c r="I141" s="35">
        <v>0</v>
      </c>
      <c r="J141" s="35">
        <v>0</v>
      </c>
      <c r="K141" s="35">
        <v>0</v>
      </c>
      <c r="L141" s="35">
        <v>0</v>
      </c>
      <c r="M141" s="35">
        <v>0</v>
      </c>
    </row>
    <row r="142" spans="1:13" ht="35.450000000000003" customHeight="1" x14ac:dyDescent="0.2">
      <c r="A142" s="23"/>
      <c r="B142" s="23"/>
      <c r="C142" s="23"/>
      <c r="D142" s="151" t="s">
        <v>146</v>
      </c>
      <c r="E142" s="153" t="s">
        <v>147</v>
      </c>
      <c r="F142" s="21" t="s">
        <v>22</v>
      </c>
      <c r="G142" s="30">
        <f t="shared" si="20"/>
        <v>0</v>
      </c>
      <c r="H142" s="33">
        <v>0</v>
      </c>
      <c r="I142" s="33">
        <v>0</v>
      </c>
      <c r="J142" s="33">
        <v>0</v>
      </c>
      <c r="K142" s="33">
        <v>0</v>
      </c>
      <c r="L142" s="33">
        <v>0</v>
      </c>
      <c r="M142" s="33">
        <v>0</v>
      </c>
    </row>
    <row r="143" spans="1:13" ht="35.450000000000003" customHeight="1" x14ac:dyDescent="0.2">
      <c r="A143" s="23"/>
      <c r="B143" s="23"/>
      <c r="C143" s="23"/>
      <c r="D143" s="152"/>
      <c r="E143" s="154"/>
      <c r="F143" s="21" t="s">
        <v>23</v>
      </c>
      <c r="G143" s="30">
        <f t="shared" si="20"/>
        <v>0</v>
      </c>
      <c r="H143" s="35">
        <v>0</v>
      </c>
      <c r="I143" s="35">
        <v>0</v>
      </c>
      <c r="J143" s="35">
        <v>0</v>
      </c>
      <c r="K143" s="35">
        <v>0</v>
      </c>
      <c r="L143" s="35">
        <v>0</v>
      </c>
      <c r="M143" s="35">
        <v>0</v>
      </c>
    </row>
    <row r="144" spans="1:13" s="38" customFormat="1" ht="35.450000000000003" customHeight="1" x14ac:dyDescent="0.2">
      <c r="A144" s="36"/>
      <c r="B144" s="36"/>
      <c r="C144" s="36"/>
      <c r="D144" s="127" t="s">
        <v>148</v>
      </c>
      <c r="E144" s="178" t="s">
        <v>149</v>
      </c>
      <c r="F144" s="37" t="s">
        <v>22</v>
      </c>
      <c r="G144" s="30">
        <f t="shared" si="20"/>
        <v>0</v>
      </c>
      <c r="H144" s="40">
        <f>H146+H148+H150</f>
        <v>0</v>
      </c>
      <c r="I144" s="40">
        <f t="shared" ref="I144:M145" si="21">I146+I148+I150</f>
        <v>0</v>
      </c>
      <c r="J144" s="40">
        <f t="shared" si="21"/>
        <v>0</v>
      </c>
      <c r="K144" s="40">
        <f t="shared" si="21"/>
        <v>0</v>
      </c>
      <c r="L144" s="40">
        <f t="shared" si="21"/>
        <v>0</v>
      </c>
      <c r="M144" s="40">
        <f t="shared" si="21"/>
        <v>0</v>
      </c>
    </row>
    <row r="145" spans="1:13" s="38" customFormat="1" ht="35.450000000000003" customHeight="1" x14ac:dyDescent="0.2">
      <c r="A145" s="36"/>
      <c r="B145" s="36"/>
      <c r="C145" s="36"/>
      <c r="D145" s="128"/>
      <c r="E145" s="179"/>
      <c r="F145" s="37" t="s">
        <v>23</v>
      </c>
      <c r="G145" s="30">
        <f t="shared" si="20"/>
        <v>0</v>
      </c>
      <c r="H145" s="35">
        <f>H147+H149+H151</f>
        <v>0</v>
      </c>
      <c r="I145" s="35">
        <f t="shared" si="21"/>
        <v>0</v>
      </c>
      <c r="J145" s="35">
        <f t="shared" si="21"/>
        <v>0</v>
      </c>
      <c r="K145" s="35">
        <f t="shared" si="21"/>
        <v>0</v>
      </c>
      <c r="L145" s="35">
        <f t="shared" si="21"/>
        <v>0</v>
      </c>
      <c r="M145" s="35">
        <f t="shared" si="21"/>
        <v>0</v>
      </c>
    </row>
    <row r="146" spans="1:13" ht="35.450000000000003" customHeight="1" x14ac:dyDescent="0.2">
      <c r="A146" s="23"/>
      <c r="B146" s="23"/>
      <c r="C146" s="23"/>
      <c r="D146" s="151" t="s">
        <v>150</v>
      </c>
      <c r="E146" s="153" t="s">
        <v>151</v>
      </c>
      <c r="F146" s="21" t="s">
        <v>22</v>
      </c>
      <c r="G146" s="30">
        <f t="shared" si="20"/>
        <v>0</v>
      </c>
      <c r="H146" s="33">
        <v>0</v>
      </c>
      <c r="I146" s="33">
        <v>0</v>
      </c>
      <c r="J146" s="33">
        <v>0</v>
      </c>
      <c r="K146" s="33">
        <v>0</v>
      </c>
      <c r="L146" s="33">
        <v>0</v>
      </c>
      <c r="M146" s="33">
        <v>0</v>
      </c>
    </row>
    <row r="147" spans="1:13" ht="35.450000000000003" customHeight="1" x14ac:dyDescent="0.2">
      <c r="A147" s="23"/>
      <c r="B147" s="23"/>
      <c r="C147" s="23"/>
      <c r="D147" s="152"/>
      <c r="E147" s="154"/>
      <c r="F147" s="21" t="s">
        <v>23</v>
      </c>
      <c r="G147" s="30">
        <f t="shared" si="20"/>
        <v>0</v>
      </c>
      <c r="H147" s="35">
        <v>0</v>
      </c>
      <c r="I147" s="35">
        <v>0</v>
      </c>
      <c r="J147" s="35">
        <v>0</v>
      </c>
      <c r="K147" s="35">
        <v>0</v>
      </c>
      <c r="L147" s="35">
        <v>0</v>
      </c>
      <c r="M147" s="35">
        <v>0</v>
      </c>
    </row>
    <row r="148" spans="1:13" ht="35.450000000000003" customHeight="1" x14ac:dyDescent="0.2">
      <c r="A148" s="23"/>
      <c r="B148" s="23"/>
      <c r="C148" s="23"/>
      <c r="D148" s="151" t="s">
        <v>152</v>
      </c>
      <c r="E148" s="153" t="s">
        <v>153</v>
      </c>
      <c r="F148" s="21" t="s">
        <v>22</v>
      </c>
      <c r="G148" s="30">
        <f t="shared" si="20"/>
        <v>0</v>
      </c>
      <c r="H148" s="33">
        <v>0</v>
      </c>
      <c r="I148" s="33">
        <v>0</v>
      </c>
      <c r="J148" s="33">
        <v>0</v>
      </c>
      <c r="K148" s="33">
        <v>0</v>
      </c>
      <c r="L148" s="33">
        <v>0</v>
      </c>
      <c r="M148" s="33">
        <v>0</v>
      </c>
    </row>
    <row r="149" spans="1:13" ht="35.450000000000003" customHeight="1" x14ac:dyDescent="0.2">
      <c r="A149" s="23"/>
      <c r="B149" s="23"/>
      <c r="C149" s="23"/>
      <c r="D149" s="152"/>
      <c r="E149" s="154"/>
      <c r="F149" s="21" t="s">
        <v>23</v>
      </c>
      <c r="G149" s="30">
        <f t="shared" si="20"/>
        <v>0</v>
      </c>
      <c r="H149" s="35">
        <v>0</v>
      </c>
      <c r="I149" s="35">
        <v>0</v>
      </c>
      <c r="J149" s="35">
        <v>0</v>
      </c>
      <c r="K149" s="35">
        <v>0</v>
      </c>
      <c r="L149" s="35">
        <v>0</v>
      </c>
      <c r="M149" s="35">
        <v>0</v>
      </c>
    </row>
    <row r="150" spans="1:13" ht="35.450000000000003" customHeight="1" x14ac:dyDescent="0.2">
      <c r="A150" s="23"/>
      <c r="B150" s="23"/>
      <c r="C150" s="23"/>
      <c r="D150" s="150" t="s">
        <v>154</v>
      </c>
      <c r="E150" s="182" t="s">
        <v>155</v>
      </c>
      <c r="F150" s="21" t="s">
        <v>22</v>
      </c>
      <c r="G150" s="30">
        <f t="shared" si="20"/>
        <v>0</v>
      </c>
      <c r="H150" s="33">
        <v>0</v>
      </c>
      <c r="I150" s="33">
        <v>0</v>
      </c>
      <c r="J150" s="33">
        <v>0</v>
      </c>
      <c r="K150" s="33">
        <v>0</v>
      </c>
      <c r="L150" s="33">
        <v>0</v>
      </c>
      <c r="M150" s="33">
        <v>0</v>
      </c>
    </row>
    <row r="151" spans="1:13" ht="35.450000000000003" customHeight="1" x14ac:dyDescent="0.2">
      <c r="A151" s="23"/>
      <c r="B151" s="23"/>
      <c r="C151" s="23"/>
      <c r="D151" s="150"/>
      <c r="E151" s="182"/>
      <c r="F151" s="21" t="s">
        <v>23</v>
      </c>
      <c r="G151" s="30">
        <f t="shared" si="20"/>
        <v>0</v>
      </c>
      <c r="H151" s="35">
        <v>0</v>
      </c>
      <c r="I151" s="35">
        <v>0</v>
      </c>
      <c r="J151" s="35">
        <v>0</v>
      </c>
      <c r="K151" s="35">
        <v>0</v>
      </c>
      <c r="L151" s="35">
        <v>0</v>
      </c>
      <c r="M151" s="35">
        <v>0</v>
      </c>
    </row>
    <row r="152" spans="1:13" ht="35.450000000000003" customHeight="1" x14ac:dyDescent="0.2">
      <c r="A152" s="23"/>
      <c r="B152" s="23"/>
      <c r="C152" s="23"/>
      <c r="D152" s="110" t="s">
        <v>156</v>
      </c>
      <c r="E152" s="180">
        <v>55</v>
      </c>
      <c r="F152" s="21" t="s">
        <v>22</v>
      </c>
      <c r="G152" s="29">
        <f>SUM(H152:M152)</f>
        <v>25000</v>
      </c>
      <c r="H152" s="29">
        <f>H154+H160</f>
        <v>25000</v>
      </c>
      <c r="I152" s="29">
        <f t="shared" ref="I152:M153" si="22">I154+I160</f>
        <v>0</v>
      </c>
      <c r="J152" s="29">
        <f t="shared" si="22"/>
        <v>0</v>
      </c>
      <c r="K152" s="29">
        <f t="shared" si="22"/>
        <v>0</v>
      </c>
      <c r="L152" s="29">
        <f t="shared" si="22"/>
        <v>0</v>
      </c>
      <c r="M152" s="29">
        <f t="shared" si="22"/>
        <v>0</v>
      </c>
    </row>
    <row r="153" spans="1:13" ht="35.450000000000003" customHeight="1" x14ac:dyDescent="0.2">
      <c r="A153" s="23"/>
      <c r="B153" s="23"/>
      <c r="C153" s="23"/>
      <c r="D153" s="110"/>
      <c r="E153" s="180"/>
      <c r="F153" s="21" t="s">
        <v>23</v>
      </c>
      <c r="G153" s="29">
        <f>SUM(H153:M153)</f>
        <v>25000</v>
      </c>
      <c r="H153" s="29">
        <f>H155+H161</f>
        <v>25000</v>
      </c>
      <c r="I153" s="29">
        <f t="shared" si="22"/>
        <v>0</v>
      </c>
      <c r="J153" s="29">
        <f t="shared" si="22"/>
        <v>0</v>
      </c>
      <c r="K153" s="29">
        <f t="shared" si="22"/>
        <v>0</v>
      </c>
      <c r="L153" s="29">
        <f t="shared" si="22"/>
        <v>0</v>
      </c>
      <c r="M153" s="29">
        <f t="shared" si="22"/>
        <v>0</v>
      </c>
    </row>
    <row r="154" spans="1:13" s="38" customFormat="1" ht="35.450000000000003" customHeight="1" x14ac:dyDescent="0.2">
      <c r="A154" s="36"/>
      <c r="B154" s="36"/>
      <c r="C154" s="36"/>
      <c r="D154" s="127" t="s">
        <v>157</v>
      </c>
      <c r="E154" s="181" t="s">
        <v>158</v>
      </c>
      <c r="F154" s="37" t="s">
        <v>22</v>
      </c>
      <c r="G154" s="30">
        <f>SUM(H154:M154)</f>
        <v>0</v>
      </c>
      <c r="H154" s="40">
        <f>H156+H158</f>
        <v>0</v>
      </c>
      <c r="I154" s="40">
        <f t="shared" ref="I154:M155" si="23">I156+I158</f>
        <v>0</v>
      </c>
      <c r="J154" s="40">
        <f t="shared" si="23"/>
        <v>0</v>
      </c>
      <c r="K154" s="40">
        <f t="shared" si="23"/>
        <v>0</v>
      </c>
      <c r="L154" s="40">
        <f t="shared" si="23"/>
        <v>0</v>
      </c>
      <c r="M154" s="40">
        <f t="shared" si="23"/>
        <v>0</v>
      </c>
    </row>
    <row r="155" spans="1:13" s="38" customFormat="1" ht="35.450000000000003" customHeight="1" x14ac:dyDescent="0.2">
      <c r="A155" s="36"/>
      <c r="B155" s="36"/>
      <c r="C155" s="36"/>
      <c r="D155" s="128"/>
      <c r="E155" s="181"/>
      <c r="F155" s="37" t="s">
        <v>23</v>
      </c>
      <c r="G155" s="30">
        <f t="shared" ref="G155:G163" si="24">SUM(H155:M155)</f>
        <v>0</v>
      </c>
      <c r="H155" s="35">
        <f>H157+H159</f>
        <v>0</v>
      </c>
      <c r="I155" s="35">
        <f t="shared" si="23"/>
        <v>0</v>
      </c>
      <c r="J155" s="35">
        <f t="shared" si="23"/>
        <v>0</v>
      </c>
      <c r="K155" s="35">
        <f t="shared" si="23"/>
        <v>0</v>
      </c>
      <c r="L155" s="35">
        <f t="shared" si="23"/>
        <v>0</v>
      </c>
      <c r="M155" s="35">
        <f t="shared" si="23"/>
        <v>0</v>
      </c>
    </row>
    <row r="156" spans="1:13" ht="35.450000000000003" customHeight="1" x14ac:dyDescent="0.2">
      <c r="A156" s="23"/>
      <c r="B156" s="23"/>
      <c r="C156" s="23"/>
      <c r="D156" s="150" t="s">
        <v>159</v>
      </c>
      <c r="E156" s="153" t="s">
        <v>160</v>
      </c>
      <c r="F156" s="21" t="s">
        <v>22</v>
      </c>
      <c r="G156" s="30">
        <f t="shared" si="24"/>
        <v>0</v>
      </c>
      <c r="H156" s="33">
        <v>0</v>
      </c>
      <c r="I156" s="33">
        <v>0</v>
      </c>
      <c r="J156" s="33">
        <v>0</v>
      </c>
      <c r="K156" s="33">
        <v>0</v>
      </c>
      <c r="L156" s="33">
        <v>0</v>
      </c>
      <c r="M156" s="33">
        <v>0</v>
      </c>
    </row>
    <row r="157" spans="1:13" ht="35.450000000000003" customHeight="1" x14ac:dyDescent="0.2">
      <c r="A157" s="23"/>
      <c r="B157" s="23"/>
      <c r="C157" s="23"/>
      <c r="D157" s="150"/>
      <c r="E157" s="154"/>
      <c r="F157" s="21" t="s">
        <v>23</v>
      </c>
      <c r="G157" s="30">
        <f t="shared" si="24"/>
        <v>0</v>
      </c>
      <c r="H157" s="35">
        <v>0</v>
      </c>
      <c r="I157" s="35">
        <v>0</v>
      </c>
      <c r="J157" s="35">
        <v>0</v>
      </c>
      <c r="K157" s="35">
        <v>0</v>
      </c>
      <c r="L157" s="35">
        <v>0</v>
      </c>
      <c r="M157" s="35">
        <v>0</v>
      </c>
    </row>
    <row r="158" spans="1:13" ht="35.450000000000003" customHeight="1" x14ac:dyDescent="0.2">
      <c r="A158" s="23"/>
      <c r="B158" s="23"/>
      <c r="C158" s="23"/>
      <c r="D158" s="151" t="s">
        <v>161</v>
      </c>
      <c r="E158" s="153" t="s">
        <v>162</v>
      </c>
      <c r="F158" s="21" t="s">
        <v>22</v>
      </c>
      <c r="G158" s="30">
        <f t="shared" si="24"/>
        <v>0</v>
      </c>
      <c r="H158" s="33">
        <v>0</v>
      </c>
      <c r="I158" s="33">
        <v>0</v>
      </c>
      <c r="J158" s="33">
        <v>0</v>
      </c>
      <c r="K158" s="33">
        <v>0</v>
      </c>
      <c r="L158" s="33">
        <v>0</v>
      </c>
      <c r="M158" s="33">
        <v>0</v>
      </c>
    </row>
    <row r="159" spans="1:13" ht="35.450000000000003" customHeight="1" x14ac:dyDescent="0.2">
      <c r="A159" s="23"/>
      <c r="B159" s="23"/>
      <c r="C159" s="23"/>
      <c r="D159" s="152"/>
      <c r="E159" s="154"/>
      <c r="F159" s="21" t="s">
        <v>23</v>
      </c>
      <c r="G159" s="30">
        <f t="shared" si="24"/>
        <v>0</v>
      </c>
      <c r="H159" s="35">
        <v>0</v>
      </c>
      <c r="I159" s="35">
        <v>0</v>
      </c>
      <c r="J159" s="35">
        <v>0</v>
      </c>
      <c r="K159" s="35">
        <v>0</v>
      </c>
      <c r="L159" s="35">
        <v>0</v>
      </c>
      <c r="M159" s="35">
        <v>0</v>
      </c>
    </row>
    <row r="160" spans="1:13" s="38" customFormat="1" ht="35.450000000000003" customHeight="1" x14ac:dyDescent="0.2">
      <c r="A160" s="36"/>
      <c r="B160" s="36"/>
      <c r="C160" s="36"/>
      <c r="D160" s="127" t="s">
        <v>163</v>
      </c>
      <c r="E160" s="178" t="s">
        <v>164</v>
      </c>
      <c r="F160" s="37" t="s">
        <v>22</v>
      </c>
      <c r="G160" s="30">
        <f t="shared" si="24"/>
        <v>25000</v>
      </c>
      <c r="H160" s="40">
        <f>H162</f>
        <v>25000</v>
      </c>
      <c r="I160" s="40">
        <f t="shared" ref="I160:M160" si="25">I162</f>
        <v>0</v>
      </c>
      <c r="J160" s="40">
        <f t="shared" si="25"/>
        <v>0</v>
      </c>
      <c r="K160" s="40">
        <f t="shared" si="25"/>
        <v>0</v>
      </c>
      <c r="L160" s="40">
        <f t="shared" si="25"/>
        <v>0</v>
      </c>
      <c r="M160" s="40">
        <f t="shared" si="25"/>
        <v>0</v>
      </c>
    </row>
    <row r="161" spans="1:13" s="38" customFormat="1" ht="42.75" customHeight="1" x14ac:dyDescent="0.2">
      <c r="A161" s="36"/>
      <c r="B161" s="36"/>
      <c r="C161" s="36"/>
      <c r="D161" s="128"/>
      <c r="E161" s="179"/>
      <c r="F161" s="37" t="s">
        <v>23</v>
      </c>
      <c r="G161" s="30">
        <f t="shared" si="24"/>
        <v>25000</v>
      </c>
      <c r="H161" s="35">
        <f t="shared" ref="H161:M161" si="26">H163</f>
        <v>25000</v>
      </c>
      <c r="I161" s="35">
        <f t="shared" si="26"/>
        <v>0</v>
      </c>
      <c r="J161" s="35">
        <f t="shared" si="26"/>
        <v>0</v>
      </c>
      <c r="K161" s="35">
        <f t="shared" si="26"/>
        <v>0</v>
      </c>
      <c r="L161" s="35">
        <f t="shared" si="26"/>
        <v>0</v>
      </c>
      <c r="M161" s="35">
        <f t="shared" si="26"/>
        <v>0</v>
      </c>
    </row>
    <row r="162" spans="1:13" ht="35.450000000000003" customHeight="1" x14ac:dyDescent="0.2">
      <c r="A162" s="23"/>
      <c r="B162" s="23"/>
      <c r="C162" s="23"/>
      <c r="D162" s="151" t="s">
        <v>165</v>
      </c>
      <c r="E162" s="153" t="s">
        <v>166</v>
      </c>
      <c r="F162" s="21" t="s">
        <v>22</v>
      </c>
      <c r="G162" s="30">
        <f t="shared" si="24"/>
        <v>25000</v>
      </c>
      <c r="H162" s="33">
        <v>25000</v>
      </c>
      <c r="I162" s="33">
        <v>0</v>
      </c>
      <c r="J162" s="33">
        <v>0</v>
      </c>
      <c r="K162" s="33">
        <v>0</v>
      </c>
      <c r="L162" s="33">
        <v>0</v>
      </c>
      <c r="M162" s="33">
        <v>0</v>
      </c>
    </row>
    <row r="163" spans="1:13" ht="35.450000000000003" customHeight="1" x14ac:dyDescent="0.2">
      <c r="A163" s="23"/>
      <c r="B163" s="23"/>
      <c r="C163" s="23"/>
      <c r="D163" s="152"/>
      <c r="E163" s="154"/>
      <c r="F163" s="21" t="s">
        <v>23</v>
      </c>
      <c r="G163" s="30">
        <f t="shared" si="24"/>
        <v>25000</v>
      </c>
      <c r="H163" s="35">
        <v>25000</v>
      </c>
      <c r="I163" s="35">
        <v>0</v>
      </c>
      <c r="J163" s="35">
        <v>0</v>
      </c>
      <c r="K163" s="35">
        <v>0</v>
      </c>
      <c r="L163" s="35">
        <v>0</v>
      </c>
      <c r="M163" s="35">
        <v>0</v>
      </c>
    </row>
    <row r="164" spans="1:13" ht="35.450000000000003" customHeight="1" x14ac:dyDescent="0.2">
      <c r="A164" s="23"/>
      <c r="B164" s="23"/>
      <c r="C164" s="23"/>
      <c r="D164" s="123" t="s">
        <v>167</v>
      </c>
      <c r="E164" s="125">
        <v>56</v>
      </c>
      <c r="F164" s="21" t="s">
        <v>22</v>
      </c>
      <c r="G164" s="29">
        <f>SUM(H164:M164)</f>
        <v>520000</v>
      </c>
      <c r="H164" s="29">
        <f>H166+H174+H182+H190+H192+H200+H202</f>
        <v>520000</v>
      </c>
      <c r="I164" s="29">
        <f t="shared" ref="I164:M165" si="27">I166+I174+I182+I190+I192+I200+I202</f>
        <v>0</v>
      </c>
      <c r="J164" s="29">
        <f t="shared" si="27"/>
        <v>0</v>
      </c>
      <c r="K164" s="29">
        <f t="shared" si="27"/>
        <v>0</v>
      </c>
      <c r="L164" s="29">
        <f t="shared" si="27"/>
        <v>0</v>
      </c>
      <c r="M164" s="29">
        <f t="shared" si="27"/>
        <v>0</v>
      </c>
    </row>
    <row r="165" spans="1:13" ht="35.450000000000003" customHeight="1" x14ac:dyDescent="0.2">
      <c r="A165" s="23"/>
      <c r="B165" s="23"/>
      <c r="C165" s="23"/>
      <c r="D165" s="124"/>
      <c r="E165" s="126"/>
      <c r="F165" s="21" t="s">
        <v>23</v>
      </c>
      <c r="G165" s="29">
        <f>SUM(H165:M165)</f>
        <v>520000</v>
      </c>
      <c r="H165" s="29">
        <f>H167+H175+H183+H191+H193+H201+H203</f>
        <v>508000</v>
      </c>
      <c r="I165" s="29">
        <f t="shared" si="27"/>
        <v>12000</v>
      </c>
      <c r="J165" s="29">
        <f t="shared" si="27"/>
        <v>0</v>
      </c>
      <c r="K165" s="29">
        <f t="shared" si="27"/>
        <v>0</v>
      </c>
      <c r="L165" s="29">
        <f t="shared" si="27"/>
        <v>0</v>
      </c>
      <c r="M165" s="29">
        <f t="shared" si="27"/>
        <v>0</v>
      </c>
    </row>
    <row r="166" spans="1:13" s="38" customFormat="1" ht="35.450000000000003" customHeight="1" x14ac:dyDescent="0.2">
      <c r="A166" s="36"/>
      <c r="B166" s="36"/>
      <c r="C166" s="36"/>
      <c r="D166" s="127" t="s">
        <v>168</v>
      </c>
      <c r="E166" s="178" t="s">
        <v>169</v>
      </c>
      <c r="F166" s="37" t="s">
        <v>22</v>
      </c>
      <c r="G166" s="30">
        <f>SUM(H166:M166)</f>
        <v>0</v>
      </c>
      <c r="H166" s="40">
        <f>H168+H170+H172</f>
        <v>0</v>
      </c>
      <c r="I166" s="40">
        <f t="shared" ref="I166:M167" si="28">I168+I170+I172</f>
        <v>0</v>
      </c>
      <c r="J166" s="40">
        <f t="shared" si="28"/>
        <v>0</v>
      </c>
      <c r="K166" s="40">
        <f t="shared" si="28"/>
        <v>0</v>
      </c>
      <c r="L166" s="40">
        <f t="shared" si="28"/>
        <v>0</v>
      </c>
      <c r="M166" s="40">
        <f t="shared" si="28"/>
        <v>0</v>
      </c>
    </row>
    <row r="167" spans="1:13" s="38" customFormat="1" ht="48.75" customHeight="1" x14ac:dyDescent="0.2">
      <c r="A167" s="36"/>
      <c r="B167" s="36"/>
      <c r="C167" s="36"/>
      <c r="D167" s="128"/>
      <c r="E167" s="179"/>
      <c r="F167" s="37" t="s">
        <v>23</v>
      </c>
      <c r="G167" s="30">
        <f t="shared" ref="G167:G203" si="29">SUM(H167:M167)</f>
        <v>0</v>
      </c>
      <c r="H167" s="35">
        <f>H169+H171+H173</f>
        <v>0</v>
      </c>
      <c r="I167" s="35">
        <f t="shared" si="28"/>
        <v>0</v>
      </c>
      <c r="J167" s="35">
        <f t="shared" si="28"/>
        <v>0</v>
      </c>
      <c r="K167" s="35">
        <f t="shared" si="28"/>
        <v>0</v>
      </c>
      <c r="L167" s="35">
        <f t="shared" si="28"/>
        <v>0</v>
      </c>
      <c r="M167" s="35">
        <f t="shared" si="28"/>
        <v>0</v>
      </c>
    </row>
    <row r="168" spans="1:13" ht="35.450000000000003" customHeight="1" x14ac:dyDescent="0.2">
      <c r="A168" s="23"/>
      <c r="B168" s="23"/>
      <c r="C168" s="23"/>
      <c r="D168" s="151" t="s">
        <v>170</v>
      </c>
      <c r="E168" s="153" t="s">
        <v>171</v>
      </c>
      <c r="F168" s="21" t="s">
        <v>22</v>
      </c>
      <c r="G168" s="30">
        <f t="shared" si="29"/>
        <v>0</v>
      </c>
      <c r="H168" s="33">
        <v>0</v>
      </c>
      <c r="I168" s="33">
        <v>0</v>
      </c>
      <c r="J168" s="33">
        <v>0</v>
      </c>
      <c r="K168" s="33">
        <v>0</v>
      </c>
      <c r="L168" s="33">
        <v>0</v>
      </c>
      <c r="M168" s="33">
        <v>0</v>
      </c>
    </row>
    <row r="169" spans="1:13" ht="35.450000000000003" customHeight="1" x14ac:dyDescent="0.2">
      <c r="A169" s="23"/>
      <c r="B169" s="23"/>
      <c r="C169" s="23"/>
      <c r="D169" s="152"/>
      <c r="E169" s="154"/>
      <c r="F169" s="21" t="s">
        <v>23</v>
      </c>
      <c r="G169" s="30">
        <f t="shared" si="29"/>
        <v>0</v>
      </c>
      <c r="H169" s="35">
        <v>0</v>
      </c>
      <c r="I169" s="35">
        <v>0</v>
      </c>
      <c r="J169" s="35">
        <v>0</v>
      </c>
      <c r="K169" s="35">
        <v>0</v>
      </c>
      <c r="L169" s="35">
        <v>0</v>
      </c>
      <c r="M169" s="35">
        <v>0</v>
      </c>
    </row>
    <row r="170" spans="1:13" ht="35.450000000000003" customHeight="1" x14ac:dyDescent="0.2">
      <c r="A170" s="23"/>
      <c r="B170" s="23"/>
      <c r="C170" s="23"/>
      <c r="D170" s="151" t="s">
        <v>172</v>
      </c>
      <c r="E170" s="153" t="s">
        <v>173</v>
      </c>
      <c r="F170" s="21" t="s">
        <v>22</v>
      </c>
      <c r="G170" s="30">
        <f t="shared" si="29"/>
        <v>0</v>
      </c>
      <c r="H170" s="33">
        <v>0</v>
      </c>
      <c r="I170" s="33">
        <v>0</v>
      </c>
      <c r="J170" s="33">
        <v>0</v>
      </c>
      <c r="K170" s="33">
        <v>0</v>
      </c>
      <c r="L170" s="33">
        <v>0</v>
      </c>
      <c r="M170" s="33">
        <v>0</v>
      </c>
    </row>
    <row r="171" spans="1:13" ht="35.450000000000003" customHeight="1" x14ac:dyDescent="0.2">
      <c r="A171" s="23"/>
      <c r="B171" s="23"/>
      <c r="C171" s="23"/>
      <c r="D171" s="152"/>
      <c r="E171" s="154"/>
      <c r="F171" s="21" t="s">
        <v>23</v>
      </c>
      <c r="G171" s="30">
        <f t="shared" si="29"/>
        <v>0</v>
      </c>
      <c r="H171" s="35">
        <v>0</v>
      </c>
      <c r="I171" s="35">
        <v>0</v>
      </c>
      <c r="J171" s="35">
        <v>0</v>
      </c>
      <c r="K171" s="35">
        <v>0</v>
      </c>
      <c r="L171" s="35">
        <v>0</v>
      </c>
      <c r="M171" s="35">
        <v>0</v>
      </c>
    </row>
    <row r="172" spans="1:13" ht="35.450000000000003" customHeight="1" x14ac:dyDescent="0.2">
      <c r="A172" s="23"/>
      <c r="B172" s="23"/>
      <c r="C172" s="23"/>
      <c r="D172" s="151" t="s">
        <v>174</v>
      </c>
      <c r="E172" s="153" t="s">
        <v>175</v>
      </c>
      <c r="F172" s="21" t="s">
        <v>22</v>
      </c>
      <c r="G172" s="30">
        <f t="shared" si="29"/>
        <v>0</v>
      </c>
      <c r="H172" s="33">
        <v>0</v>
      </c>
      <c r="I172" s="33">
        <v>0</v>
      </c>
      <c r="J172" s="33">
        <v>0</v>
      </c>
      <c r="K172" s="33">
        <v>0</v>
      </c>
      <c r="L172" s="33">
        <v>0</v>
      </c>
      <c r="M172" s="33">
        <v>0</v>
      </c>
    </row>
    <row r="173" spans="1:13" ht="35.450000000000003" customHeight="1" x14ac:dyDescent="0.2">
      <c r="A173" s="23"/>
      <c r="B173" s="23"/>
      <c r="C173" s="23"/>
      <c r="D173" s="152"/>
      <c r="E173" s="154"/>
      <c r="F173" s="21" t="s">
        <v>23</v>
      </c>
      <c r="G173" s="30">
        <f t="shared" si="29"/>
        <v>0</v>
      </c>
      <c r="H173" s="35">
        <v>0</v>
      </c>
      <c r="I173" s="35">
        <v>0</v>
      </c>
      <c r="J173" s="35">
        <v>0</v>
      </c>
      <c r="K173" s="35">
        <v>0</v>
      </c>
      <c r="L173" s="35">
        <v>0</v>
      </c>
      <c r="M173" s="35">
        <v>0</v>
      </c>
    </row>
    <row r="174" spans="1:13" s="38" customFormat="1" ht="35.450000000000003" customHeight="1" x14ac:dyDescent="0.2">
      <c r="A174" s="36"/>
      <c r="B174" s="36"/>
      <c r="C174" s="36"/>
      <c r="D174" s="127" t="s">
        <v>176</v>
      </c>
      <c r="E174" s="178" t="s">
        <v>177</v>
      </c>
      <c r="F174" s="37" t="s">
        <v>22</v>
      </c>
      <c r="G174" s="30">
        <f t="shared" si="29"/>
        <v>0</v>
      </c>
      <c r="H174" s="40">
        <f>H176+H178+H180</f>
        <v>0</v>
      </c>
      <c r="I174" s="40">
        <f t="shared" ref="I174:M175" si="30">I176+I178+I180</f>
        <v>0</v>
      </c>
      <c r="J174" s="40">
        <f t="shared" si="30"/>
        <v>0</v>
      </c>
      <c r="K174" s="40">
        <f t="shared" si="30"/>
        <v>0</v>
      </c>
      <c r="L174" s="40">
        <f t="shared" si="30"/>
        <v>0</v>
      </c>
      <c r="M174" s="40">
        <f t="shared" si="30"/>
        <v>0</v>
      </c>
    </row>
    <row r="175" spans="1:13" s="38" customFormat="1" ht="35.450000000000003" customHeight="1" x14ac:dyDescent="0.2">
      <c r="A175" s="36"/>
      <c r="B175" s="36"/>
      <c r="C175" s="36"/>
      <c r="D175" s="128"/>
      <c r="E175" s="179"/>
      <c r="F175" s="37" t="s">
        <v>23</v>
      </c>
      <c r="G175" s="30">
        <f t="shared" si="29"/>
        <v>0</v>
      </c>
      <c r="H175" s="35">
        <f>H177+H179+H181</f>
        <v>0</v>
      </c>
      <c r="I175" s="35">
        <f t="shared" si="30"/>
        <v>0</v>
      </c>
      <c r="J175" s="35">
        <f t="shared" si="30"/>
        <v>0</v>
      </c>
      <c r="K175" s="35">
        <f t="shared" si="30"/>
        <v>0</v>
      </c>
      <c r="L175" s="35">
        <f t="shared" si="30"/>
        <v>0</v>
      </c>
      <c r="M175" s="35">
        <f t="shared" si="30"/>
        <v>0</v>
      </c>
    </row>
    <row r="176" spans="1:13" ht="35.450000000000003" customHeight="1" x14ac:dyDescent="0.2">
      <c r="A176" s="23"/>
      <c r="B176" s="23"/>
      <c r="C176" s="23"/>
      <c r="D176" s="151" t="s">
        <v>170</v>
      </c>
      <c r="E176" s="153" t="s">
        <v>178</v>
      </c>
      <c r="F176" s="21" t="s">
        <v>22</v>
      </c>
      <c r="G176" s="30">
        <f t="shared" si="29"/>
        <v>0</v>
      </c>
      <c r="H176" s="33">
        <v>0</v>
      </c>
      <c r="I176" s="33">
        <v>0</v>
      </c>
      <c r="J176" s="33">
        <v>0</v>
      </c>
      <c r="K176" s="33">
        <v>0</v>
      </c>
      <c r="L176" s="33">
        <v>0</v>
      </c>
      <c r="M176" s="33">
        <v>0</v>
      </c>
    </row>
    <row r="177" spans="1:13" ht="35.450000000000003" customHeight="1" x14ac:dyDescent="0.2">
      <c r="A177" s="23"/>
      <c r="B177" s="23"/>
      <c r="C177" s="23"/>
      <c r="D177" s="152"/>
      <c r="E177" s="154"/>
      <c r="F177" s="21" t="s">
        <v>23</v>
      </c>
      <c r="G177" s="30">
        <f t="shared" si="29"/>
        <v>0</v>
      </c>
      <c r="H177" s="35">
        <v>0</v>
      </c>
      <c r="I177" s="35">
        <v>0</v>
      </c>
      <c r="J177" s="35">
        <v>0</v>
      </c>
      <c r="K177" s="35">
        <v>0</v>
      </c>
      <c r="L177" s="35">
        <v>0</v>
      </c>
      <c r="M177" s="35">
        <v>0</v>
      </c>
    </row>
    <row r="178" spans="1:13" ht="35.450000000000003" customHeight="1" x14ac:dyDescent="0.2">
      <c r="A178" s="23"/>
      <c r="B178" s="23"/>
      <c r="C178" s="23"/>
      <c r="D178" s="151" t="s">
        <v>172</v>
      </c>
      <c r="E178" s="153" t="s">
        <v>179</v>
      </c>
      <c r="F178" s="21" t="s">
        <v>22</v>
      </c>
      <c r="G178" s="30">
        <f t="shared" si="29"/>
        <v>0</v>
      </c>
      <c r="H178" s="33">
        <v>0</v>
      </c>
      <c r="I178" s="33">
        <v>0</v>
      </c>
      <c r="J178" s="33">
        <v>0</v>
      </c>
      <c r="K178" s="33">
        <v>0</v>
      </c>
      <c r="L178" s="33">
        <v>0</v>
      </c>
      <c r="M178" s="33">
        <v>0</v>
      </c>
    </row>
    <row r="179" spans="1:13" ht="35.450000000000003" customHeight="1" x14ac:dyDescent="0.2">
      <c r="A179" s="23"/>
      <c r="B179" s="23"/>
      <c r="C179" s="23"/>
      <c r="D179" s="152"/>
      <c r="E179" s="154"/>
      <c r="F179" s="21" t="s">
        <v>23</v>
      </c>
      <c r="G179" s="30">
        <f t="shared" si="29"/>
        <v>0</v>
      </c>
      <c r="H179" s="35">
        <v>0</v>
      </c>
      <c r="I179" s="35">
        <v>0</v>
      </c>
      <c r="J179" s="35">
        <v>0</v>
      </c>
      <c r="K179" s="35">
        <v>0</v>
      </c>
      <c r="L179" s="35">
        <v>0</v>
      </c>
      <c r="M179" s="35">
        <v>0</v>
      </c>
    </row>
    <row r="180" spans="1:13" ht="35.450000000000003" customHeight="1" x14ac:dyDescent="0.2">
      <c r="A180" s="23"/>
      <c r="B180" s="23"/>
      <c r="C180" s="23"/>
      <c r="D180" s="151" t="s">
        <v>174</v>
      </c>
      <c r="E180" s="153" t="s">
        <v>180</v>
      </c>
      <c r="F180" s="21" t="s">
        <v>22</v>
      </c>
      <c r="G180" s="30">
        <f t="shared" si="29"/>
        <v>0</v>
      </c>
      <c r="H180" s="33">
        <v>0</v>
      </c>
      <c r="I180" s="33">
        <v>0</v>
      </c>
      <c r="J180" s="33">
        <v>0</v>
      </c>
      <c r="K180" s="33">
        <v>0</v>
      </c>
      <c r="L180" s="33">
        <v>0</v>
      </c>
      <c r="M180" s="33">
        <v>0</v>
      </c>
    </row>
    <row r="181" spans="1:13" ht="35.450000000000003" customHeight="1" x14ac:dyDescent="0.2">
      <c r="A181" s="23"/>
      <c r="B181" s="23"/>
      <c r="C181" s="23"/>
      <c r="D181" s="152"/>
      <c r="E181" s="154"/>
      <c r="F181" s="21" t="s">
        <v>23</v>
      </c>
      <c r="G181" s="30">
        <f t="shared" si="29"/>
        <v>0</v>
      </c>
      <c r="H181" s="35">
        <v>0</v>
      </c>
      <c r="I181" s="35">
        <v>0</v>
      </c>
      <c r="J181" s="35">
        <v>0</v>
      </c>
      <c r="K181" s="35">
        <v>0</v>
      </c>
      <c r="L181" s="35">
        <v>0</v>
      </c>
      <c r="M181" s="35">
        <v>0</v>
      </c>
    </row>
    <row r="182" spans="1:13" s="38" customFormat="1" ht="35.450000000000003" customHeight="1" x14ac:dyDescent="0.2">
      <c r="A182" s="36"/>
      <c r="B182" s="36"/>
      <c r="C182" s="36"/>
      <c r="D182" s="127" t="s">
        <v>181</v>
      </c>
      <c r="E182" s="172" t="s">
        <v>182</v>
      </c>
      <c r="F182" s="37" t="s">
        <v>22</v>
      </c>
      <c r="G182" s="30">
        <f t="shared" si="29"/>
        <v>10000</v>
      </c>
      <c r="H182" s="40">
        <f>H184+H186+H188</f>
        <v>10000</v>
      </c>
      <c r="I182" s="40">
        <f t="shared" ref="I182:M183" si="31">I184+I186+I188</f>
        <v>0</v>
      </c>
      <c r="J182" s="40">
        <f t="shared" si="31"/>
        <v>0</v>
      </c>
      <c r="K182" s="40">
        <f t="shared" si="31"/>
        <v>0</v>
      </c>
      <c r="L182" s="40">
        <f t="shared" si="31"/>
        <v>0</v>
      </c>
      <c r="M182" s="40">
        <f t="shared" si="31"/>
        <v>0</v>
      </c>
    </row>
    <row r="183" spans="1:13" s="38" customFormat="1" ht="35.450000000000003" customHeight="1" x14ac:dyDescent="0.2">
      <c r="A183" s="36"/>
      <c r="B183" s="36"/>
      <c r="C183" s="36"/>
      <c r="D183" s="128"/>
      <c r="E183" s="173"/>
      <c r="F183" s="37" t="s">
        <v>23</v>
      </c>
      <c r="G183" s="30">
        <f t="shared" si="29"/>
        <v>10000</v>
      </c>
      <c r="H183" s="35">
        <f>H185+H187+H189</f>
        <v>10000</v>
      </c>
      <c r="I183" s="35">
        <f t="shared" si="31"/>
        <v>0</v>
      </c>
      <c r="J183" s="35">
        <f t="shared" si="31"/>
        <v>0</v>
      </c>
      <c r="K183" s="35">
        <f t="shared" si="31"/>
        <v>0</v>
      </c>
      <c r="L183" s="35">
        <f t="shared" si="31"/>
        <v>0</v>
      </c>
      <c r="M183" s="35">
        <f t="shared" si="31"/>
        <v>0</v>
      </c>
    </row>
    <row r="184" spans="1:13" ht="35.450000000000003" customHeight="1" x14ac:dyDescent="0.2">
      <c r="A184" s="23"/>
      <c r="B184" s="23"/>
      <c r="C184" s="23"/>
      <c r="D184" s="151" t="s">
        <v>170</v>
      </c>
      <c r="E184" s="153" t="s">
        <v>183</v>
      </c>
      <c r="F184" s="21" t="s">
        <v>22</v>
      </c>
      <c r="G184" s="30">
        <f t="shared" si="29"/>
        <v>0</v>
      </c>
      <c r="H184" s="33">
        <v>0</v>
      </c>
      <c r="I184" s="33">
        <v>0</v>
      </c>
      <c r="J184" s="33">
        <v>0</v>
      </c>
      <c r="K184" s="33">
        <v>0</v>
      </c>
      <c r="L184" s="33">
        <v>0</v>
      </c>
      <c r="M184" s="33">
        <v>0</v>
      </c>
    </row>
    <row r="185" spans="1:13" ht="35.450000000000003" customHeight="1" x14ac:dyDescent="0.2">
      <c r="A185" s="23"/>
      <c r="B185" s="23"/>
      <c r="C185" s="23"/>
      <c r="D185" s="152"/>
      <c r="E185" s="154"/>
      <c r="F185" s="21" t="s">
        <v>23</v>
      </c>
      <c r="G185" s="30">
        <f t="shared" si="29"/>
        <v>0</v>
      </c>
      <c r="H185" s="35">
        <v>0</v>
      </c>
      <c r="I185" s="35">
        <v>0</v>
      </c>
      <c r="J185" s="35">
        <v>0</v>
      </c>
      <c r="K185" s="35">
        <v>0</v>
      </c>
      <c r="L185" s="35">
        <v>0</v>
      </c>
      <c r="M185" s="35">
        <v>0</v>
      </c>
    </row>
    <row r="186" spans="1:13" ht="35.450000000000003" customHeight="1" x14ac:dyDescent="0.2">
      <c r="A186" s="23"/>
      <c r="B186" s="23"/>
      <c r="C186" s="23"/>
      <c r="D186" s="151" t="s">
        <v>172</v>
      </c>
      <c r="E186" s="153" t="s">
        <v>184</v>
      </c>
      <c r="F186" s="21" t="s">
        <v>22</v>
      </c>
      <c r="G186" s="30">
        <f t="shared" si="29"/>
        <v>0</v>
      </c>
      <c r="H186" s="33">
        <v>0</v>
      </c>
      <c r="I186" s="33">
        <v>0</v>
      </c>
      <c r="J186" s="33">
        <v>0</v>
      </c>
      <c r="K186" s="33">
        <v>0</v>
      </c>
      <c r="L186" s="33">
        <v>0</v>
      </c>
      <c r="M186" s="33">
        <v>0</v>
      </c>
    </row>
    <row r="187" spans="1:13" ht="35.450000000000003" customHeight="1" x14ac:dyDescent="0.2">
      <c r="A187" s="23"/>
      <c r="B187" s="23"/>
      <c r="C187" s="23"/>
      <c r="D187" s="152"/>
      <c r="E187" s="154"/>
      <c r="F187" s="21" t="s">
        <v>23</v>
      </c>
      <c r="G187" s="30">
        <f t="shared" si="29"/>
        <v>0</v>
      </c>
      <c r="H187" s="35">
        <v>0</v>
      </c>
      <c r="I187" s="35">
        <v>0</v>
      </c>
      <c r="J187" s="35">
        <v>0</v>
      </c>
      <c r="K187" s="35">
        <v>0</v>
      </c>
      <c r="L187" s="35">
        <v>0</v>
      </c>
      <c r="M187" s="35">
        <v>0</v>
      </c>
    </row>
    <row r="188" spans="1:13" ht="35.450000000000003" customHeight="1" x14ac:dyDescent="0.2">
      <c r="A188" s="23"/>
      <c r="B188" s="23"/>
      <c r="C188" s="23"/>
      <c r="D188" s="151" t="s">
        <v>174</v>
      </c>
      <c r="E188" s="153" t="s">
        <v>185</v>
      </c>
      <c r="F188" s="21" t="s">
        <v>22</v>
      </c>
      <c r="G188" s="30">
        <f t="shared" si="29"/>
        <v>10000</v>
      </c>
      <c r="H188" s="33">
        <v>10000</v>
      </c>
      <c r="I188" s="33">
        <v>0</v>
      </c>
      <c r="J188" s="33">
        <v>0</v>
      </c>
      <c r="K188" s="33">
        <v>0</v>
      </c>
      <c r="L188" s="33">
        <v>0</v>
      </c>
      <c r="M188" s="33">
        <v>0</v>
      </c>
    </row>
    <row r="189" spans="1:13" ht="35.450000000000003" customHeight="1" x14ac:dyDescent="0.2">
      <c r="A189" s="23"/>
      <c r="B189" s="23"/>
      <c r="C189" s="23"/>
      <c r="D189" s="152"/>
      <c r="E189" s="154"/>
      <c r="F189" s="21" t="s">
        <v>23</v>
      </c>
      <c r="G189" s="30">
        <f t="shared" si="29"/>
        <v>10000</v>
      </c>
      <c r="H189" s="35">
        <v>10000</v>
      </c>
      <c r="I189" s="35">
        <v>0</v>
      </c>
      <c r="J189" s="35">
        <v>0</v>
      </c>
      <c r="K189" s="35">
        <v>0</v>
      </c>
      <c r="L189" s="35">
        <v>0</v>
      </c>
      <c r="M189" s="35">
        <v>0</v>
      </c>
    </row>
    <row r="190" spans="1:13" ht="35.450000000000003" customHeight="1" x14ac:dyDescent="0.2">
      <c r="A190" s="23"/>
      <c r="B190" s="23"/>
      <c r="C190" s="23"/>
      <c r="D190" s="123" t="s">
        <v>186</v>
      </c>
      <c r="E190" s="176" t="s">
        <v>187</v>
      </c>
      <c r="F190" s="21" t="s">
        <v>22</v>
      </c>
      <c r="G190" s="30">
        <f t="shared" si="29"/>
        <v>0</v>
      </c>
      <c r="H190" s="33">
        <v>0</v>
      </c>
      <c r="I190" s="33">
        <v>0</v>
      </c>
      <c r="J190" s="33">
        <v>0</v>
      </c>
      <c r="K190" s="33">
        <v>0</v>
      </c>
      <c r="L190" s="33">
        <v>0</v>
      </c>
      <c r="M190" s="33">
        <v>0</v>
      </c>
    </row>
    <row r="191" spans="1:13" ht="35.450000000000003" customHeight="1" x14ac:dyDescent="0.2">
      <c r="A191" s="23"/>
      <c r="B191" s="23"/>
      <c r="C191" s="23"/>
      <c r="D191" s="124"/>
      <c r="E191" s="177"/>
      <c r="F191" s="21" t="s">
        <v>23</v>
      </c>
      <c r="G191" s="30">
        <f t="shared" si="29"/>
        <v>0</v>
      </c>
      <c r="H191" s="35">
        <v>0</v>
      </c>
      <c r="I191" s="35">
        <v>0</v>
      </c>
      <c r="J191" s="35">
        <v>0</v>
      </c>
      <c r="K191" s="35">
        <v>0</v>
      </c>
      <c r="L191" s="35">
        <v>0</v>
      </c>
      <c r="M191" s="35">
        <v>0</v>
      </c>
    </row>
    <row r="192" spans="1:13" s="38" customFormat="1" ht="35.450000000000003" customHeight="1" x14ac:dyDescent="0.2">
      <c r="A192" s="36"/>
      <c r="B192" s="36"/>
      <c r="C192" s="36"/>
      <c r="D192" s="127" t="s">
        <v>188</v>
      </c>
      <c r="E192" s="178" t="s">
        <v>189</v>
      </c>
      <c r="F192" s="37" t="s">
        <v>22</v>
      </c>
      <c r="G192" s="30">
        <f t="shared" si="29"/>
        <v>510000</v>
      </c>
      <c r="H192" s="40">
        <f>H194+H196+H198</f>
        <v>510000</v>
      </c>
      <c r="I192" s="40">
        <f t="shared" ref="I192:M193" si="32">I194+I196+I198</f>
        <v>0</v>
      </c>
      <c r="J192" s="40">
        <f t="shared" si="32"/>
        <v>0</v>
      </c>
      <c r="K192" s="40">
        <f t="shared" si="32"/>
        <v>0</v>
      </c>
      <c r="L192" s="40">
        <f t="shared" si="32"/>
        <v>0</v>
      </c>
      <c r="M192" s="40">
        <f t="shared" si="32"/>
        <v>0</v>
      </c>
    </row>
    <row r="193" spans="1:13" s="38" customFormat="1" ht="35.450000000000003" customHeight="1" x14ac:dyDescent="0.2">
      <c r="A193" s="36"/>
      <c r="B193" s="36"/>
      <c r="C193" s="36"/>
      <c r="D193" s="128"/>
      <c r="E193" s="179"/>
      <c r="F193" s="37" t="s">
        <v>23</v>
      </c>
      <c r="G193" s="30">
        <f t="shared" si="29"/>
        <v>510000</v>
      </c>
      <c r="H193" s="35">
        <f>H195+H197+H199</f>
        <v>498000</v>
      </c>
      <c r="I193" s="35">
        <f t="shared" si="32"/>
        <v>12000</v>
      </c>
      <c r="J193" s="35">
        <f t="shared" si="32"/>
        <v>0</v>
      </c>
      <c r="K193" s="35">
        <f t="shared" si="32"/>
        <v>0</v>
      </c>
      <c r="L193" s="35">
        <f t="shared" si="32"/>
        <v>0</v>
      </c>
      <c r="M193" s="35">
        <f t="shared" si="32"/>
        <v>0</v>
      </c>
    </row>
    <row r="194" spans="1:13" ht="35.450000000000003" customHeight="1" x14ac:dyDescent="0.2">
      <c r="A194" s="23"/>
      <c r="B194" s="23"/>
      <c r="C194" s="23"/>
      <c r="D194" s="151" t="s">
        <v>170</v>
      </c>
      <c r="E194" s="153" t="s">
        <v>190</v>
      </c>
      <c r="F194" s="21" t="s">
        <v>22</v>
      </c>
      <c r="G194" s="30">
        <f t="shared" si="29"/>
        <v>320000</v>
      </c>
      <c r="H194" s="33">
        <v>320000</v>
      </c>
      <c r="I194" s="33">
        <v>0</v>
      </c>
      <c r="J194" s="33">
        <v>0</v>
      </c>
      <c r="K194" s="33">
        <v>0</v>
      </c>
      <c r="L194" s="33">
        <v>0</v>
      </c>
      <c r="M194" s="33">
        <v>0</v>
      </c>
    </row>
    <row r="195" spans="1:13" ht="35.450000000000003" customHeight="1" x14ac:dyDescent="0.2">
      <c r="A195" s="23"/>
      <c r="B195" s="23"/>
      <c r="C195" s="23"/>
      <c r="D195" s="152"/>
      <c r="E195" s="154"/>
      <c r="F195" s="21" t="s">
        <v>23</v>
      </c>
      <c r="G195" s="30">
        <f t="shared" si="29"/>
        <v>320000</v>
      </c>
      <c r="H195" s="35">
        <v>308000</v>
      </c>
      <c r="I195" s="35">
        <v>12000</v>
      </c>
      <c r="J195" s="35">
        <v>0</v>
      </c>
      <c r="K195" s="35">
        <v>0</v>
      </c>
      <c r="L195" s="35">
        <v>0</v>
      </c>
      <c r="M195" s="35">
        <v>0</v>
      </c>
    </row>
    <row r="196" spans="1:13" ht="35.450000000000003" customHeight="1" x14ac:dyDescent="0.2">
      <c r="A196" s="23"/>
      <c r="B196" s="23"/>
      <c r="C196" s="23"/>
      <c r="D196" s="151" t="s">
        <v>172</v>
      </c>
      <c r="E196" s="153" t="s">
        <v>191</v>
      </c>
      <c r="F196" s="21" t="s">
        <v>22</v>
      </c>
      <c r="G196" s="30">
        <f t="shared" si="29"/>
        <v>180000</v>
      </c>
      <c r="H196" s="33">
        <v>180000</v>
      </c>
      <c r="I196" s="33">
        <v>0</v>
      </c>
      <c r="J196" s="33">
        <v>0</v>
      </c>
      <c r="K196" s="33">
        <v>0</v>
      </c>
      <c r="L196" s="33">
        <v>0</v>
      </c>
      <c r="M196" s="33">
        <v>0</v>
      </c>
    </row>
    <row r="197" spans="1:13" ht="35.450000000000003" customHeight="1" x14ac:dyDescent="0.2">
      <c r="A197" s="23"/>
      <c r="B197" s="23"/>
      <c r="C197" s="23"/>
      <c r="D197" s="152"/>
      <c r="E197" s="154"/>
      <c r="F197" s="21" t="s">
        <v>23</v>
      </c>
      <c r="G197" s="30">
        <f t="shared" si="29"/>
        <v>180000</v>
      </c>
      <c r="H197" s="35">
        <v>180000</v>
      </c>
      <c r="I197" s="35">
        <v>0</v>
      </c>
      <c r="J197" s="35">
        <v>0</v>
      </c>
      <c r="K197" s="35">
        <v>0</v>
      </c>
      <c r="L197" s="35">
        <v>0</v>
      </c>
      <c r="M197" s="35">
        <v>0</v>
      </c>
    </row>
    <row r="198" spans="1:13" ht="35.450000000000003" customHeight="1" x14ac:dyDescent="0.2">
      <c r="A198" s="23"/>
      <c r="B198" s="23"/>
      <c r="C198" s="23"/>
      <c r="D198" s="151" t="s">
        <v>174</v>
      </c>
      <c r="E198" s="153" t="s">
        <v>192</v>
      </c>
      <c r="F198" s="21" t="s">
        <v>22</v>
      </c>
      <c r="G198" s="30">
        <f t="shared" si="29"/>
        <v>10000</v>
      </c>
      <c r="H198" s="33">
        <v>10000</v>
      </c>
      <c r="I198" s="33">
        <v>0</v>
      </c>
      <c r="J198" s="33">
        <v>0</v>
      </c>
      <c r="K198" s="33">
        <v>0</v>
      </c>
      <c r="L198" s="33">
        <v>0</v>
      </c>
      <c r="M198" s="33">
        <v>0</v>
      </c>
    </row>
    <row r="199" spans="1:13" ht="35.450000000000003" customHeight="1" x14ac:dyDescent="0.2">
      <c r="A199" s="23"/>
      <c r="B199" s="23"/>
      <c r="C199" s="23"/>
      <c r="D199" s="152"/>
      <c r="E199" s="154"/>
      <c r="F199" s="21" t="s">
        <v>23</v>
      </c>
      <c r="G199" s="30">
        <f t="shared" si="29"/>
        <v>10000</v>
      </c>
      <c r="H199" s="35">
        <v>10000</v>
      </c>
      <c r="I199" s="35">
        <v>0</v>
      </c>
      <c r="J199" s="35">
        <v>0</v>
      </c>
      <c r="K199" s="35">
        <v>0</v>
      </c>
      <c r="L199" s="35">
        <v>0</v>
      </c>
      <c r="M199" s="35">
        <v>0</v>
      </c>
    </row>
    <row r="200" spans="1:13" ht="35.450000000000003" customHeight="1" x14ac:dyDescent="0.2">
      <c r="A200" s="23"/>
      <c r="B200" s="23"/>
      <c r="C200" s="23"/>
      <c r="D200" s="123" t="s">
        <v>193</v>
      </c>
      <c r="E200" s="176" t="s">
        <v>194</v>
      </c>
      <c r="F200" s="21" t="s">
        <v>22</v>
      </c>
      <c r="G200" s="30">
        <f t="shared" si="29"/>
        <v>0</v>
      </c>
      <c r="H200" s="33">
        <v>0</v>
      </c>
      <c r="I200" s="33">
        <v>0</v>
      </c>
      <c r="J200" s="33">
        <v>0</v>
      </c>
      <c r="K200" s="33">
        <v>0</v>
      </c>
      <c r="L200" s="33">
        <v>0</v>
      </c>
      <c r="M200" s="33">
        <v>0</v>
      </c>
    </row>
    <row r="201" spans="1:13" ht="35.450000000000003" customHeight="1" x14ac:dyDescent="0.2">
      <c r="A201" s="23"/>
      <c r="B201" s="23"/>
      <c r="C201" s="23"/>
      <c r="D201" s="124"/>
      <c r="E201" s="177"/>
      <c r="F201" s="21" t="s">
        <v>23</v>
      </c>
      <c r="G201" s="30">
        <f t="shared" si="29"/>
        <v>0</v>
      </c>
      <c r="H201" s="35">
        <v>0</v>
      </c>
      <c r="I201" s="35">
        <v>0</v>
      </c>
      <c r="J201" s="35">
        <v>0</v>
      </c>
      <c r="K201" s="35">
        <v>0</v>
      </c>
      <c r="L201" s="35">
        <v>0</v>
      </c>
      <c r="M201" s="35">
        <v>0</v>
      </c>
    </row>
    <row r="202" spans="1:13" ht="35.450000000000003" customHeight="1" x14ac:dyDescent="0.2">
      <c r="A202" s="23"/>
      <c r="B202" s="23"/>
      <c r="C202" s="23"/>
      <c r="D202" s="123" t="s">
        <v>195</v>
      </c>
      <c r="E202" s="176" t="s">
        <v>196</v>
      </c>
      <c r="F202" s="21" t="s">
        <v>22</v>
      </c>
      <c r="G202" s="30">
        <f t="shared" si="29"/>
        <v>0</v>
      </c>
      <c r="H202" s="33">
        <v>0</v>
      </c>
      <c r="I202" s="33">
        <v>0</v>
      </c>
      <c r="J202" s="33">
        <v>0</v>
      </c>
      <c r="K202" s="33">
        <v>0</v>
      </c>
      <c r="L202" s="33">
        <v>0</v>
      </c>
      <c r="M202" s="33">
        <v>0</v>
      </c>
    </row>
    <row r="203" spans="1:13" ht="35.450000000000003" customHeight="1" x14ac:dyDescent="0.2">
      <c r="A203" s="23"/>
      <c r="B203" s="23"/>
      <c r="C203" s="23"/>
      <c r="D203" s="124"/>
      <c r="E203" s="177"/>
      <c r="F203" s="21" t="s">
        <v>23</v>
      </c>
      <c r="G203" s="30">
        <f t="shared" si="29"/>
        <v>0</v>
      </c>
      <c r="H203" s="35">
        <v>0</v>
      </c>
      <c r="I203" s="35">
        <v>0</v>
      </c>
      <c r="J203" s="35">
        <v>0</v>
      </c>
      <c r="K203" s="35">
        <v>0</v>
      </c>
      <c r="L203" s="35">
        <v>0</v>
      </c>
      <c r="M203" s="35">
        <v>0</v>
      </c>
    </row>
    <row r="204" spans="1:13" ht="35.450000000000003" customHeight="1" x14ac:dyDescent="0.2">
      <c r="A204" s="23"/>
      <c r="B204" s="23"/>
      <c r="C204" s="23"/>
      <c r="D204" s="123" t="s">
        <v>197</v>
      </c>
      <c r="E204" s="176">
        <v>58</v>
      </c>
      <c r="F204" s="21" t="s">
        <v>22</v>
      </c>
      <c r="G204" s="41">
        <f>SUM(H204:M204)</f>
        <v>0</v>
      </c>
      <c r="H204" s="41">
        <f>H214+H222+H232+H240+H248+H206+H230</f>
        <v>0</v>
      </c>
      <c r="I204" s="41">
        <f t="shared" ref="I204:M205" si="33">I214+I222+I232+I240+I248+I206+I230</f>
        <v>0</v>
      </c>
      <c r="J204" s="41">
        <f t="shared" si="33"/>
        <v>0</v>
      </c>
      <c r="K204" s="41">
        <f t="shared" si="33"/>
        <v>0</v>
      </c>
      <c r="L204" s="41">
        <f t="shared" si="33"/>
        <v>0</v>
      </c>
      <c r="M204" s="41">
        <f t="shared" si="33"/>
        <v>0</v>
      </c>
    </row>
    <row r="205" spans="1:13" ht="35.450000000000003" customHeight="1" x14ac:dyDescent="0.2">
      <c r="A205" s="23"/>
      <c r="B205" s="23"/>
      <c r="C205" s="23"/>
      <c r="D205" s="124"/>
      <c r="E205" s="177"/>
      <c r="F205" s="21" t="s">
        <v>23</v>
      </c>
      <c r="G205" s="41">
        <f>SUM(H205:M205)</f>
        <v>0</v>
      </c>
      <c r="H205" s="41">
        <f>H215+H223+H233+H241+H249+H207+H231</f>
        <v>0</v>
      </c>
      <c r="I205" s="41">
        <f t="shared" si="33"/>
        <v>0</v>
      </c>
      <c r="J205" s="41">
        <f t="shared" si="33"/>
        <v>0</v>
      </c>
      <c r="K205" s="41">
        <f t="shared" si="33"/>
        <v>0</v>
      </c>
      <c r="L205" s="41">
        <f t="shared" si="33"/>
        <v>0</v>
      </c>
      <c r="M205" s="41">
        <f t="shared" si="33"/>
        <v>0</v>
      </c>
    </row>
    <row r="206" spans="1:13" ht="35.450000000000003" customHeight="1" x14ac:dyDescent="0.2">
      <c r="A206" s="23"/>
      <c r="B206" s="23"/>
      <c r="C206" s="23"/>
      <c r="D206" s="174" t="s">
        <v>198</v>
      </c>
      <c r="E206" s="172" t="s">
        <v>199</v>
      </c>
      <c r="F206" s="37" t="s">
        <v>22</v>
      </c>
      <c r="G206" s="30">
        <f t="shared" ref="G206:G213" si="34">SUM(H206:M206)</f>
        <v>0</v>
      </c>
      <c r="H206" s="40">
        <f>H208+H210+H212</f>
        <v>0</v>
      </c>
      <c r="I206" s="40">
        <f t="shared" ref="I206:M207" si="35">I208+I210+I212</f>
        <v>0</v>
      </c>
      <c r="J206" s="40">
        <f t="shared" si="35"/>
        <v>0</v>
      </c>
      <c r="K206" s="40">
        <f t="shared" si="35"/>
        <v>0</v>
      </c>
      <c r="L206" s="40">
        <f t="shared" si="35"/>
        <v>0</v>
      </c>
      <c r="M206" s="40">
        <f t="shared" si="35"/>
        <v>0</v>
      </c>
    </row>
    <row r="207" spans="1:13" ht="35.450000000000003" customHeight="1" x14ac:dyDescent="0.2">
      <c r="A207" s="23"/>
      <c r="B207" s="23"/>
      <c r="C207" s="23"/>
      <c r="D207" s="175"/>
      <c r="E207" s="173"/>
      <c r="F207" s="37" t="s">
        <v>23</v>
      </c>
      <c r="G207" s="30">
        <f t="shared" si="34"/>
        <v>0</v>
      </c>
      <c r="H207" s="35">
        <f>H209+H211+H213</f>
        <v>0</v>
      </c>
      <c r="I207" s="35">
        <f t="shared" si="35"/>
        <v>0</v>
      </c>
      <c r="J207" s="35">
        <f t="shared" si="35"/>
        <v>0</v>
      </c>
      <c r="K207" s="35">
        <f t="shared" si="35"/>
        <v>0</v>
      </c>
      <c r="L207" s="35">
        <f t="shared" si="35"/>
        <v>0</v>
      </c>
      <c r="M207" s="35">
        <f t="shared" si="35"/>
        <v>0</v>
      </c>
    </row>
    <row r="208" spans="1:13" ht="35.450000000000003" customHeight="1" x14ac:dyDescent="0.2">
      <c r="A208" s="23"/>
      <c r="B208" s="23"/>
      <c r="C208" s="23"/>
      <c r="D208" s="151" t="s">
        <v>170</v>
      </c>
      <c r="E208" s="153" t="s">
        <v>200</v>
      </c>
      <c r="F208" s="21" t="s">
        <v>22</v>
      </c>
      <c r="G208" s="30">
        <f t="shared" si="34"/>
        <v>0</v>
      </c>
      <c r="H208" s="33">
        <v>0</v>
      </c>
      <c r="I208" s="33">
        <v>0</v>
      </c>
      <c r="J208" s="33">
        <v>0</v>
      </c>
      <c r="K208" s="33">
        <v>0</v>
      </c>
      <c r="L208" s="33">
        <v>0</v>
      </c>
      <c r="M208" s="33">
        <v>0</v>
      </c>
    </row>
    <row r="209" spans="1:13" ht="35.450000000000003" customHeight="1" x14ac:dyDescent="0.2">
      <c r="A209" s="23"/>
      <c r="B209" s="23"/>
      <c r="C209" s="23"/>
      <c r="D209" s="152"/>
      <c r="E209" s="154"/>
      <c r="F209" s="21" t="s">
        <v>23</v>
      </c>
      <c r="G209" s="30">
        <f t="shared" si="34"/>
        <v>0</v>
      </c>
      <c r="H209" s="35">
        <v>0</v>
      </c>
      <c r="I209" s="35">
        <v>0</v>
      </c>
      <c r="J209" s="35">
        <v>0</v>
      </c>
      <c r="K209" s="35">
        <v>0</v>
      </c>
      <c r="L209" s="35">
        <v>0</v>
      </c>
      <c r="M209" s="35">
        <v>0</v>
      </c>
    </row>
    <row r="210" spans="1:13" ht="35.450000000000003" customHeight="1" x14ac:dyDescent="0.2">
      <c r="A210" s="23"/>
      <c r="B210" s="23"/>
      <c r="C210" s="23"/>
      <c r="D210" s="151" t="s">
        <v>172</v>
      </c>
      <c r="E210" s="153" t="s">
        <v>201</v>
      </c>
      <c r="F210" s="21" t="s">
        <v>22</v>
      </c>
      <c r="G210" s="30">
        <f t="shared" si="34"/>
        <v>0</v>
      </c>
      <c r="H210" s="33">
        <v>0</v>
      </c>
      <c r="I210" s="33">
        <v>0</v>
      </c>
      <c r="J210" s="33">
        <v>0</v>
      </c>
      <c r="K210" s="33">
        <v>0</v>
      </c>
      <c r="L210" s="33">
        <v>0</v>
      </c>
      <c r="M210" s="33">
        <v>0</v>
      </c>
    </row>
    <row r="211" spans="1:13" ht="35.450000000000003" customHeight="1" x14ac:dyDescent="0.2">
      <c r="A211" s="23"/>
      <c r="B211" s="23"/>
      <c r="C211" s="23"/>
      <c r="D211" s="152"/>
      <c r="E211" s="154"/>
      <c r="F211" s="21" t="s">
        <v>23</v>
      </c>
      <c r="G211" s="30">
        <f t="shared" si="34"/>
        <v>0</v>
      </c>
      <c r="H211" s="35">
        <v>0</v>
      </c>
      <c r="I211" s="35">
        <v>0</v>
      </c>
      <c r="J211" s="35">
        <v>0</v>
      </c>
      <c r="K211" s="35">
        <v>0</v>
      </c>
      <c r="L211" s="35">
        <v>0</v>
      </c>
      <c r="M211" s="35">
        <v>0</v>
      </c>
    </row>
    <row r="212" spans="1:13" ht="35.450000000000003" customHeight="1" x14ac:dyDescent="0.2">
      <c r="A212" s="23"/>
      <c r="B212" s="23"/>
      <c r="C212" s="23"/>
      <c r="D212" s="151" t="s">
        <v>174</v>
      </c>
      <c r="E212" s="153" t="s">
        <v>202</v>
      </c>
      <c r="F212" s="21" t="s">
        <v>22</v>
      </c>
      <c r="G212" s="30">
        <f t="shared" si="34"/>
        <v>0</v>
      </c>
      <c r="H212" s="33">
        <v>0</v>
      </c>
      <c r="I212" s="33">
        <v>0</v>
      </c>
      <c r="J212" s="33">
        <v>0</v>
      </c>
      <c r="K212" s="33">
        <v>0</v>
      </c>
      <c r="L212" s="33">
        <v>0</v>
      </c>
      <c r="M212" s="33">
        <v>0</v>
      </c>
    </row>
    <row r="213" spans="1:13" ht="35.450000000000003" customHeight="1" x14ac:dyDescent="0.2">
      <c r="A213" s="23"/>
      <c r="B213" s="23"/>
      <c r="C213" s="23"/>
      <c r="D213" s="152"/>
      <c r="E213" s="154"/>
      <c r="F213" s="21" t="s">
        <v>23</v>
      </c>
      <c r="G213" s="30">
        <f t="shared" si="34"/>
        <v>0</v>
      </c>
      <c r="H213" s="35">
        <v>0</v>
      </c>
      <c r="I213" s="35">
        <v>0</v>
      </c>
      <c r="J213" s="35">
        <v>0</v>
      </c>
      <c r="K213" s="35">
        <v>0</v>
      </c>
      <c r="L213" s="35">
        <v>0</v>
      </c>
      <c r="M213" s="35">
        <v>0</v>
      </c>
    </row>
    <row r="214" spans="1:13" s="43" customFormat="1" ht="35.450000000000003" customHeight="1" x14ac:dyDescent="0.2">
      <c r="A214" s="42"/>
      <c r="B214" s="42"/>
      <c r="C214" s="42"/>
      <c r="D214" s="174" t="s">
        <v>203</v>
      </c>
      <c r="E214" s="172" t="s">
        <v>204</v>
      </c>
      <c r="F214" s="37" t="s">
        <v>22</v>
      </c>
      <c r="G214" s="30">
        <f>SUM(H214:M214)</f>
        <v>0</v>
      </c>
      <c r="H214" s="40">
        <f>H216+H218+H220</f>
        <v>0</v>
      </c>
      <c r="I214" s="40">
        <f t="shared" ref="I214:M215" si="36">I216+I218+I220</f>
        <v>0</v>
      </c>
      <c r="J214" s="40">
        <f t="shared" si="36"/>
        <v>0</v>
      </c>
      <c r="K214" s="40">
        <f t="shared" si="36"/>
        <v>0</v>
      </c>
      <c r="L214" s="40">
        <f t="shared" si="36"/>
        <v>0</v>
      </c>
      <c r="M214" s="40">
        <f t="shared" si="36"/>
        <v>0</v>
      </c>
    </row>
    <row r="215" spans="1:13" s="43" customFormat="1" ht="35.450000000000003" customHeight="1" x14ac:dyDescent="0.2">
      <c r="A215" s="42"/>
      <c r="B215" s="42"/>
      <c r="C215" s="42"/>
      <c r="D215" s="175"/>
      <c r="E215" s="173"/>
      <c r="F215" s="37" t="s">
        <v>23</v>
      </c>
      <c r="G215" s="30">
        <f t="shared" ref="G215:G253" si="37">SUM(H215:M215)</f>
        <v>0</v>
      </c>
      <c r="H215" s="35">
        <f>H217+H219+H221</f>
        <v>0</v>
      </c>
      <c r="I215" s="35">
        <f t="shared" si="36"/>
        <v>0</v>
      </c>
      <c r="J215" s="35">
        <f t="shared" si="36"/>
        <v>0</v>
      </c>
      <c r="K215" s="35">
        <f t="shared" si="36"/>
        <v>0</v>
      </c>
      <c r="L215" s="35">
        <f t="shared" si="36"/>
        <v>0</v>
      </c>
      <c r="M215" s="35">
        <f t="shared" si="36"/>
        <v>0</v>
      </c>
    </row>
    <row r="216" spans="1:13" s="45" customFormat="1" ht="35.450000000000003" customHeight="1" x14ac:dyDescent="0.2">
      <c r="A216" s="44"/>
      <c r="B216" s="44"/>
      <c r="C216" s="44"/>
      <c r="D216" s="151" t="s">
        <v>170</v>
      </c>
      <c r="E216" s="153" t="s">
        <v>205</v>
      </c>
      <c r="F216" s="21" t="s">
        <v>22</v>
      </c>
      <c r="G216" s="30">
        <f t="shared" si="37"/>
        <v>0</v>
      </c>
      <c r="H216" s="33">
        <v>0</v>
      </c>
      <c r="I216" s="33">
        <v>0</v>
      </c>
      <c r="J216" s="33">
        <v>0</v>
      </c>
      <c r="K216" s="33">
        <v>0</v>
      </c>
      <c r="L216" s="33">
        <v>0</v>
      </c>
      <c r="M216" s="33">
        <v>0</v>
      </c>
    </row>
    <row r="217" spans="1:13" s="45" customFormat="1" ht="35.450000000000003" customHeight="1" x14ac:dyDescent="0.2">
      <c r="A217" s="44"/>
      <c r="B217" s="44"/>
      <c r="C217" s="44"/>
      <c r="D217" s="152"/>
      <c r="E217" s="154"/>
      <c r="F217" s="21" t="s">
        <v>23</v>
      </c>
      <c r="G217" s="30">
        <f t="shared" si="37"/>
        <v>0</v>
      </c>
      <c r="H217" s="35">
        <v>0</v>
      </c>
      <c r="I217" s="35">
        <v>0</v>
      </c>
      <c r="J217" s="35">
        <v>0</v>
      </c>
      <c r="K217" s="35">
        <v>0</v>
      </c>
      <c r="L217" s="35">
        <v>0</v>
      </c>
      <c r="M217" s="35">
        <v>0</v>
      </c>
    </row>
    <row r="218" spans="1:13" s="45" customFormat="1" ht="35.450000000000003" customHeight="1" x14ac:dyDescent="0.2">
      <c r="A218" s="44"/>
      <c r="B218" s="44"/>
      <c r="C218" s="44"/>
      <c r="D218" s="151" t="s">
        <v>172</v>
      </c>
      <c r="E218" s="153" t="s">
        <v>206</v>
      </c>
      <c r="F218" s="21" t="s">
        <v>22</v>
      </c>
      <c r="G218" s="30">
        <f t="shared" si="37"/>
        <v>0</v>
      </c>
      <c r="H218" s="33">
        <v>0</v>
      </c>
      <c r="I218" s="33">
        <v>0</v>
      </c>
      <c r="J218" s="33">
        <v>0</v>
      </c>
      <c r="K218" s="33">
        <v>0</v>
      </c>
      <c r="L218" s="33">
        <v>0</v>
      </c>
      <c r="M218" s="33">
        <v>0</v>
      </c>
    </row>
    <row r="219" spans="1:13" s="45" customFormat="1" ht="35.450000000000003" customHeight="1" x14ac:dyDescent="0.2">
      <c r="A219" s="44"/>
      <c r="B219" s="44"/>
      <c r="C219" s="44"/>
      <c r="D219" s="152"/>
      <c r="E219" s="154"/>
      <c r="F219" s="21" t="s">
        <v>23</v>
      </c>
      <c r="G219" s="30">
        <f t="shared" si="37"/>
        <v>0</v>
      </c>
      <c r="H219" s="35">
        <v>0</v>
      </c>
      <c r="I219" s="35">
        <v>0</v>
      </c>
      <c r="J219" s="35">
        <v>0</v>
      </c>
      <c r="K219" s="35">
        <v>0</v>
      </c>
      <c r="L219" s="35">
        <v>0</v>
      </c>
      <c r="M219" s="35">
        <v>0</v>
      </c>
    </row>
    <row r="220" spans="1:13" s="45" customFormat="1" ht="35.450000000000003" customHeight="1" x14ac:dyDescent="0.2">
      <c r="A220" s="44"/>
      <c r="B220" s="44"/>
      <c r="C220" s="44"/>
      <c r="D220" s="151" t="s">
        <v>174</v>
      </c>
      <c r="E220" s="153" t="s">
        <v>207</v>
      </c>
      <c r="F220" s="21" t="s">
        <v>22</v>
      </c>
      <c r="G220" s="30">
        <f t="shared" si="37"/>
        <v>0</v>
      </c>
      <c r="H220" s="33">
        <v>0</v>
      </c>
      <c r="I220" s="33">
        <v>0</v>
      </c>
      <c r="J220" s="33">
        <v>0</v>
      </c>
      <c r="K220" s="33">
        <v>0</v>
      </c>
      <c r="L220" s="33">
        <v>0</v>
      </c>
      <c r="M220" s="33">
        <v>0</v>
      </c>
    </row>
    <row r="221" spans="1:13" s="45" customFormat="1" ht="35.450000000000003" customHeight="1" x14ac:dyDescent="0.2">
      <c r="A221" s="44"/>
      <c r="B221" s="44"/>
      <c r="C221" s="44"/>
      <c r="D221" s="152"/>
      <c r="E221" s="154"/>
      <c r="F221" s="21" t="s">
        <v>23</v>
      </c>
      <c r="G221" s="30">
        <f t="shared" si="37"/>
        <v>0</v>
      </c>
      <c r="H221" s="35">
        <v>0</v>
      </c>
      <c r="I221" s="35">
        <v>0</v>
      </c>
      <c r="J221" s="35">
        <v>0</v>
      </c>
      <c r="K221" s="35">
        <v>0</v>
      </c>
      <c r="L221" s="35">
        <v>0</v>
      </c>
      <c r="M221" s="35">
        <v>0</v>
      </c>
    </row>
    <row r="222" spans="1:13" s="38" customFormat="1" ht="35.450000000000003" customHeight="1" x14ac:dyDescent="0.2">
      <c r="A222" s="36"/>
      <c r="B222" s="36"/>
      <c r="C222" s="36"/>
      <c r="D222" s="174" t="s">
        <v>208</v>
      </c>
      <c r="E222" s="172" t="s">
        <v>209</v>
      </c>
      <c r="F222" s="37" t="s">
        <v>22</v>
      </c>
      <c r="G222" s="30">
        <f t="shared" si="37"/>
        <v>0</v>
      </c>
      <c r="H222" s="40">
        <f>H224+H226+H228</f>
        <v>0</v>
      </c>
      <c r="I222" s="40">
        <f t="shared" ref="I222:M223" si="38">I224+I226+I228</f>
        <v>0</v>
      </c>
      <c r="J222" s="40">
        <f t="shared" si="38"/>
        <v>0</v>
      </c>
      <c r="K222" s="40">
        <f t="shared" si="38"/>
        <v>0</v>
      </c>
      <c r="L222" s="40">
        <f t="shared" si="38"/>
        <v>0</v>
      </c>
      <c r="M222" s="40">
        <f t="shared" si="38"/>
        <v>0</v>
      </c>
    </row>
    <row r="223" spans="1:13" s="38" customFormat="1" ht="48.75" customHeight="1" x14ac:dyDescent="0.2">
      <c r="A223" s="36"/>
      <c r="B223" s="36"/>
      <c r="C223" s="36"/>
      <c r="D223" s="175"/>
      <c r="E223" s="173"/>
      <c r="F223" s="37" t="s">
        <v>23</v>
      </c>
      <c r="G223" s="30">
        <f t="shared" si="37"/>
        <v>0</v>
      </c>
      <c r="H223" s="35">
        <f>H225+H227+H229</f>
        <v>0</v>
      </c>
      <c r="I223" s="35">
        <f t="shared" si="38"/>
        <v>0</v>
      </c>
      <c r="J223" s="35">
        <f t="shared" si="38"/>
        <v>0</v>
      </c>
      <c r="K223" s="35">
        <f t="shared" si="38"/>
        <v>0</v>
      </c>
      <c r="L223" s="35">
        <f t="shared" si="38"/>
        <v>0</v>
      </c>
      <c r="M223" s="35">
        <f t="shared" si="38"/>
        <v>0</v>
      </c>
    </row>
    <row r="224" spans="1:13" ht="35.450000000000003" customHeight="1" x14ac:dyDescent="0.2">
      <c r="A224" s="23"/>
      <c r="B224" s="23"/>
      <c r="C224" s="23"/>
      <c r="D224" s="151" t="s">
        <v>170</v>
      </c>
      <c r="E224" s="153" t="s">
        <v>210</v>
      </c>
      <c r="F224" s="21" t="s">
        <v>22</v>
      </c>
      <c r="G224" s="30">
        <f t="shared" si="37"/>
        <v>0</v>
      </c>
      <c r="H224" s="33">
        <v>0</v>
      </c>
      <c r="I224" s="33">
        <v>0</v>
      </c>
      <c r="J224" s="33">
        <v>0</v>
      </c>
      <c r="K224" s="33">
        <v>0</v>
      </c>
      <c r="L224" s="33">
        <v>0</v>
      </c>
      <c r="M224" s="33">
        <v>0</v>
      </c>
    </row>
    <row r="225" spans="1:13" ht="35.450000000000003" customHeight="1" x14ac:dyDescent="0.2">
      <c r="A225" s="23"/>
      <c r="B225" s="23"/>
      <c r="C225" s="23"/>
      <c r="D225" s="152"/>
      <c r="E225" s="154"/>
      <c r="F225" s="21" t="s">
        <v>23</v>
      </c>
      <c r="G225" s="30">
        <f t="shared" si="37"/>
        <v>0</v>
      </c>
      <c r="H225" s="35">
        <v>0</v>
      </c>
      <c r="I225" s="35">
        <v>0</v>
      </c>
      <c r="J225" s="35">
        <v>0</v>
      </c>
      <c r="K225" s="35">
        <v>0</v>
      </c>
      <c r="L225" s="35">
        <v>0</v>
      </c>
      <c r="M225" s="35">
        <v>0</v>
      </c>
    </row>
    <row r="226" spans="1:13" ht="35.450000000000003" customHeight="1" x14ac:dyDescent="0.2">
      <c r="A226" s="23"/>
      <c r="B226" s="23"/>
      <c r="C226" s="23"/>
      <c r="D226" s="151" t="s">
        <v>172</v>
      </c>
      <c r="E226" s="153" t="s">
        <v>211</v>
      </c>
      <c r="F226" s="21" t="s">
        <v>22</v>
      </c>
      <c r="G226" s="30">
        <f t="shared" si="37"/>
        <v>0</v>
      </c>
      <c r="H226" s="33">
        <v>0</v>
      </c>
      <c r="I226" s="33">
        <v>0</v>
      </c>
      <c r="J226" s="33">
        <v>0</v>
      </c>
      <c r="K226" s="33">
        <v>0</v>
      </c>
      <c r="L226" s="33">
        <v>0</v>
      </c>
      <c r="M226" s="33">
        <v>0</v>
      </c>
    </row>
    <row r="227" spans="1:13" ht="35.450000000000003" customHeight="1" x14ac:dyDescent="0.2">
      <c r="A227" s="23"/>
      <c r="B227" s="23"/>
      <c r="C227" s="23"/>
      <c r="D227" s="152"/>
      <c r="E227" s="154"/>
      <c r="F227" s="21" t="s">
        <v>23</v>
      </c>
      <c r="G227" s="30">
        <f t="shared" si="37"/>
        <v>0</v>
      </c>
      <c r="H227" s="35">
        <v>0</v>
      </c>
      <c r="I227" s="35">
        <v>0</v>
      </c>
      <c r="J227" s="35">
        <v>0</v>
      </c>
      <c r="K227" s="35">
        <v>0</v>
      </c>
      <c r="L227" s="35">
        <v>0</v>
      </c>
      <c r="M227" s="35">
        <v>0</v>
      </c>
    </row>
    <row r="228" spans="1:13" ht="35.450000000000003" customHeight="1" x14ac:dyDescent="0.2">
      <c r="A228" s="23"/>
      <c r="B228" s="23"/>
      <c r="C228" s="23"/>
      <c r="D228" s="151" t="s">
        <v>174</v>
      </c>
      <c r="E228" s="153" t="s">
        <v>212</v>
      </c>
      <c r="F228" s="21" t="s">
        <v>22</v>
      </c>
      <c r="G228" s="30">
        <f t="shared" si="37"/>
        <v>0</v>
      </c>
      <c r="H228" s="33">
        <v>0</v>
      </c>
      <c r="I228" s="33">
        <v>0</v>
      </c>
      <c r="J228" s="33">
        <v>0</v>
      </c>
      <c r="K228" s="33">
        <v>0</v>
      </c>
      <c r="L228" s="33">
        <v>0</v>
      </c>
      <c r="M228" s="33">
        <v>0</v>
      </c>
    </row>
    <row r="229" spans="1:13" ht="35.450000000000003" customHeight="1" x14ac:dyDescent="0.2">
      <c r="A229" s="23"/>
      <c r="B229" s="23"/>
      <c r="C229" s="23"/>
      <c r="D229" s="152"/>
      <c r="E229" s="154"/>
      <c r="F229" s="21" t="s">
        <v>23</v>
      </c>
      <c r="G229" s="30">
        <f t="shared" si="37"/>
        <v>0</v>
      </c>
      <c r="H229" s="35">
        <v>0</v>
      </c>
      <c r="I229" s="35">
        <v>0</v>
      </c>
      <c r="J229" s="35">
        <v>0</v>
      </c>
      <c r="K229" s="35">
        <v>0</v>
      </c>
      <c r="L229" s="35">
        <v>0</v>
      </c>
      <c r="M229" s="35">
        <v>0</v>
      </c>
    </row>
    <row r="230" spans="1:13" ht="35.450000000000003" customHeight="1" x14ac:dyDescent="0.2">
      <c r="A230" s="23"/>
      <c r="B230" s="23"/>
      <c r="C230" s="23"/>
      <c r="D230" s="170" t="s">
        <v>213</v>
      </c>
      <c r="E230" s="172" t="s">
        <v>214</v>
      </c>
      <c r="F230" s="37" t="s">
        <v>22</v>
      </c>
      <c r="G230" s="30">
        <f t="shared" si="37"/>
        <v>0</v>
      </c>
      <c r="H230" s="33">
        <v>0</v>
      </c>
      <c r="I230" s="33">
        <v>0</v>
      </c>
      <c r="J230" s="33">
        <v>0</v>
      </c>
      <c r="K230" s="33">
        <v>0</v>
      </c>
      <c r="L230" s="33">
        <v>0</v>
      </c>
      <c r="M230" s="33">
        <v>0</v>
      </c>
    </row>
    <row r="231" spans="1:13" ht="35.450000000000003" customHeight="1" x14ac:dyDescent="0.2">
      <c r="A231" s="23"/>
      <c r="B231" s="23"/>
      <c r="C231" s="23"/>
      <c r="D231" s="171"/>
      <c r="E231" s="173"/>
      <c r="F231" s="37" t="s">
        <v>23</v>
      </c>
      <c r="G231" s="30">
        <f t="shared" si="37"/>
        <v>0</v>
      </c>
      <c r="H231" s="35">
        <v>0</v>
      </c>
      <c r="I231" s="35">
        <v>0</v>
      </c>
      <c r="J231" s="35">
        <v>0</v>
      </c>
      <c r="K231" s="35">
        <v>0</v>
      </c>
      <c r="L231" s="35">
        <v>0</v>
      </c>
      <c r="M231" s="35">
        <v>0</v>
      </c>
    </row>
    <row r="232" spans="1:13" s="38" customFormat="1" ht="35.450000000000003" customHeight="1" x14ac:dyDescent="0.2">
      <c r="A232" s="36"/>
      <c r="B232" s="36"/>
      <c r="C232" s="36"/>
      <c r="D232" s="162" t="s">
        <v>215</v>
      </c>
      <c r="E232" s="172" t="s">
        <v>216</v>
      </c>
      <c r="F232" s="37" t="s">
        <v>22</v>
      </c>
      <c r="G232" s="30">
        <f t="shared" si="37"/>
        <v>0</v>
      </c>
      <c r="H232" s="40">
        <f>H234+H236+H238</f>
        <v>0</v>
      </c>
      <c r="I232" s="40">
        <f t="shared" ref="I232:M233" si="39">I234+I236+I238</f>
        <v>0</v>
      </c>
      <c r="J232" s="40">
        <f t="shared" si="39"/>
        <v>0</v>
      </c>
      <c r="K232" s="40">
        <f t="shared" si="39"/>
        <v>0</v>
      </c>
      <c r="L232" s="40">
        <f t="shared" si="39"/>
        <v>0</v>
      </c>
      <c r="M232" s="40">
        <f t="shared" si="39"/>
        <v>0</v>
      </c>
    </row>
    <row r="233" spans="1:13" s="38" customFormat="1" ht="35.450000000000003" customHeight="1" x14ac:dyDescent="0.2">
      <c r="A233" s="36"/>
      <c r="B233" s="36"/>
      <c r="C233" s="36"/>
      <c r="D233" s="163"/>
      <c r="E233" s="173"/>
      <c r="F233" s="37" t="s">
        <v>23</v>
      </c>
      <c r="G233" s="30">
        <f t="shared" si="37"/>
        <v>0</v>
      </c>
      <c r="H233" s="35">
        <f>H235+H237+H239</f>
        <v>0</v>
      </c>
      <c r="I233" s="35">
        <f t="shared" si="39"/>
        <v>0</v>
      </c>
      <c r="J233" s="35">
        <f t="shared" si="39"/>
        <v>0</v>
      </c>
      <c r="K233" s="35">
        <f t="shared" si="39"/>
        <v>0</v>
      </c>
      <c r="L233" s="35">
        <f t="shared" si="39"/>
        <v>0</v>
      </c>
      <c r="M233" s="35">
        <f t="shared" si="39"/>
        <v>0</v>
      </c>
    </row>
    <row r="234" spans="1:13" ht="35.450000000000003" customHeight="1" x14ac:dyDescent="0.2">
      <c r="A234" s="23"/>
      <c r="B234" s="23"/>
      <c r="C234" s="23"/>
      <c r="D234" s="151" t="s">
        <v>170</v>
      </c>
      <c r="E234" s="153" t="s">
        <v>217</v>
      </c>
      <c r="F234" s="21" t="s">
        <v>22</v>
      </c>
      <c r="G234" s="30">
        <f t="shared" si="37"/>
        <v>0</v>
      </c>
      <c r="H234" s="33">
        <v>0</v>
      </c>
      <c r="I234" s="33">
        <v>0</v>
      </c>
      <c r="J234" s="33">
        <v>0</v>
      </c>
      <c r="K234" s="33">
        <v>0</v>
      </c>
      <c r="L234" s="33">
        <v>0</v>
      </c>
      <c r="M234" s="33">
        <v>0</v>
      </c>
    </row>
    <row r="235" spans="1:13" ht="35.450000000000003" customHeight="1" x14ac:dyDescent="0.2">
      <c r="A235" s="23"/>
      <c r="B235" s="23"/>
      <c r="C235" s="23"/>
      <c r="D235" s="152"/>
      <c r="E235" s="154"/>
      <c r="F235" s="21" t="s">
        <v>23</v>
      </c>
      <c r="G235" s="30">
        <f t="shared" si="37"/>
        <v>0</v>
      </c>
      <c r="H235" s="35">
        <v>0</v>
      </c>
      <c r="I235" s="35">
        <v>0</v>
      </c>
      <c r="J235" s="35">
        <v>0</v>
      </c>
      <c r="K235" s="35">
        <v>0</v>
      </c>
      <c r="L235" s="35">
        <v>0</v>
      </c>
      <c r="M235" s="35">
        <v>0</v>
      </c>
    </row>
    <row r="236" spans="1:13" ht="35.450000000000003" customHeight="1" x14ac:dyDescent="0.2">
      <c r="A236" s="23"/>
      <c r="B236" s="23"/>
      <c r="C236" s="23"/>
      <c r="D236" s="151" t="s">
        <v>172</v>
      </c>
      <c r="E236" s="153" t="s">
        <v>218</v>
      </c>
      <c r="F236" s="21" t="s">
        <v>22</v>
      </c>
      <c r="G236" s="30">
        <f t="shared" si="37"/>
        <v>0</v>
      </c>
      <c r="H236" s="33">
        <v>0</v>
      </c>
      <c r="I236" s="33">
        <v>0</v>
      </c>
      <c r="J236" s="33">
        <v>0</v>
      </c>
      <c r="K236" s="33">
        <v>0</v>
      </c>
      <c r="L236" s="33">
        <v>0</v>
      </c>
      <c r="M236" s="33">
        <v>0</v>
      </c>
    </row>
    <row r="237" spans="1:13" ht="35.450000000000003" customHeight="1" x14ac:dyDescent="0.2">
      <c r="A237" s="23"/>
      <c r="B237" s="23"/>
      <c r="C237" s="23"/>
      <c r="D237" s="152"/>
      <c r="E237" s="154"/>
      <c r="F237" s="21" t="s">
        <v>23</v>
      </c>
      <c r="G237" s="30">
        <f t="shared" si="37"/>
        <v>0</v>
      </c>
      <c r="H237" s="35">
        <v>0</v>
      </c>
      <c r="I237" s="35">
        <v>0</v>
      </c>
      <c r="J237" s="35">
        <v>0</v>
      </c>
      <c r="K237" s="35">
        <v>0</v>
      </c>
      <c r="L237" s="35">
        <v>0</v>
      </c>
      <c r="M237" s="35">
        <v>0</v>
      </c>
    </row>
    <row r="238" spans="1:13" ht="35.450000000000003" customHeight="1" x14ac:dyDescent="0.2">
      <c r="A238" s="23"/>
      <c r="B238" s="23"/>
      <c r="C238" s="23"/>
      <c r="D238" s="151" t="s">
        <v>174</v>
      </c>
      <c r="E238" s="153" t="s">
        <v>219</v>
      </c>
      <c r="F238" s="21" t="s">
        <v>22</v>
      </c>
      <c r="G238" s="30">
        <f t="shared" si="37"/>
        <v>0</v>
      </c>
      <c r="H238" s="33">
        <v>0</v>
      </c>
      <c r="I238" s="33">
        <v>0</v>
      </c>
      <c r="J238" s="33">
        <v>0</v>
      </c>
      <c r="K238" s="33">
        <v>0</v>
      </c>
      <c r="L238" s="33">
        <v>0</v>
      </c>
      <c r="M238" s="33">
        <v>0</v>
      </c>
    </row>
    <row r="239" spans="1:13" ht="35.450000000000003" customHeight="1" x14ac:dyDescent="0.2">
      <c r="A239" s="23"/>
      <c r="B239" s="23"/>
      <c r="C239" s="23"/>
      <c r="D239" s="152"/>
      <c r="E239" s="154"/>
      <c r="F239" s="21" t="s">
        <v>23</v>
      </c>
      <c r="G239" s="30">
        <f t="shared" si="37"/>
        <v>0</v>
      </c>
      <c r="H239" s="35">
        <v>0</v>
      </c>
      <c r="I239" s="35">
        <v>0</v>
      </c>
      <c r="J239" s="35">
        <v>0</v>
      </c>
      <c r="K239" s="35">
        <v>0</v>
      </c>
      <c r="L239" s="35">
        <v>0</v>
      </c>
      <c r="M239" s="35">
        <v>0</v>
      </c>
    </row>
    <row r="240" spans="1:13" s="38" customFormat="1" ht="35.450000000000003" customHeight="1" x14ac:dyDescent="0.2">
      <c r="A240" s="36"/>
      <c r="B240" s="36"/>
      <c r="C240" s="36"/>
      <c r="D240" s="168" t="s">
        <v>220</v>
      </c>
      <c r="E240" s="164" t="s">
        <v>221</v>
      </c>
      <c r="F240" s="37" t="s">
        <v>22</v>
      </c>
      <c r="G240" s="30">
        <f t="shared" si="37"/>
        <v>0</v>
      </c>
      <c r="H240" s="40">
        <f>H242+H244+H246</f>
        <v>0</v>
      </c>
      <c r="I240" s="40">
        <f t="shared" ref="I240:M241" si="40">I242+I244+I246</f>
        <v>0</v>
      </c>
      <c r="J240" s="40">
        <f t="shared" si="40"/>
        <v>0</v>
      </c>
      <c r="K240" s="40">
        <f t="shared" si="40"/>
        <v>0</v>
      </c>
      <c r="L240" s="40">
        <f t="shared" si="40"/>
        <v>0</v>
      </c>
      <c r="M240" s="40">
        <f t="shared" si="40"/>
        <v>0</v>
      </c>
    </row>
    <row r="241" spans="1:13" s="38" customFormat="1" ht="35.450000000000003" customHeight="1" x14ac:dyDescent="0.2">
      <c r="A241" s="36"/>
      <c r="B241" s="36"/>
      <c r="C241" s="36"/>
      <c r="D241" s="169"/>
      <c r="E241" s="165"/>
      <c r="F241" s="37" t="s">
        <v>23</v>
      </c>
      <c r="G241" s="30">
        <f t="shared" si="37"/>
        <v>0</v>
      </c>
      <c r="H241" s="35">
        <f>H243+H245+H247</f>
        <v>0</v>
      </c>
      <c r="I241" s="35">
        <f t="shared" si="40"/>
        <v>0</v>
      </c>
      <c r="J241" s="35">
        <f t="shared" si="40"/>
        <v>0</v>
      </c>
      <c r="K241" s="35">
        <f t="shared" si="40"/>
        <v>0</v>
      </c>
      <c r="L241" s="35">
        <f t="shared" si="40"/>
        <v>0</v>
      </c>
      <c r="M241" s="35">
        <f t="shared" si="40"/>
        <v>0</v>
      </c>
    </row>
    <row r="242" spans="1:13" ht="35.450000000000003" customHeight="1" x14ac:dyDescent="0.2">
      <c r="A242" s="23"/>
      <c r="B242" s="23"/>
      <c r="C242" s="23"/>
      <c r="D242" s="151" t="s">
        <v>170</v>
      </c>
      <c r="E242" s="153" t="s">
        <v>222</v>
      </c>
      <c r="F242" s="21" t="s">
        <v>22</v>
      </c>
      <c r="G242" s="30">
        <f t="shared" si="37"/>
        <v>0</v>
      </c>
      <c r="H242" s="33">
        <v>0</v>
      </c>
      <c r="I242" s="33">
        <v>0</v>
      </c>
      <c r="J242" s="33">
        <v>0</v>
      </c>
      <c r="K242" s="33">
        <v>0</v>
      </c>
      <c r="L242" s="33">
        <v>0</v>
      </c>
      <c r="M242" s="33">
        <v>0</v>
      </c>
    </row>
    <row r="243" spans="1:13" ht="35.450000000000003" customHeight="1" x14ac:dyDescent="0.2">
      <c r="A243" s="23"/>
      <c r="B243" s="23"/>
      <c r="C243" s="23"/>
      <c r="D243" s="152"/>
      <c r="E243" s="154"/>
      <c r="F243" s="21" t="s">
        <v>23</v>
      </c>
      <c r="G243" s="30">
        <f t="shared" si="37"/>
        <v>0</v>
      </c>
      <c r="H243" s="35">
        <v>0</v>
      </c>
      <c r="I243" s="35">
        <v>0</v>
      </c>
      <c r="J243" s="35">
        <v>0</v>
      </c>
      <c r="K243" s="35">
        <v>0</v>
      </c>
      <c r="L243" s="35">
        <v>0</v>
      </c>
      <c r="M243" s="35">
        <v>0</v>
      </c>
    </row>
    <row r="244" spans="1:13" ht="35.450000000000003" customHeight="1" x14ac:dyDescent="0.2">
      <c r="A244" s="23"/>
      <c r="B244" s="23"/>
      <c r="C244" s="23"/>
      <c r="D244" s="151" t="s">
        <v>172</v>
      </c>
      <c r="E244" s="153" t="s">
        <v>223</v>
      </c>
      <c r="F244" s="21" t="s">
        <v>22</v>
      </c>
      <c r="G244" s="30">
        <f t="shared" si="37"/>
        <v>0</v>
      </c>
      <c r="H244" s="33">
        <v>0</v>
      </c>
      <c r="I244" s="33">
        <v>0</v>
      </c>
      <c r="J244" s="33">
        <v>0</v>
      </c>
      <c r="K244" s="33">
        <v>0</v>
      </c>
      <c r="L244" s="33">
        <v>0</v>
      </c>
      <c r="M244" s="33">
        <v>0</v>
      </c>
    </row>
    <row r="245" spans="1:13" ht="35.450000000000003" customHeight="1" x14ac:dyDescent="0.2">
      <c r="A245" s="23"/>
      <c r="B245" s="23"/>
      <c r="C245" s="23"/>
      <c r="D245" s="152"/>
      <c r="E245" s="154"/>
      <c r="F245" s="21" t="s">
        <v>23</v>
      </c>
      <c r="G245" s="30">
        <f t="shared" si="37"/>
        <v>0</v>
      </c>
      <c r="H245" s="35">
        <v>0</v>
      </c>
      <c r="I245" s="35">
        <v>0</v>
      </c>
      <c r="J245" s="35">
        <v>0</v>
      </c>
      <c r="K245" s="35">
        <v>0</v>
      </c>
      <c r="L245" s="35">
        <v>0</v>
      </c>
      <c r="M245" s="35">
        <v>0</v>
      </c>
    </row>
    <row r="246" spans="1:13" ht="35.450000000000003" customHeight="1" x14ac:dyDescent="0.2">
      <c r="A246" s="23"/>
      <c r="B246" s="23"/>
      <c r="C246" s="23"/>
      <c r="D246" s="151" t="s">
        <v>174</v>
      </c>
      <c r="E246" s="153" t="s">
        <v>224</v>
      </c>
      <c r="F246" s="21" t="s">
        <v>22</v>
      </c>
      <c r="G246" s="30">
        <f t="shared" si="37"/>
        <v>0</v>
      </c>
      <c r="H246" s="33">
        <v>0</v>
      </c>
      <c r="I246" s="33">
        <v>0</v>
      </c>
      <c r="J246" s="33">
        <v>0</v>
      </c>
      <c r="K246" s="33">
        <v>0</v>
      </c>
      <c r="L246" s="33">
        <v>0</v>
      </c>
      <c r="M246" s="33">
        <v>0</v>
      </c>
    </row>
    <row r="247" spans="1:13" ht="35.450000000000003" customHeight="1" x14ac:dyDescent="0.2">
      <c r="A247" s="23"/>
      <c r="B247" s="23"/>
      <c r="C247" s="23"/>
      <c r="D247" s="152"/>
      <c r="E247" s="154"/>
      <c r="F247" s="21" t="s">
        <v>23</v>
      </c>
      <c r="G247" s="30">
        <f t="shared" si="37"/>
        <v>0</v>
      </c>
      <c r="H247" s="35">
        <v>0</v>
      </c>
      <c r="I247" s="35">
        <v>0</v>
      </c>
      <c r="J247" s="35">
        <v>0</v>
      </c>
      <c r="K247" s="35">
        <v>0</v>
      </c>
      <c r="L247" s="35">
        <v>0</v>
      </c>
      <c r="M247" s="35">
        <v>0</v>
      </c>
    </row>
    <row r="248" spans="1:13" s="38" customFormat="1" ht="35.450000000000003" customHeight="1" x14ac:dyDescent="0.2">
      <c r="A248" s="36"/>
      <c r="B248" s="36"/>
      <c r="C248" s="36"/>
      <c r="D248" s="162" t="s">
        <v>225</v>
      </c>
      <c r="E248" s="164" t="s">
        <v>226</v>
      </c>
      <c r="F248" s="37" t="s">
        <v>22</v>
      </c>
      <c r="G248" s="30">
        <f t="shared" si="37"/>
        <v>0</v>
      </c>
      <c r="H248" s="40">
        <f>H250+H252</f>
        <v>0</v>
      </c>
      <c r="I248" s="40">
        <f t="shared" ref="I248:M249" si="41">I250+I252</f>
        <v>0</v>
      </c>
      <c r="J248" s="40">
        <f t="shared" si="41"/>
        <v>0</v>
      </c>
      <c r="K248" s="40">
        <f t="shared" si="41"/>
        <v>0</v>
      </c>
      <c r="L248" s="40">
        <f t="shared" si="41"/>
        <v>0</v>
      </c>
      <c r="M248" s="40">
        <f t="shared" si="41"/>
        <v>0</v>
      </c>
    </row>
    <row r="249" spans="1:13" s="38" customFormat="1" ht="35.450000000000003" customHeight="1" x14ac:dyDescent="0.2">
      <c r="A249" s="36"/>
      <c r="B249" s="36"/>
      <c r="C249" s="36"/>
      <c r="D249" s="163"/>
      <c r="E249" s="165"/>
      <c r="F249" s="37" t="s">
        <v>23</v>
      </c>
      <c r="G249" s="30">
        <f t="shared" si="37"/>
        <v>0</v>
      </c>
      <c r="H249" s="35">
        <f>H251+H253</f>
        <v>0</v>
      </c>
      <c r="I249" s="35">
        <f t="shared" si="41"/>
        <v>0</v>
      </c>
      <c r="J249" s="35">
        <f t="shared" si="41"/>
        <v>0</v>
      </c>
      <c r="K249" s="35">
        <f t="shared" si="41"/>
        <v>0</v>
      </c>
      <c r="L249" s="35">
        <f t="shared" si="41"/>
        <v>0</v>
      </c>
      <c r="M249" s="35">
        <f t="shared" si="41"/>
        <v>0</v>
      </c>
    </row>
    <row r="250" spans="1:13" ht="35.450000000000003" customHeight="1" x14ac:dyDescent="0.2">
      <c r="A250" s="23"/>
      <c r="B250" s="23"/>
      <c r="C250" s="23"/>
      <c r="D250" s="151" t="s">
        <v>227</v>
      </c>
      <c r="E250" s="166" t="s">
        <v>228</v>
      </c>
      <c r="F250" s="21" t="s">
        <v>22</v>
      </c>
      <c r="G250" s="30">
        <f t="shared" si="37"/>
        <v>0</v>
      </c>
      <c r="H250" s="33">
        <v>0</v>
      </c>
      <c r="I250" s="33">
        <v>0</v>
      </c>
      <c r="J250" s="33">
        <v>0</v>
      </c>
      <c r="K250" s="33">
        <v>0</v>
      </c>
      <c r="L250" s="33">
        <v>0</v>
      </c>
      <c r="M250" s="33">
        <v>0</v>
      </c>
    </row>
    <row r="251" spans="1:13" ht="35.450000000000003" customHeight="1" x14ac:dyDescent="0.2">
      <c r="A251" s="23"/>
      <c r="B251" s="23"/>
      <c r="C251" s="23"/>
      <c r="D251" s="152"/>
      <c r="E251" s="167"/>
      <c r="F251" s="21" t="s">
        <v>23</v>
      </c>
      <c r="G251" s="30">
        <f t="shared" si="37"/>
        <v>0</v>
      </c>
      <c r="H251" s="35">
        <v>0</v>
      </c>
      <c r="I251" s="35">
        <v>0</v>
      </c>
      <c r="J251" s="35">
        <v>0</v>
      </c>
      <c r="K251" s="35">
        <v>0</v>
      </c>
      <c r="L251" s="35">
        <v>0</v>
      </c>
      <c r="M251" s="35">
        <v>0</v>
      </c>
    </row>
    <row r="252" spans="1:13" ht="35.450000000000003" customHeight="1" x14ac:dyDescent="0.2">
      <c r="A252" s="23"/>
      <c r="B252" s="23"/>
      <c r="C252" s="23"/>
      <c r="D252" s="151" t="s">
        <v>229</v>
      </c>
      <c r="E252" s="166" t="s">
        <v>230</v>
      </c>
      <c r="F252" s="21" t="s">
        <v>22</v>
      </c>
      <c r="G252" s="30">
        <f t="shared" si="37"/>
        <v>0</v>
      </c>
      <c r="H252" s="33">
        <v>0</v>
      </c>
      <c r="I252" s="33">
        <v>0</v>
      </c>
      <c r="J252" s="33">
        <v>0</v>
      </c>
      <c r="K252" s="33">
        <v>0</v>
      </c>
      <c r="L252" s="33">
        <v>0</v>
      </c>
      <c r="M252" s="33">
        <v>0</v>
      </c>
    </row>
    <row r="253" spans="1:13" ht="35.450000000000003" customHeight="1" x14ac:dyDescent="0.2">
      <c r="A253" s="23"/>
      <c r="B253" s="23"/>
      <c r="C253" s="23"/>
      <c r="D253" s="152"/>
      <c r="E253" s="167"/>
      <c r="F253" s="21" t="s">
        <v>23</v>
      </c>
      <c r="G253" s="30">
        <f t="shared" si="37"/>
        <v>0</v>
      </c>
      <c r="H253" s="35">
        <v>0</v>
      </c>
      <c r="I253" s="35">
        <v>0</v>
      </c>
      <c r="J253" s="35">
        <v>0</v>
      </c>
      <c r="K253" s="35">
        <v>0</v>
      </c>
      <c r="L253" s="35">
        <v>0</v>
      </c>
      <c r="M253" s="35">
        <v>0</v>
      </c>
    </row>
    <row r="254" spans="1:13" ht="35.450000000000003" customHeight="1" x14ac:dyDescent="0.2">
      <c r="A254" s="23"/>
      <c r="B254" s="23"/>
      <c r="C254" s="23"/>
      <c r="D254" s="123" t="s">
        <v>231</v>
      </c>
      <c r="E254" s="125">
        <v>59</v>
      </c>
      <c r="F254" s="21" t="s">
        <v>22</v>
      </c>
      <c r="G254" s="41">
        <f>SUM(H254:M254)</f>
        <v>456000</v>
      </c>
      <c r="H254" s="41">
        <f>H256+H258+H260</f>
        <v>220000</v>
      </c>
      <c r="I254" s="41">
        <f t="shared" ref="I254:M255" si="42">I256+I258+I260</f>
        <v>23744</v>
      </c>
      <c r="J254" s="41">
        <f t="shared" si="42"/>
        <v>212256</v>
      </c>
      <c r="K254" s="41">
        <f t="shared" si="42"/>
        <v>0</v>
      </c>
      <c r="L254" s="41">
        <f t="shared" si="42"/>
        <v>0</v>
      </c>
      <c r="M254" s="41">
        <f t="shared" si="42"/>
        <v>0</v>
      </c>
    </row>
    <row r="255" spans="1:13" ht="35.450000000000003" customHeight="1" x14ac:dyDescent="0.2">
      <c r="A255" s="23"/>
      <c r="B255" s="23"/>
      <c r="C255" s="23"/>
      <c r="D255" s="124"/>
      <c r="E255" s="126"/>
      <c r="F255" s="21" t="s">
        <v>23</v>
      </c>
      <c r="G255" s="41">
        <f>SUM(H255:M255)</f>
        <v>456000</v>
      </c>
      <c r="H255" s="41">
        <f>H257+H259+H261</f>
        <v>128000</v>
      </c>
      <c r="I255" s="41">
        <f t="shared" si="42"/>
        <v>97000</v>
      </c>
      <c r="J255" s="41">
        <f t="shared" si="42"/>
        <v>100000</v>
      </c>
      <c r="K255" s="41">
        <f t="shared" si="42"/>
        <v>0</v>
      </c>
      <c r="L255" s="41">
        <f t="shared" si="42"/>
        <v>131000</v>
      </c>
      <c r="M255" s="41">
        <f t="shared" si="42"/>
        <v>0</v>
      </c>
    </row>
    <row r="256" spans="1:13" ht="35.450000000000003" customHeight="1" x14ac:dyDescent="0.2">
      <c r="A256" s="23"/>
      <c r="B256" s="23"/>
      <c r="C256" s="23"/>
      <c r="D256" s="151" t="s">
        <v>232</v>
      </c>
      <c r="E256" s="156" t="s">
        <v>233</v>
      </c>
      <c r="F256" s="21" t="s">
        <v>22</v>
      </c>
      <c r="G256" s="30">
        <f>SUM(H256:M256)</f>
        <v>0</v>
      </c>
      <c r="H256" s="33">
        <v>0</v>
      </c>
      <c r="I256" s="33">
        <v>0</v>
      </c>
      <c r="J256" s="33">
        <v>0</v>
      </c>
      <c r="K256" s="33">
        <v>0</v>
      </c>
      <c r="L256" s="33">
        <v>0</v>
      </c>
      <c r="M256" s="33">
        <v>0</v>
      </c>
    </row>
    <row r="257" spans="1:13" ht="35.450000000000003" customHeight="1" x14ac:dyDescent="0.2">
      <c r="A257" s="23"/>
      <c r="B257" s="23"/>
      <c r="C257" s="23"/>
      <c r="D257" s="152"/>
      <c r="E257" s="157"/>
      <c r="F257" s="21" t="s">
        <v>23</v>
      </c>
      <c r="G257" s="30">
        <f t="shared" ref="G257:G261" si="43">SUM(H257:M257)</f>
        <v>0</v>
      </c>
      <c r="H257" s="35">
        <v>0</v>
      </c>
      <c r="I257" s="35">
        <v>0</v>
      </c>
      <c r="J257" s="35">
        <v>0</v>
      </c>
      <c r="K257" s="35">
        <v>0</v>
      </c>
      <c r="L257" s="35">
        <v>0</v>
      </c>
      <c r="M257" s="35">
        <v>0</v>
      </c>
    </row>
    <row r="258" spans="1:13" ht="35.450000000000003" customHeight="1" x14ac:dyDescent="0.2">
      <c r="A258" s="23"/>
      <c r="B258" s="23"/>
      <c r="C258" s="23"/>
      <c r="D258" s="151" t="s">
        <v>234</v>
      </c>
      <c r="E258" s="156" t="s">
        <v>235</v>
      </c>
      <c r="F258" s="21" t="s">
        <v>22</v>
      </c>
      <c r="G258" s="30">
        <f t="shared" si="43"/>
        <v>0</v>
      </c>
      <c r="H258" s="33">
        <v>0</v>
      </c>
      <c r="I258" s="33">
        <v>0</v>
      </c>
      <c r="J258" s="33">
        <v>0</v>
      </c>
      <c r="K258" s="33">
        <v>0</v>
      </c>
      <c r="L258" s="33">
        <v>0</v>
      </c>
      <c r="M258" s="33">
        <v>0</v>
      </c>
    </row>
    <row r="259" spans="1:13" ht="35.450000000000003" customHeight="1" x14ac:dyDescent="0.2">
      <c r="A259" s="23"/>
      <c r="B259" s="23"/>
      <c r="C259" s="23"/>
      <c r="D259" s="152"/>
      <c r="E259" s="157"/>
      <c r="F259" s="21" t="s">
        <v>23</v>
      </c>
      <c r="G259" s="30">
        <f t="shared" si="43"/>
        <v>0</v>
      </c>
      <c r="H259" s="35">
        <v>0</v>
      </c>
      <c r="I259" s="35">
        <v>0</v>
      </c>
      <c r="J259" s="35">
        <v>0</v>
      </c>
      <c r="K259" s="35">
        <v>0</v>
      </c>
      <c r="L259" s="35">
        <v>0</v>
      </c>
      <c r="M259" s="35">
        <v>0</v>
      </c>
    </row>
    <row r="260" spans="1:13" ht="35.450000000000003" customHeight="1" x14ac:dyDescent="0.2">
      <c r="A260" s="23"/>
      <c r="B260" s="23"/>
      <c r="C260" s="23"/>
      <c r="D260" s="151" t="s">
        <v>236</v>
      </c>
      <c r="E260" s="156" t="s">
        <v>237</v>
      </c>
      <c r="F260" s="21" t="s">
        <v>22</v>
      </c>
      <c r="G260" s="30">
        <f t="shared" si="43"/>
        <v>456000</v>
      </c>
      <c r="H260" s="33">
        <v>220000</v>
      </c>
      <c r="I260" s="33">
        <v>23744</v>
      </c>
      <c r="J260" s="33">
        <v>212256</v>
      </c>
      <c r="K260" s="33">
        <v>0</v>
      </c>
      <c r="L260" s="33">
        <v>0</v>
      </c>
      <c r="M260" s="33">
        <v>0</v>
      </c>
    </row>
    <row r="261" spans="1:13" ht="35.450000000000003" customHeight="1" x14ac:dyDescent="0.2">
      <c r="A261" s="23"/>
      <c r="B261" s="23"/>
      <c r="C261" s="23"/>
      <c r="D261" s="152"/>
      <c r="E261" s="157"/>
      <c r="F261" s="21" t="s">
        <v>23</v>
      </c>
      <c r="G261" s="30">
        <f t="shared" si="43"/>
        <v>456000</v>
      </c>
      <c r="H261" s="35">
        <v>128000</v>
      </c>
      <c r="I261" s="35">
        <v>97000</v>
      </c>
      <c r="J261" s="35">
        <v>100000</v>
      </c>
      <c r="K261" s="35">
        <v>0</v>
      </c>
      <c r="L261" s="35">
        <v>131000</v>
      </c>
      <c r="M261" s="35">
        <v>0</v>
      </c>
    </row>
    <row r="262" spans="1:13" ht="35.450000000000003" customHeight="1" x14ac:dyDescent="0.2">
      <c r="A262" s="23"/>
      <c r="B262" s="23"/>
      <c r="C262" s="23"/>
      <c r="D262" s="151" t="s">
        <v>238</v>
      </c>
      <c r="E262" s="156" t="s">
        <v>239</v>
      </c>
      <c r="F262" s="21" t="s">
        <v>22</v>
      </c>
      <c r="G262" s="29">
        <f>SUM(H262:M262)</f>
        <v>0</v>
      </c>
      <c r="H262" s="29">
        <f>H264</f>
        <v>0</v>
      </c>
      <c r="I262" s="29">
        <f t="shared" ref="I262:M263" si="44">I264</f>
        <v>0</v>
      </c>
      <c r="J262" s="29">
        <f t="shared" si="44"/>
        <v>0</v>
      </c>
      <c r="K262" s="29">
        <f t="shared" si="44"/>
        <v>0</v>
      </c>
      <c r="L262" s="29">
        <f t="shared" si="44"/>
        <v>0</v>
      </c>
      <c r="M262" s="29">
        <f t="shared" si="44"/>
        <v>0</v>
      </c>
    </row>
    <row r="263" spans="1:13" ht="35.450000000000003" customHeight="1" x14ac:dyDescent="0.2">
      <c r="A263" s="23"/>
      <c r="B263" s="23"/>
      <c r="C263" s="23"/>
      <c r="D263" s="152"/>
      <c r="E263" s="157"/>
      <c r="F263" s="21" t="s">
        <v>23</v>
      </c>
      <c r="G263" s="29">
        <f>SUM(H263:M263)</f>
        <v>0</v>
      </c>
      <c r="H263" s="29">
        <f>H265</f>
        <v>0</v>
      </c>
      <c r="I263" s="29">
        <f t="shared" si="44"/>
        <v>0</v>
      </c>
      <c r="J263" s="29">
        <f t="shared" si="44"/>
        <v>0</v>
      </c>
      <c r="K263" s="29">
        <f t="shared" si="44"/>
        <v>0</v>
      </c>
      <c r="L263" s="29">
        <f t="shared" si="44"/>
        <v>0</v>
      </c>
      <c r="M263" s="29">
        <f t="shared" si="44"/>
        <v>0</v>
      </c>
    </row>
    <row r="264" spans="1:13" ht="35.450000000000003" customHeight="1" x14ac:dyDescent="0.2">
      <c r="A264" s="23"/>
      <c r="B264" s="23"/>
      <c r="C264" s="23"/>
      <c r="D264" s="151" t="s">
        <v>240</v>
      </c>
      <c r="E264" s="156" t="s">
        <v>241</v>
      </c>
      <c r="F264" s="21" t="s">
        <v>22</v>
      </c>
      <c r="G264" s="30">
        <f t="shared" ref="G264:G265" si="45">SUM(H264:M264)</f>
        <v>0</v>
      </c>
      <c r="H264" s="33">
        <v>0</v>
      </c>
      <c r="I264" s="33">
        <v>0</v>
      </c>
      <c r="J264" s="33">
        <v>0</v>
      </c>
      <c r="K264" s="33">
        <v>0</v>
      </c>
      <c r="L264" s="33">
        <v>0</v>
      </c>
      <c r="M264" s="33">
        <v>0</v>
      </c>
    </row>
    <row r="265" spans="1:13" ht="35.450000000000003" customHeight="1" x14ac:dyDescent="0.2">
      <c r="A265" s="23"/>
      <c r="B265" s="23"/>
      <c r="C265" s="23"/>
      <c r="D265" s="152"/>
      <c r="E265" s="157"/>
      <c r="F265" s="21" t="s">
        <v>23</v>
      </c>
      <c r="G265" s="30">
        <f t="shared" si="45"/>
        <v>0</v>
      </c>
      <c r="H265" s="35">
        <v>0</v>
      </c>
      <c r="I265" s="35">
        <v>0</v>
      </c>
      <c r="J265" s="35">
        <v>0</v>
      </c>
      <c r="K265" s="35">
        <v>0</v>
      </c>
      <c r="L265" s="35">
        <v>0</v>
      </c>
      <c r="M265" s="35">
        <v>0</v>
      </c>
    </row>
    <row r="266" spans="1:13" ht="35.450000000000003" customHeight="1" x14ac:dyDescent="0.2">
      <c r="A266" s="23"/>
      <c r="B266" s="23"/>
      <c r="C266" s="23"/>
      <c r="D266" s="151" t="s">
        <v>242</v>
      </c>
      <c r="E266" s="156">
        <v>70</v>
      </c>
      <c r="F266" s="21" t="s">
        <v>22</v>
      </c>
      <c r="G266" s="46">
        <f>SUM(H266:M266)</f>
        <v>100000</v>
      </c>
      <c r="H266" s="46">
        <f>H268</f>
        <v>0</v>
      </c>
      <c r="I266" s="46">
        <f t="shared" ref="I266:M267" si="46">I268</f>
        <v>90000</v>
      </c>
      <c r="J266" s="46">
        <f t="shared" si="46"/>
        <v>10000</v>
      </c>
      <c r="K266" s="46">
        <f t="shared" si="46"/>
        <v>0</v>
      </c>
      <c r="L266" s="46">
        <f t="shared" si="46"/>
        <v>0</v>
      </c>
      <c r="M266" s="46">
        <f t="shared" si="46"/>
        <v>0</v>
      </c>
    </row>
    <row r="267" spans="1:13" ht="35.450000000000003" customHeight="1" x14ac:dyDescent="0.2">
      <c r="A267" s="23"/>
      <c r="B267" s="23"/>
      <c r="C267" s="23"/>
      <c r="D267" s="152"/>
      <c r="E267" s="157"/>
      <c r="F267" s="21" t="s">
        <v>23</v>
      </c>
      <c r="G267" s="46">
        <f>SUM(H267:M267)</f>
        <v>100000</v>
      </c>
      <c r="H267" s="46">
        <f>H269</f>
        <v>0</v>
      </c>
      <c r="I267" s="46">
        <f t="shared" si="46"/>
        <v>90000</v>
      </c>
      <c r="J267" s="46">
        <f t="shared" si="46"/>
        <v>10000</v>
      </c>
      <c r="K267" s="46">
        <f t="shared" si="46"/>
        <v>0</v>
      </c>
      <c r="L267" s="46">
        <f t="shared" si="46"/>
        <v>0</v>
      </c>
      <c r="M267" s="46">
        <f t="shared" si="46"/>
        <v>0</v>
      </c>
    </row>
    <row r="268" spans="1:13" s="49" customFormat="1" ht="35.450000000000003" customHeight="1" x14ac:dyDescent="0.2">
      <c r="A268" s="47"/>
      <c r="B268" s="47"/>
      <c r="C268" s="47"/>
      <c r="D268" s="158" t="s">
        <v>243</v>
      </c>
      <c r="E268" s="160">
        <v>71</v>
      </c>
      <c r="F268" s="48" t="s">
        <v>22</v>
      </c>
      <c r="G268" s="29">
        <f>SUM(H268:M268)</f>
        <v>100000</v>
      </c>
      <c r="H268" s="29">
        <f>H270+H280</f>
        <v>0</v>
      </c>
      <c r="I268" s="29">
        <f t="shared" ref="I268:M269" si="47">I270+I280</f>
        <v>90000</v>
      </c>
      <c r="J268" s="29">
        <f t="shared" si="47"/>
        <v>10000</v>
      </c>
      <c r="K268" s="29">
        <f t="shared" si="47"/>
        <v>0</v>
      </c>
      <c r="L268" s="29">
        <f t="shared" si="47"/>
        <v>0</v>
      </c>
      <c r="M268" s="29">
        <f t="shared" si="47"/>
        <v>0</v>
      </c>
    </row>
    <row r="269" spans="1:13" s="49" customFormat="1" ht="32.450000000000003" customHeight="1" x14ac:dyDescent="0.2">
      <c r="A269" s="47"/>
      <c r="B269" s="47"/>
      <c r="C269" s="47"/>
      <c r="D269" s="159"/>
      <c r="E269" s="161"/>
      <c r="F269" s="48" t="s">
        <v>23</v>
      </c>
      <c r="G269" s="29">
        <f>SUM(H269:M269)</f>
        <v>100000</v>
      </c>
      <c r="H269" s="29">
        <f>H271+H281</f>
        <v>0</v>
      </c>
      <c r="I269" s="29">
        <f t="shared" si="47"/>
        <v>90000</v>
      </c>
      <c r="J269" s="29">
        <f t="shared" si="47"/>
        <v>10000</v>
      </c>
      <c r="K269" s="29">
        <f t="shared" si="47"/>
        <v>0</v>
      </c>
      <c r="L269" s="29">
        <f t="shared" si="47"/>
        <v>0</v>
      </c>
      <c r="M269" s="29">
        <f t="shared" si="47"/>
        <v>0</v>
      </c>
    </row>
    <row r="270" spans="1:13" ht="32.450000000000003" customHeight="1" x14ac:dyDescent="0.2">
      <c r="A270" s="23"/>
      <c r="B270" s="23"/>
      <c r="C270" s="23"/>
      <c r="D270" s="151" t="s">
        <v>244</v>
      </c>
      <c r="E270" s="156" t="s">
        <v>245</v>
      </c>
      <c r="F270" s="21" t="s">
        <v>22</v>
      </c>
      <c r="G270" s="30">
        <f>SUM(H270:M270)</f>
        <v>100000</v>
      </c>
      <c r="H270" s="33">
        <f>H272+H274+H276+H278</f>
        <v>0</v>
      </c>
      <c r="I270" s="33">
        <f t="shared" ref="I270:M271" si="48">I272+I274+I276+I278</f>
        <v>90000</v>
      </c>
      <c r="J270" s="33">
        <f t="shared" si="48"/>
        <v>10000</v>
      </c>
      <c r="K270" s="33">
        <f t="shared" si="48"/>
        <v>0</v>
      </c>
      <c r="L270" s="33">
        <f t="shared" si="48"/>
        <v>0</v>
      </c>
      <c r="M270" s="33">
        <f t="shared" si="48"/>
        <v>0</v>
      </c>
    </row>
    <row r="271" spans="1:13" ht="32.450000000000003" customHeight="1" x14ac:dyDescent="0.2">
      <c r="A271" s="23"/>
      <c r="B271" s="23"/>
      <c r="C271" s="23"/>
      <c r="D271" s="152"/>
      <c r="E271" s="157"/>
      <c r="F271" s="21" t="s">
        <v>23</v>
      </c>
      <c r="G271" s="30">
        <f t="shared" ref="G271:G281" si="49">SUM(H271:M271)</f>
        <v>100000</v>
      </c>
      <c r="H271" s="35">
        <f>H273+H275+H277+H279</f>
        <v>0</v>
      </c>
      <c r="I271" s="35">
        <f t="shared" si="48"/>
        <v>90000</v>
      </c>
      <c r="J271" s="35">
        <f t="shared" si="48"/>
        <v>10000</v>
      </c>
      <c r="K271" s="35">
        <f t="shared" si="48"/>
        <v>0</v>
      </c>
      <c r="L271" s="35">
        <f t="shared" si="48"/>
        <v>0</v>
      </c>
      <c r="M271" s="35">
        <f t="shared" si="48"/>
        <v>0</v>
      </c>
    </row>
    <row r="272" spans="1:13" ht="32.450000000000003" customHeight="1" x14ac:dyDescent="0.2">
      <c r="A272" s="23"/>
      <c r="B272" s="23"/>
      <c r="C272" s="23"/>
      <c r="D272" s="151" t="s">
        <v>246</v>
      </c>
      <c r="E272" s="153" t="s">
        <v>247</v>
      </c>
      <c r="F272" s="21" t="s">
        <v>22</v>
      </c>
      <c r="G272" s="30">
        <f t="shared" si="49"/>
        <v>0</v>
      </c>
      <c r="H272" s="33">
        <v>0</v>
      </c>
      <c r="I272" s="33">
        <v>0</v>
      </c>
      <c r="J272" s="33">
        <v>0</v>
      </c>
      <c r="K272" s="33">
        <v>0</v>
      </c>
      <c r="L272" s="33">
        <v>0</v>
      </c>
      <c r="M272" s="33">
        <v>0</v>
      </c>
    </row>
    <row r="273" spans="1:13" ht="32.450000000000003" customHeight="1" x14ac:dyDescent="0.2">
      <c r="A273" s="23"/>
      <c r="B273" s="23"/>
      <c r="C273" s="23"/>
      <c r="D273" s="152"/>
      <c r="E273" s="154"/>
      <c r="F273" s="21" t="s">
        <v>23</v>
      </c>
      <c r="G273" s="30">
        <f t="shared" si="49"/>
        <v>0</v>
      </c>
      <c r="H273" s="35">
        <v>0</v>
      </c>
      <c r="I273" s="35">
        <v>0</v>
      </c>
      <c r="J273" s="35">
        <v>0</v>
      </c>
      <c r="K273" s="35">
        <v>0</v>
      </c>
      <c r="L273" s="35">
        <v>0</v>
      </c>
      <c r="M273" s="35">
        <v>0</v>
      </c>
    </row>
    <row r="274" spans="1:13" ht="32.450000000000003" customHeight="1" x14ac:dyDescent="0.2">
      <c r="A274" s="23"/>
      <c r="B274" s="23"/>
      <c r="C274" s="23"/>
      <c r="D274" s="151" t="s">
        <v>248</v>
      </c>
      <c r="E274" s="153" t="s">
        <v>249</v>
      </c>
      <c r="F274" s="21" t="s">
        <v>22</v>
      </c>
      <c r="G274" s="30">
        <f t="shared" si="49"/>
        <v>100000</v>
      </c>
      <c r="H274" s="33">
        <v>0</v>
      </c>
      <c r="I274" s="33">
        <v>90000</v>
      </c>
      <c r="J274" s="33">
        <v>10000</v>
      </c>
      <c r="K274" s="33">
        <v>0</v>
      </c>
      <c r="L274" s="33">
        <v>0</v>
      </c>
      <c r="M274" s="33">
        <v>0</v>
      </c>
    </row>
    <row r="275" spans="1:13" ht="32.450000000000003" customHeight="1" x14ac:dyDescent="0.2">
      <c r="A275" s="23"/>
      <c r="B275" s="23"/>
      <c r="C275" s="23"/>
      <c r="D275" s="152"/>
      <c r="E275" s="154"/>
      <c r="F275" s="21" t="s">
        <v>23</v>
      </c>
      <c r="G275" s="30">
        <f t="shared" si="49"/>
        <v>100000</v>
      </c>
      <c r="H275" s="35">
        <v>0</v>
      </c>
      <c r="I275" s="35">
        <v>90000</v>
      </c>
      <c r="J275" s="35">
        <v>10000</v>
      </c>
      <c r="K275" s="35">
        <v>0</v>
      </c>
      <c r="L275" s="35">
        <v>0</v>
      </c>
      <c r="M275" s="35">
        <v>0</v>
      </c>
    </row>
    <row r="276" spans="1:13" ht="32.450000000000003" customHeight="1" x14ac:dyDescent="0.2">
      <c r="A276" s="23"/>
      <c r="B276" s="23"/>
      <c r="C276" s="23"/>
      <c r="D276" s="151" t="s">
        <v>250</v>
      </c>
      <c r="E276" s="153" t="s">
        <v>251</v>
      </c>
      <c r="F276" s="21" t="s">
        <v>22</v>
      </c>
      <c r="G276" s="30">
        <f t="shared" si="49"/>
        <v>0</v>
      </c>
      <c r="H276" s="33">
        <v>0</v>
      </c>
      <c r="I276" s="33">
        <v>0</v>
      </c>
      <c r="J276" s="33">
        <v>0</v>
      </c>
      <c r="K276" s="33">
        <v>0</v>
      </c>
      <c r="L276" s="33">
        <v>0</v>
      </c>
      <c r="M276" s="33">
        <v>0</v>
      </c>
    </row>
    <row r="277" spans="1:13" ht="32.450000000000003" customHeight="1" x14ac:dyDescent="0.2">
      <c r="A277" s="23"/>
      <c r="B277" s="23"/>
      <c r="C277" s="23"/>
      <c r="D277" s="152"/>
      <c r="E277" s="154"/>
      <c r="F277" s="21" t="s">
        <v>23</v>
      </c>
      <c r="G277" s="30">
        <f t="shared" si="49"/>
        <v>0</v>
      </c>
      <c r="H277" s="35">
        <v>0</v>
      </c>
      <c r="I277" s="35">
        <v>0</v>
      </c>
      <c r="J277" s="35">
        <v>0</v>
      </c>
      <c r="K277" s="35">
        <v>0</v>
      </c>
      <c r="L277" s="35">
        <v>0</v>
      </c>
      <c r="M277" s="35">
        <v>0</v>
      </c>
    </row>
    <row r="278" spans="1:13" ht="32.450000000000003" customHeight="1" x14ac:dyDescent="0.2">
      <c r="A278" s="23"/>
      <c r="B278" s="23"/>
      <c r="C278" s="23"/>
      <c r="D278" s="151" t="s">
        <v>252</v>
      </c>
      <c r="E278" s="153" t="s">
        <v>253</v>
      </c>
      <c r="F278" s="21" t="s">
        <v>22</v>
      </c>
      <c r="G278" s="30">
        <f t="shared" si="49"/>
        <v>0</v>
      </c>
      <c r="H278" s="33">
        <v>0</v>
      </c>
      <c r="I278" s="33">
        <v>0</v>
      </c>
      <c r="J278" s="33">
        <v>0</v>
      </c>
      <c r="K278" s="33">
        <v>0</v>
      </c>
      <c r="L278" s="33">
        <v>0</v>
      </c>
      <c r="M278" s="33">
        <v>0</v>
      </c>
    </row>
    <row r="279" spans="1:13" ht="32.450000000000003" customHeight="1" x14ac:dyDescent="0.2">
      <c r="A279" s="23"/>
      <c r="B279" s="23"/>
      <c r="C279" s="23"/>
      <c r="D279" s="152"/>
      <c r="E279" s="154"/>
      <c r="F279" s="21" t="s">
        <v>23</v>
      </c>
      <c r="G279" s="30">
        <f t="shared" si="49"/>
        <v>0</v>
      </c>
      <c r="H279" s="35">
        <v>0</v>
      </c>
      <c r="I279" s="35">
        <v>0</v>
      </c>
      <c r="J279" s="35">
        <v>0</v>
      </c>
      <c r="K279" s="35">
        <v>0</v>
      </c>
      <c r="L279" s="35">
        <v>0</v>
      </c>
      <c r="M279" s="35">
        <v>0</v>
      </c>
    </row>
    <row r="280" spans="1:13" ht="32.450000000000003" customHeight="1" x14ac:dyDescent="0.2">
      <c r="A280" s="23"/>
      <c r="B280" s="23"/>
      <c r="C280" s="23"/>
      <c r="D280" s="150" t="s">
        <v>254</v>
      </c>
      <c r="E280" s="155" t="s">
        <v>255</v>
      </c>
      <c r="F280" s="21" t="s">
        <v>22</v>
      </c>
      <c r="G280" s="30">
        <f t="shared" si="49"/>
        <v>0</v>
      </c>
      <c r="H280" s="33">
        <v>0</v>
      </c>
      <c r="I280" s="33">
        <v>0</v>
      </c>
      <c r="J280" s="33">
        <v>0</v>
      </c>
      <c r="K280" s="33">
        <v>0</v>
      </c>
      <c r="L280" s="33">
        <v>0</v>
      </c>
      <c r="M280" s="33">
        <v>0</v>
      </c>
    </row>
    <row r="281" spans="1:13" ht="32.450000000000003" customHeight="1" x14ac:dyDescent="0.2">
      <c r="A281" s="23"/>
      <c r="B281" s="23"/>
      <c r="C281" s="23"/>
      <c r="D281" s="150"/>
      <c r="E281" s="155"/>
      <c r="F281" s="21" t="s">
        <v>23</v>
      </c>
      <c r="G281" s="30">
        <f t="shared" si="49"/>
        <v>0</v>
      </c>
      <c r="H281" s="35">
        <v>0</v>
      </c>
      <c r="I281" s="35">
        <v>0</v>
      </c>
      <c r="J281" s="35">
        <v>0</v>
      </c>
      <c r="K281" s="35">
        <v>0</v>
      </c>
      <c r="L281" s="35">
        <v>0</v>
      </c>
      <c r="M281" s="35">
        <v>0</v>
      </c>
    </row>
    <row r="282" spans="1:13" ht="32.450000000000003" customHeight="1" x14ac:dyDescent="0.2">
      <c r="A282" s="50"/>
      <c r="B282" s="50"/>
      <c r="C282" s="50"/>
      <c r="D282" s="51"/>
      <c r="E282" s="52"/>
      <c r="F282" s="53"/>
      <c r="G282" s="54"/>
      <c r="H282" s="55"/>
      <c r="I282" s="55"/>
      <c r="J282" s="55"/>
      <c r="K282" s="55"/>
      <c r="L282" s="55"/>
      <c r="M282" s="55"/>
    </row>
    <row r="283" spans="1:13" s="60" customFormat="1" ht="0.75" customHeight="1" x14ac:dyDescent="0.2">
      <c r="A283" s="56"/>
      <c r="B283" s="56"/>
      <c r="C283" s="56"/>
      <c r="D283" s="57"/>
      <c r="E283" s="57"/>
      <c r="F283" s="58"/>
      <c r="G283" s="59"/>
      <c r="H283" s="59"/>
      <c r="I283" s="59"/>
      <c r="J283" s="59"/>
      <c r="K283" s="59"/>
      <c r="L283" s="59"/>
      <c r="M283" s="59"/>
    </row>
    <row r="284" spans="1:13" s="18" customFormat="1" ht="33" customHeight="1" x14ac:dyDescent="0.2">
      <c r="A284" s="119" t="s">
        <v>5</v>
      </c>
      <c r="B284" s="119" t="s">
        <v>6</v>
      </c>
      <c r="C284" s="119" t="s">
        <v>7</v>
      </c>
      <c r="D284" s="120" t="s">
        <v>8</v>
      </c>
      <c r="E284" s="121" t="s">
        <v>9</v>
      </c>
      <c r="F284" s="121" t="s">
        <v>10</v>
      </c>
      <c r="G284" s="113" t="s">
        <v>11</v>
      </c>
      <c r="H284" s="61" t="s">
        <v>12</v>
      </c>
      <c r="I284" s="61"/>
      <c r="J284" s="61"/>
      <c r="K284" s="61"/>
      <c r="L284" s="61"/>
      <c r="M284" s="61"/>
    </row>
    <row r="285" spans="1:13" s="18" customFormat="1" ht="33" customHeight="1" x14ac:dyDescent="0.2">
      <c r="A285" s="119"/>
      <c r="B285" s="119"/>
      <c r="C285" s="119"/>
      <c r="D285" s="120"/>
      <c r="E285" s="122"/>
      <c r="F285" s="122"/>
      <c r="G285" s="113"/>
      <c r="H285" s="19" t="s">
        <v>13</v>
      </c>
      <c r="I285" s="19" t="s">
        <v>14</v>
      </c>
      <c r="J285" s="19" t="s">
        <v>15</v>
      </c>
      <c r="K285" s="20" t="s">
        <v>16</v>
      </c>
      <c r="L285" s="19" t="s">
        <v>17</v>
      </c>
      <c r="M285" s="20" t="s">
        <v>18</v>
      </c>
    </row>
    <row r="286" spans="1:13" ht="34.9" customHeight="1" x14ac:dyDescent="0.2">
      <c r="A286" s="144" t="s">
        <v>24</v>
      </c>
      <c r="B286" s="111"/>
      <c r="C286" s="111"/>
      <c r="D286" s="150" t="s">
        <v>25</v>
      </c>
      <c r="E286" s="62"/>
      <c r="F286" s="21" t="s">
        <v>22</v>
      </c>
      <c r="G286" s="63">
        <f>SUM(H286:M286)</f>
        <v>61012000</v>
      </c>
      <c r="H286" s="27">
        <f>H288+H290+H292+H294</f>
        <v>58526000</v>
      </c>
      <c r="I286" s="27">
        <f t="shared" ref="I286:M287" si="50">I288+I290+I292+I294</f>
        <v>113744</v>
      </c>
      <c r="J286" s="27">
        <f t="shared" si="50"/>
        <v>2372256</v>
      </c>
      <c r="K286" s="27">
        <f t="shared" si="50"/>
        <v>0</v>
      </c>
      <c r="L286" s="27">
        <f t="shared" si="50"/>
        <v>0</v>
      </c>
      <c r="M286" s="27">
        <f t="shared" si="50"/>
        <v>0</v>
      </c>
    </row>
    <row r="287" spans="1:13" ht="34.9" customHeight="1" x14ac:dyDescent="0.2">
      <c r="A287" s="145"/>
      <c r="B287" s="112"/>
      <c r="C287" s="112"/>
      <c r="D287" s="150"/>
      <c r="E287" s="62"/>
      <c r="F287" s="21" t="s">
        <v>23</v>
      </c>
      <c r="G287" s="63">
        <f t="shared" ref="G287:G295" si="51">SUM(H287:M287)</f>
        <v>61012000</v>
      </c>
      <c r="H287" s="27">
        <f>H289+H291+H293+H295</f>
        <v>13755000</v>
      </c>
      <c r="I287" s="27">
        <f t="shared" si="50"/>
        <v>15412200</v>
      </c>
      <c r="J287" s="27">
        <f t="shared" si="50"/>
        <v>17482800</v>
      </c>
      <c r="K287" s="27">
        <f t="shared" si="50"/>
        <v>0</v>
      </c>
      <c r="L287" s="27">
        <f t="shared" si="50"/>
        <v>14362000</v>
      </c>
      <c r="M287" s="27">
        <f t="shared" si="50"/>
        <v>0</v>
      </c>
    </row>
    <row r="288" spans="1:13" ht="34.9" customHeight="1" x14ac:dyDescent="0.2">
      <c r="A288" s="64"/>
      <c r="B288" s="108" t="s">
        <v>28</v>
      </c>
      <c r="C288" s="108" t="s">
        <v>256</v>
      </c>
      <c r="D288" s="150" t="s">
        <v>257</v>
      </c>
      <c r="E288" s="62"/>
      <c r="F288" s="21" t="s">
        <v>22</v>
      </c>
      <c r="G288" s="63">
        <f t="shared" si="51"/>
        <v>61012000</v>
      </c>
      <c r="H288" s="33">
        <v>58526000</v>
      </c>
      <c r="I288" s="33">
        <v>113744</v>
      </c>
      <c r="J288" s="33">
        <v>2372256</v>
      </c>
      <c r="K288" s="33">
        <v>0</v>
      </c>
      <c r="L288" s="33">
        <v>0</v>
      </c>
      <c r="M288" s="33">
        <v>0</v>
      </c>
    </row>
    <row r="289" spans="1:13" ht="34.9" customHeight="1" x14ac:dyDescent="0.2">
      <c r="A289" s="64"/>
      <c r="B289" s="109"/>
      <c r="C289" s="109"/>
      <c r="D289" s="150"/>
      <c r="E289" s="62"/>
      <c r="F289" s="21" t="s">
        <v>23</v>
      </c>
      <c r="G289" s="63">
        <f t="shared" si="51"/>
        <v>61012000</v>
      </c>
      <c r="H289" s="35">
        <v>13755000</v>
      </c>
      <c r="I289" s="35">
        <v>15412200</v>
      </c>
      <c r="J289" s="35">
        <v>17482800</v>
      </c>
      <c r="K289" s="35">
        <v>0</v>
      </c>
      <c r="L289" s="35">
        <v>14362000</v>
      </c>
      <c r="M289" s="35">
        <v>0</v>
      </c>
    </row>
    <row r="290" spans="1:13" ht="34.9" customHeight="1" x14ac:dyDescent="0.2">
      <c r="A290" s="64"/>
      <c r="B290" s="108" t="s">
        <v>258</v>
      </c>
      <c r="C290" s="108" t="s">
        <v>256</v>
      </c>
      <c r="D290" s="150" t="s">
        <v>259</v>
      </c>
      <c r="E290" s="62"/>
      <c r="F290" s="21" t="s">
        <v>22</v>
      </c>
      <c r="G290" s="63">
        <f t="shared" si="51"/>
        <v>0</v>
      </c>
      <c r="H290" s="33">
        <v>0</v>
      </c>
      <c r="I290" s="33">
        <v>0</v>
      </c>
      <c r="J290" s="33">
        <v>0</v>
      </c>
      <c r="K290" s="33">
        <v>0</v>
      </c>
      <c r="L290" s="33">
        <v>0</v>
      </c>
      <c r="M290" s="33">
        <v>0</v>
      </c>
    </row>
    <row r="291" spans="1:13" ht="34.9" customHeight="1" x14ac:dyDescent="0.2">
      <c r="A291" s="64"/>
      <c r="B291" s="109"/>
      <c r="C291" s="109"/>
      <c r="D291" s="150"/>
      <c r="E291" s="62"/>
      <c r="F291" s="21" t="s">
        <v>23</v>
      </c>
      <c r="G291" s="63">
        <f t="shared" si="51"/>
        <v>0</v>
      </c>
      <c r="H291" s="35">
        <v>0</v>
      </c>
      <c r="I291" s="35">
        <v>0</v>
      </c>
      <c r="J291" s="35">
        <v>0</v>
      </c>
      <c r="K291" s="35">
        <v>0</v>
      </c>
      <c r="L291" s="35">
        <v>0</v>
      </c>
      <c r="M291" s="35">
        <v>0</v>
      </c>
    </row>
    <row r="292" spans="1:13" ht="34.9" customHeight="1" x14ac:dyDescent="0.2">
      <c r="A292" s="64"/>
      <c r="B292" s="108" t="s">
        <v>260</v>
      </c>
      <c r="C292" s="108" t="s">
        <v>256</v>
      </c>
      <c r="D292" s="150" t="s">
        <v>261</v>
      </c>
      <c r="E292" s="62"/>
      <c r="F292" s="21" t="s">
        <v>22</v>
      </c>
      <c r="G292" s="63">
        <f t="shared" si="51"/>
        <v>0</v>
      </c>
      <c r="H292" s="33">
        <v>0</v>
      </c>
      <c r="I292" s="33">
        <v>0</v>
      </c>
      <c r="J292" s="33">
        <v>0</v>
      </c>
      <c r="K292" s="33">
        <v>0</v>
      </c>
      <c r="L292" s="33">
        <v>0</v>
      </c>
      <c r="M292" s="33">
        <v>0</v>
      </c>
    </row>
    <row r="293" spans="1:13" ht="34.9" customHeight="1" x14ac:dyDescent="0.2">
      <c r="A293" s="64"/>
      <c r="B293" s="109"/>
      <c r="C293" s="109"/>
      <c r="D293" s="150"/>
      <c r="E293" s="62"/>
      <c r="F293" s="21" t="s">
        <v>23</v>
      </c>
      <c r="G293" s="63">
        <f t="shared" si="51"/>
        <v>0</v>
      </c>
      <c r="H293" s="35">
        <v>0</v>
      </c>
      <c r="I293" s="35">
        <v>0</v>
      </c>
      <c r="J293" s="35">
        <v>0</v>
      </c>
      <c r="K293" s="35">
        <v>0</v>
      </c>
      <c r="L293" s="35">
        <v>0</v>
      </c>
      <c r="M293" s="35">
        <v>0</v>
      </c>
    </row>
    <row r="294" spans="1:13" ht="34.9" customHeight="1" x14ac:dyDescent="0.2">
      <c r="A294" s="65"/>
      <c r="B294" s="108" t="s">
        <v>262</v>
      </c>
      <c r="C294" s="108" t="s">
        <v>256</v>
      </c>
      <c r="D294" s="150" t="s">
        <v>263</v>
      </c>
      <c r="E294" s="65"/>
      <c r="F294" s="66" t="s">
        <v>22</v>
      </c>
      <c r="G294" s="63">
        <f t="shared" si="51"/>
        <v>0</v>
      </c>
      <c r="H294" s="33">
        <v>0</v>
      </c>
      <c r="I294" s="33">
        <v>0</v>
      </c>
      <c r="J294" s="33">
        <v>0</v>
      </c>
      <c r="K294" s="33">
        <v>0</v>
      </c>
      <c r="L294" s="33">
        <v>0</v>
      </c>
      <c r="M294" s="33">
        <v>0</v>
      </c>
    </row>
    <row r="295" spans="1:13" ht="36" customHeight="1" x14ac:dyDescent="0.2">
      <c r="A295" s="23"/>
      <c r="B295" s="109"/>
      <c r="C295" s="109"/>
      <c r="D295" s="150"/>
      <c r="E295" s="67"/>
      <c r="F295" s="66" t="s">
        <v>23</v>
      </c>
      <c r="G295" s="63">
        <f t="shared" si="51"/>
        <v>0</v>
      </c>
      <c r="H295" s="35">
        <v>0</v>
      </c>
      <c r="I295" s="35">
        <v>0</v>
      </c>
      <c r="J295" s="35">
        <v>0</v>
      </c>
      <c r="K295" s="35">
        <v>0</v>
      </c>
      <c r="L295" s="35">
        <v>0</v>
      </c>
      <c r="M295" s="35">
        <v>0</v>
      </c>
    </row>
    <row r="296" spans="1:13" ht="36" customHeight="1" x14ac:dyDescent="0.2">
      <c r="D296" s="68"/>
      <c r="E296" s="68"/>
      <c r="F296" s="53"/>
      <c r="G296" s="59"/>
      <c r="H296" s="55"/>
      <c r="I296" s="55"/>
      <c r="J296" s="55"/>
      <c r="K296" s="55"/>
      <c r="L296" s="55"/>
      <c r="M296" s="55"/>
    </row>
    <row r="297" spans="1:13" ht="0.75" customHeight="1" x14ac:dyDescent="0.2">
      <c r="D297" s="68"/>
      <c r="E297" s="68"/>
      <c r="F297" s="69"/>
      <c r="G297" s="59"/>
      <c r="H297" s="55"/>
      <c r="I297" s="55"/>
      <c r="J297" s="55"/>
      <c r="K297" s="55"/>
      <c r="L297" s="55"/>
      <c r="M297" s="55"/>
    </row>
    <row r="298" spans="1:13" s="18" customFormat="1" ht="36" hidden="1" customHeight="1" x14ac:dyDescent="0.2">
      <c r="A298" s="119" t="s">
        <v>5</v>
      </c>
      <c r="B298" s="119" t="s">
        <v>6</v>
      </c>
      <c r="C298" s="119" t="s">
        <v>7</v>
      </c>
      <c r="D298" s="120" t="s">
        <v>8</v>
      </c>
      <c r="E298" s="121" t="s">
        <v>9</v>
      </c>
      <c r="F298" s="121" t="s">
        <v>10</v>
      </c>
      <c r="G298" s="113" t="s">
        <v>11</v>
      </c>
      <c r="H298" s="61" t="s">
        <v>12</v>
      </c>
      <c r="I298" s="61"/>
      <c r="J298" s="61"/>
      <c r="K298" s="61"/>
      <c r="L298" s="61"/>
      <c r="M298" s="61"/>
    </row>
    <row r="299" spans="1:13" s="18" customFormat="1" ht="36" hidden="1" customHeight="1" x14ac:dyDescent="0.2">
      <c r="A299" s="119"/>
      <c r="B299" s="119"/>
      <c r="C299" s="119"/>
      <c r="D299" s="120"/>
      <c r="E299" s="122"/>
      <c r="F299" s="122"/>
      <c r="G299" s="113"/>
      <c r="H299" s="19" t="s">
        <v>13</v>
      </c>
      <c r="I299" s="19" t="s">
        <v>14</v>
      </c>
      <c r="J299" s="19" t="s">
        <v>15</v>
      </c>
      <c r="K299" s="20" t="s">
        <v>16</v>
      </c>
      <c r="L299" s="19" t="s">
        <v>17</v>
      </c>
      <c r="M299" s="20" t="s">
        <v>18</v>
      </c>
    </row>
    <row r="300" spans="1:13" ht="36" hidden="1" customHeight="1" x14ac:dyDescent="0.2">
      <c r="A300" s="23"/>
      <c r="B300" s="23"/>
      <c r="C300" s="23"/>
      <c r="D300" s="70"/>
      <c r="E300" s="71"/>
      <c r="F300" s="72"/>
      <c r="G300" s="73"/>
      <c r="H300" s="74"/>
      <c r="I300" s="74"/>
      <c r="J300" s="74"/>
      <c r="K300" s="74"/>
      <c r="L300" s="74"/>
      <c r="M300" s="74"/>
    </row>
    <row r="301" spans="1:13" s="49" customFormat="1" ht="36" hidden="1" customHeight="1" x14ac:dyDescent="0.2">
      <c r="A301" s="135" t="s">
        <v>264</v>
      </c>
      <c r="B301" s="137" t="s">
        <v>265</v>
      </c>
      <c r="C301" s="138"/>
      <c r="D301" s="131" t="s">
        <v>26</v>
      </c>
      <c r="E301" s="148" t="s">
        <v>266</v>
      </c>
      <c r="F301" s="75" t="s">
        <v>22</v>
      </c>
      <c r="G301" s="30">
        <f>SUM(H301:M301)</f>
        <v>0</v>
      </c>
      <c r="H301" s="27">
        <f>H303</f>
        <v>0</v>
      </c>
      <c r="I301" s="27">
        <f t="shared" ref="I301:M304" si="52">I303</f>
        <v>0</v>
      </c>
      <c r="J301" s="27">
        <f t="shared" si="52"/>
        <v>0</v>
      </c>
      <c r="K301" s="27">
        <f t="shared" si="52"/>
        <v>0</v>
      </c>
      <c r="L301" s="27">
        <f t="shared" si="52"/>
        <v>0</v>
      </c>
      <c r="M301" s="27">
        <f t="shared" si="52"/>
        <v>0</v>
      </c>
    </row>
    <row r="302" spans="1:13" s="49" customFormat="1" ht="36" hidden="1" customHeight="1" x14ac:dyDescent="0.2">
      <c r="A302" s="136"/>
      <c r="B302" s="139"/>
      <c r="C302" s="140"/>
      <c r="D302" s="132"/>
      <c r="E302" s="149"/>
      <c r="F302" s="75" t="s">
        <v>23</v>
      </c>
      <c r="G302" s="30">
        <f t="shared" ref="G302:G318" si="53">SUM(H302:M302)</f>
        <v>0</v>
      </c>
      <c r="H302" s="27">
        <f>H304</f>
        <v>0</v>
      </c>
      <c r="I302" s="27">
        <f t="shared" si="52"/>
        <v>0</v>
      </c>
      <c r="J302" s="27">
        <f t="shared" si="52"/>
        <v>0</v>
      </c>
      <c r="K302" s="27">
        <f t="shared" si="52"/>
        <v>0</v>
      </c>
      <c r="L302" s="27">
        <f t="shared" si="52"/>
        <v>0</v>
      </c>
      <c r="M302" s="27">
        <f t="shared" si="52"/>
        <v>0</v>
      </c>
    </row>
    <row r="303" spans="1:13" s="49" customFormat="1" ht="36" hidden="1" customHeight="1" x14ac:dyDescent="0.2">
      <c r="A303" s="47"/>
      <c r="B303" s="47"/>
      <c r="C303" s="47"/>
      <c r="D303" s="131" t="s">
        <v>267</v>
      </c>
      <c r="E303" s="148" t="s">
        <v>28</v>
      </c>
      <c r="F303" s="75" t="s">
        <v>22</v>
      </c>
      <c r="G303" s="30">
        <f t="shared" si="53"/>
        <v>0</v>
      </c>
      <c r="H303" s="40">
        <f>H305</f>
        <v>0</v>
      </c>
      <c r="I303" s="40">
        <f t="shared" si="52"/>
        <v>0</v>
      </c>
      <c r="J303" s="40">
        <f t="shared" si="52"/>
        <v>0</v>
      </c>
      <c r="K303" s="40">
        <f t="shared" si="52"/>
        <v>0</v>
      </c>
      <c r="L303" s="40">
        <f t="shared" si="52"/>
        <v>0</v>
      </c>
      <c r="M303" s="40">
        <f t="shared" si="52"/>
        <v>0</v>
      </c>
    </row>
    <row r="304" spans="1:13" s="49" customFormat="1" ht="36" hidden="1" customHeight="1" x14ac:dyDescent="0.2">
      <c r="A304" s="47"/>
      <c r="B304" s="47"/>
      <c r="C304" s="47"/>
      <c r="D304" s="132"/>
      <c r="E304" s="149"/>
      <c r="F304" s="75" t="s">
        <v>23</v>
      </c>
      <c r="G304" s="30">
        <f t="shared" si="53"/>
        <v>0</v>
      </c>
      <c r="H304" s="35">
        <f>H306</f>
        <v>0</v>
      </c>
      <c r="I304" s="35">
        <f t="shared" si="52"/>
        <v>0</v>
      </c>
      <c r="J304" s="35">
        <f t="shared" si="52"/>
        <v>0</v>
      </c>
      <c r="K304" s="35">
        <f t="shared" si="52"/>
        <v>0</v>
      </c>
      <c r="L304" s="35">
        <f t="shared" si="52"/>
        <v>0</v>
      </c>
      <c r="M304" s="35">
        <f t="shared" si="52"/>
        <v>0</v>
      </c>
    </row>
    <row r="305" spans="1:13" ht="36" hidden="1" customHeight="1" x14ac:dyDescent="0.2">
      <c r="A305" s="23"/>
      <c r="B305" s="23"/>
      <c r="C305" s="23"/>
      <c r="D305" s="123" t="s">
        <v>268</v>
      </c>
      <c r="E305" s="146">
        <v>20</v>
      </c>
      <c r="F305" s="66" t="s">
        <v>22</v>
      </c>
      <c r="G305" s="30">
        <f t="shared" si="53"/>
        <v>0</v>
      </c>
      <c r="H305" s="40">
        <f>H307+H311+H313+H315</f>
        <v>0</v>
      </c>
      <c r="I305" s="40">
        <f t="shared" ref="I305:M306" si="54">I307+I311+I313+I315</f>
        <v>0</v>
      </c>
      <c r="J305" s="40">
        <f t="shared" si="54"/>
        <v>0</v>
      </c>
      <c r="K305" s="40">
        <f t="shared" si="54"/>
        <v>0</v>
      </c>
      <c r="L305" s="40">
        <f t="shared" si="54"/>
        <v>0</v>
      </c>
      <c r="M305" s="40">
        <f t="shared" si="54"/>
        <v>0</v>
      </c>
    </row>
    <row r="306" spans="1:13" ht="36" hidden="1" customHeight="1" x14ac:dyDescent="0.2">
      <c r="A306" s="23"/>
      <c r="B306" s="23"/>
      <c r="C306" s="23"/>
      <c r="D306" s="124"/>
      <c r="E306" s="147"/>
      <c r="F306" s="66" t="s">
        <v>23</v>
      </c>
      <c r="G306" s="30">
        <f t="shared" si="53"/>
        <v>0</v>
      </c>
      <c r="H306" s="35">
        <f>H308+H312+H314+H316</f>
        <v>0</v>
      </c>
      <c r="I306" s="35">
        <f t="shared" si="54"/>
        <v>0</v>
      </c>
      <c r="J306" s="35">
        <f t="shared" si="54"/>
        <v>0</v>
      </c>
      <c r="K306" s="35">
        <f t="shared" si="54"/>
        <v>0</v>
      </c>
      <c r="L306" s="35">
        <f t="shared" si="54"/>
        <v>0</v>
      </c>
      <c r="M306" s="35">
        <f t="shared" si="54"/>
        <v>0</v>
      </c>
    </row>
    <row r="307" spans="1:13" s="45" customFormat="1" ht="36" hidden="1" customHeight="1" x14ac:dyDescent="0.2">
      <c r="A307" s="44"/>
      <c r="B307" s="44"/>
      <c r="C307" s="44"/>
      <c r="D307" s="123" t="s">
        <v>77</v>
      </c>
      <c r="E307" s="146" t="s">
        <v>78</v>
      </c>
      <c r="F307" s="66" t="s">
        <v>22</v>
      </c>
      <c r="G307" s="30">
        <f t="shared" si="53"/>
        <v>0</v>
      </c>
      <c r="H307" s="33">
        <v>0</v>
      </c>
      <c r="I307" s="33">
        <v>0</v>
      </c>
      <c r="J307" s="33">
        <v>0</v>
      </c>
      <c r="K307" s="33">
        <v>0</v>
      </c>
      <c r="L307" s="33">
        <v>0</v>
      </c>
      <c r="M307" s="33">
        <v>0</v>
      </c>
    </row>
    <row r="308" spans="1:13" s="45" customFormat="1" ht="36" hidden="1" customHeight="1" x14ac:dyDescent="0.2">
      <c r="A308" s="44"/>
      <c r="B308" s="44"/>
      <c r="C308" s="44"/>
      <c r="D308" s="124"/>
      <c r="E308" s="147"/>
      <c r="F308" s="66" t="s">
        <v>23</v>
      </c>
      <c r="G308" s="30">
        <f t="shared" si="53"/>
        <v>0</v>
      </c>
      <c r="H308" s="35">
        <v>0</v>
      </c>
      <c r="I308" s="35">
        <v>0</v>
      </c>
      <c r="J308" s="35">
        <v>0</v>
      </c>
      <c r="K308" s="35">
        <v>0</v>
      </c>
      <c r="L308" s="35">
        <v>0</v>
      </c>
      <c r="M308" s="35">
        <v>0</v>
      </c>
    </row>
    <row r="309" spans="1:13" s="45" customFormat="1" ht="36" hidden="1" customHeight="1" x14ac:dyDescent="0.2">
      <c r="A309" s="44"/>
      <c r="B309" s="44"/>
      <c r="C309" s="44"/>
      <c r="D309" s="123" t="s">
        <v>95</v>
      </c>
      <c r="E309" s="146" t="s">
        <v>269</v>
      </c>
      <c r="F309" s="66" t="s">
        <v>22</v>
      </c>
      <c r="G309" s="30">
        <f t="shared" si="53"/>
        <v>0</v>
      </c>
      <c r="H309" s="33">
        <v>0</v>
      </c>
      <c r="I309" s="33">
        <v>0</v>
      </c>
      <c r="J309" s="33">
        <v>0</v>
      </c>
      <c r="K309" s="33">
        <v>0</v>
      </c>
      <c r="L309" s="33">
        <v>0</v>
      </c>
      <c r="M309" s="33">
        <v>0</v>
      </c>
    </row>
    <row r="310" spans="1:13" s="45" customFormat="1" ht="36" hidden="1" customHeight="1" x14ac:dyDescent="0.2">
      <c r="A310" s="44"/>
      <c r="B310" s="44"/>
      <c r="C310" s="44"/>
      <c r="D310" s="124"/>
      <c r="E310" s="147"/>
      <c r="F310" s="66" t="s">
        <v>23</v>
      </c>
      <c r="G310" s="30">
        <f t="shared" si="53"/>
        <v>0</v>
      </c>
      <c r="H310" s="35">
        <v>0</v>
      </c>
      <c r="I310" s="35">
        <v>0</v>
      </c>
      <c r="J310" s="35">
        <v>0</v>
      </c>
      <c r="K310" s="35">
        <v>0</v>
      </c>
      <c r="L310" s="35">
        <v>0</v>
      </c>
      <c r="M310" s="35">
        <v>0</v>
      </c>
    </row>
    <row r="311" spans="1:13" ht="36" hidden="1" customHeight="1" x14ac:dyDescent="0.2">
      <c r="A311" s="23"/>
      <c r="B311" s="23"/>
      <c r="C311" s="23"/>
      <c r="D311" s="123" t="s">
        <v>270</v>
      </c>
      <c r="E311" s="146" t="s">
        <v>271</v>
      </c>
      <c r="F311" s="66" t="s">
        <v>22</v>
      </c>
      <c r="G311" s="30">
        <f t="shared" si="53"/>
        <v>0</v>
      </c>
      <c r="H311" s="33">
        <v>0</v>
      </c>
      <c r="I311" s="33">
        <v>0</v>
      </c>
      <c r="J311" s="33">
        <v>0</v>
      </c>
      <c r="K311" s="33">
        <v>0</v>
      </c>
      <c r="L311" s="33">
        <v>0</v>
      </c>
      <c r="M311" s="33">
        <v>0</v>
      </c>
    </row>
    <row r="312" spans="1:13" ht="36" hidden="1" customHeight="1" x14ac:dyDescent="0.2">
      <c r="A312" s="23"/>
      <c r="B312" s="23"/>
      <c r="C312" s="23"/>
      <c r="D312" s="124"/>
      <c r="E312" s="147"/>
      <c r="F312" s="66" t="s">
        <v>23</v>
      </c>
      <c r="G312" s="30">
        <f t="shared" si="53"/>
        <v>0</v>
      </c>
      <c r="H312" s="35">
        <v>0</v>
      </c>
      <c r="I312" s="35">
        <v>0</v>
      </c>
      <c r="J312" s="35">
        <v>0</v>
      </c>
      <c r="K312" s="35">
        <v>0</v>
      </c>
      <c r="L312" s="35">
        <v>0</v>
      </c>
      <c r="M312" s="35">
        <v>0</v>
      </c>
    </row>
    <row r="313" spans="1:13" ht="36" hidden="1" customHeight="1" x14ac:dyDescent="0.2">
      <c r="A313" s="23"/>
      <c r="B313" s="23"/>
      <c r="C313" s="23"/>
      <c r="D313" s="123" t="s">
        <v>272</v>
      </c>
      <c r="E313" s="146" t="s">
        <v>273</v>
      </c>
      <c r="F313" s="66" t="s">
        <v>22</v>
      </c>
      <c r="G313" s="30">
        <f t="shared" si="53"/>
        <v>0</v>
      </c>
      <c r="H313" s="33">
        <v>0</v>
      </c>
      <c r="I313" s="33">
        <v>0</v>
      </c>
      <c r="J313" s="33">
        <v>0</v>
      </c>
      <c r="K313" s="33">
        <v>0</v>
      </c>
      <c r="L313" s="33">
        <v>0</v>
      </c>
      <c r="M313" s="33">
        <v>0</v>
      </c>
    </row>
    <row r="314" spans="1:13" ht="36" hidden="1" customHeight="1" x14ac:dyDescent="0.2">
      <c r="A314" s="23"/>
      <c r="B314" s="23"/>
      <c r="C314" s="23"/>
      <c r="D314" s="124"/>
      <c r="E314" s="147"/>
      <c r="F314" s="66" t="s">
        <v>23</v>
      </c>
      <c r="G314" s="30">
        <f t="shared" si="53"/>
        <v>0</v>
      </c>
      <c r="H314" s="35">
        <v>0</v>
      </c>
      <c r="I314" s="35">
        <v>0</v>
      </c>
      <c r="J314" s="35">
        <v>0</v>
      </c>
      <c r="K314" s="35">
        <v>0</v>
      </c>
      <c r="L314" s="35">
        <v>0</v>
      </c>
      <c r="M314" s="35">
        <v>0</v>
      </c>
    </row>
    <row r="315" spans="1:13" ht="36" hidden="1" customHeight="1" x14ac:dyDescent="0.2">
      <c r="A315" s="23"/>
      <c r="B315" s="23"/>
      <c r="C315" s="23"/>
      <c r="D315" s="123" t="s">
        <v>127</v>
      </c>
      <c r="E315" s="146" t="s">
        <v>128</v>
      </c>
      <c r="F315" s="66" t="s">
        <v>22</v>
      </c>
      <c r="G315" s="30">
        <f t="shared" si="53"/>
        <v>0</v>
      </c>
      <c r="H315" s="33">
        <v>0</v>
      </c>
      <c r="I315" s="33">
        <v>0</v>
      </c>
      <c r="J315" s="33">
        <v>0</v>
      </c>
      <c r="K315" s="33">
        <v>0</v>
      </c>
      <c r="L315" s="33">
        <v>0</v>
      </c>
      <c r="M315" s="33">
        <v>0</v>
      </c>
    </row>
    <row r="316" spans="1:13" ht="36" hidden="1" customHeight="1" x14ac:dyDescent="0.2">
      <c r="A316" s="23"/>
      <c r="B316" s="23"/>
      <c r="C316" s="23"/>
      <c r="D316" s="124"/>
      <c r="E316" s="147"/>
      <c r="F316" s="66" t="s">
        <v>23</v>
      </c>
      <c r="G316" s="30">
        <f t="shared" si="53"/>
        <v>0</v>
      </c>
      <c r="H316" s="35">
        <v>0</v>
      </c>
      <c r="I316" s="35">
        <v>0</v>
      </c>
      <c r="J316" s="35">
        <v>0</v>
      </c>
      <c r="K316" s="35">
        <v>0</v>
      </c>
      <c r="L316" s="35">
        <v>0</v>
      </c>
      <c r="M316" s="35">
        <v>0</v>
      </c>
    </row>
    <row r="317" spans="1:13" ht="36" hidden="1" customHeight="1" x14ac:dyDescent="0.2">
      <c r="A317" s="23"/>
      <c r="B317" s="23"/>
      <c r="C317" s="23"/>
      <c r="D317" s="110" t="s">
        <v>139</v>
      </c>
      <c r="E317" s="146" t="s">
        <v>140</v>
      </c>
      <c r="F317" s="66" t="s">
        <v>22</v>
      </c>
      <c r="G317" s="30">
        <f t="shared" si="53"/>
        <v>0</v>
      </c>
      <c r="H317" s="33">
        <v>0</v>
      </c>
      <c r="I317" s="33">
        <v>0</v>
      </c>
      <c r="J317" s="33">
        <v>0</v>
      </c>
      <c r="K317" s="33">
        <v>0</v>
      </c>
      <c r="L317" s="33">
        <v>0</v>
      </c>
      <c r="M317" s="33">
        <v>0</v>
      </c>
    </row>
    <row r="318" spans="1:13" ht="36" hidden="1" customHeight="1" x14ac:dyDescent="0.2">
      <c r="A318" s="23"/>
      <c r="B318" s="23"/>
      <c r="C318" s="23"/>
      <c r="D318" s="110"/>
      <c r="E318" s="147"/>
      <c r="F318" s="66" t="s">
        <v>23</v>
      </c>
      <c r="G318" s="30">
        <f t="shared" si="53"/>
        <v>0</v>
      </c>
      <c r="H318" s="35">
        <v>0</v>
      </c>
      <c r="I318" s="35">
        <v>0</v>
      </c>
      <c r="J318" s="35">
        <v>0</v>
      </c>
      <c r="K318" s="35">
        <v>0</v>
      </c>
      <c r="L318" s="35">
        <v>0</v>
      </c>
      <c r="M318" s="35">
        <v>0</v>
      </c>
    </row>
    <row r="319" spans="1:13" ht="36" hidden="1" customHeight="1" x14ac:dyDescent="0.2">
      <c r="A319" s="50"/>
      <c r="B319" s="50"/>
      <c r="C319" s="50"/>
      <c r="D319" s="76"/>
      <c r="E319" s="77"/>
      <c r="F319" s="78"/>
      <c r="G319" s="54"/>
      <c r="H319" s="55"/>
      <c r="I319" s="55"/>
      <c r="J319" s="55"/>
      <c r="K319" s="55"/>
      <c r="L319" s="55"/>
      <c r="M319" s="55"/>
    </row>
    <row r="320" spans="1:13" ht="36" hidden="1" customHeight="1" x14ac:dyDescent="0.2">
      <c r="D320" s="79"/>
      <c r="E320" s="79"/>
      <c r="F320" s="52"/>
      <c r="G320" s="55"/>
      <c r="H320" s="55"/>
      <c r="I320" s="55"/>
      <c r="J320" s="55"/>
      <c r="K320" s="55"/>
      <c r="L320" s="55"/>
      <c r="M320" s="55"/>
    </row>
    <row r="321" spans="1:13" s="18" customFormat="1" ht="36" hidden="1" customHeight="1" x14ac:dyDescent="0.2">
      <c r="A321" s="119" t="s">
        <v>5</v>
      </c>
      <c r="B321" s="119" t="s">
        <v>6</v>
      </c>
      <c r="C321" s="119" t="s">
        <v>7</v>
      </c>
      <c r="D321" s="120" t="s">
        <v>8</v>
      </c>
      <c r="E321" s="121" t="s">
        <v>9</v>
      </c>
      <c r="F321" s="121" t="s">
        <v>10</v>
      </c>
      <c r="G321" s="113" t="s">
        <v>11</v>
      </c>
      <c r="H321" s="61" t="s">
        <v>12</v>
      </c>
      <c r="I321" s="61"/>
      <c r="J321" s="61"/>
      <c r="K321" s="61"/>
      <c r="L321" s="61"/>
      <c r="M321" s="61"/>
    </row>
    <row r="322" spans="1:13" s="18" customFormat="1" ht="36" hidden="1" customHeight="1" x14ac:dyDescent="0.2">
      <c r="A322" s="119"/>
      <c r="B322" s="119"/>
      <c r="C322" s="119"/>
      <c r="D322" s="120"/>
      <c r="E322" s="122"/>
      <c r="F322" s="122"/>
      <c r="G322" s="113"/>
      <c r="H322" s="19" t="s">
        <v>13</v>
      </c>
      <c r="I322" s="19" t="s">
        <v>14</v>
      </c>
      <c r="J322" s="19" t="s">
        <v>15</v>
      </c>
      <c r="K322" s="20" t="s">
        <v>16</v>
      </c>
      <c r="L322" s="19" t="s">
        <v>17</v>
      </c>
      <c r="M322" s="20" t="s">
        <v>18</v>
      </c>
    </row>
    <row r="323" spans="1:13" ht="36" hidden="1" customHeight="1" x14ac:dyDescent="0.2">
      <c r="A323" s="144" t="s">
        <v>266</v>
      </c>
      <c r="B323" s="111"/>
      <c r="C323" s="111"/>
      <c r="D323" s="110" t="s">
        <v>265</v>
      </c>
      <c r="E323" s="111"/>
      <c r="F323" s="66" t="s">
        <v>22</v>
      </c>
      <c r="G323" s="30">
        <f>SUM(H323:M323)</f>
        <v>0</v>
      </c>
      <c r="H323" s="27">
        <f>H325</f>
        <v>0</v>
      </c>
      <c r="I323" s="27">
        <f t="shared" ref="I323:M324" si="55">I325</f>
        <v>0</v>
      </c>
      <c r="J323" s="27">
        <f t="shared" si="55"/>
        <v>0</v>
      </c>
      <c r="K323" s="27">
        <f t="shared" si="55"/>
        <v>0</v>
      </c>
      <c r="L323" s="27">
        <f t="shared" si="55"/>
        <v>0</v>
      </c>
      <c r="M323" s="27">
        <f t="shared" si="55"/>
        <v>0</v>
      </c>
    </row>
    <row r="324" spans="1:13" ht="36" hidden="1" customHeight="1" x14ac:dyDescent="0.2">
      <c r="A324" s="145"/>
      <c r="B324" s="112"/>
      <c r="C324" s="112"/>
      <c r="D324" s="110"/>
      <c r="E324" s="112"/>
      <c r="F324" s="66" t="s">
        <v>23</v>
      </c>
      <c r="G324" s="30">
        <f t="shared" ref="G324:G326" si="56">SUM(H324:M324)</f>
        <v>0</v>
      </c>
      <c r="H324" s="27">
        <f>H326</f>
        <v>0</v>
      </c>
      <c r="I324" s="27">
        <f t="shared" si="55"/>
        <v>0</v>
      </c>
      <c r="J324" s="27">
        <f t="shared" si="55"/>
        <v>0</v>
      </c>
      <c r="K324" s="27">
        <f t="shared" si="55"/>
        <v>0</v>
      </c>
      <c r="L324" s="27">
        <f t="shared" si="55"/>
        <v>0</v>
      </c>
      <c r="M324" s="27">
        <f t="shared" si="55"/>
        <v>0</v>
      </c>
    </row>
    <row r="325" spans="1:13" ht="36" hidden="1" customHeight="1" x14ac:dyDescent="0.2">
      <c r="A325" s="142"/>
      <c r="B325" s="111">
        <v>50</v>
      </c>
      <c r="C325" s="108" t="s">
        <v>256</v>
      </c>
      <c r="D325" s="110" t="s">
        <v>274</v>
      </c>
      <c r="E325" s="111"/>
      <c r="F325" s="66" t="s">
        <v>22</v>
      </c>
      <c r="G325" s="30">
        <f t="shared" si="56"/>
        <v>0</v>
      </c>
      <c r="H325" s="33">
        <f>H301</f>
        <v>0</v>
      </c>
      <c r="I325" s="33">
        <f t="shared" ref="I325:M326" si="57">I301</f>
        <v>0</v>
      </c>
      <c r="J325" s="33">
        <f t="shared" si="57"/>
        <v>0</v>
      </c>
      <c r="K325" s="33">
        <f t="shared" si="57"/>
        <v>0</v>
      </c>
      <c r="L325" s="33">
        <f t="shared" si="57"/>
        <v>0</v>
      </c>
      <c r="M325" s="33">
        <f t="shared" si="57"/>
        <v>0</v>
      </c>
    </row>
    <row r="326" spans="1:13" ht="36" hidden="1" customHeight="1" x14ac:dyDescent="0.2">
      <c r="A326" s="143"/>
      <c r="B326" s="112"/>
      <c r="C326" s="109"/>
      <c r="D326" s="110"/>
      <c r="E326" s="112"/>
      <c r="F326" s="66" t="s">
        <v>23</v>
      </c>
      <c r="G326" s="30">
        <f t="shared" si="56"/>
        <v>0</v>
      </c>
      <c r="H326" s="35">
        <f>H302</f>
        <v>0</v>
      </c>
      <c r="I326" s="35">
        <f t="shared" si="57"/>
        <v>0</v>
      </c>
      <c r="J326" s="35">
        <f t="shared" si="57"/>
        <v>0</v>
      </c>
      <c r="K326" s="35">
        <f t="shared" si="57"/>
        <v>0</v>
      </c>
      <c r="L326" s="35">
        <f t="shared" si="57"/>
        <v>0</v>
      </c>
      <c r="M326" s="35">
        <f t="shared" si="57"/>
        <v>0</v>
      </c>
    </row>
    <row r="327" spans="1:13" ht="36" hidden="1" customHeight="1" x14ac:dyDescent="0.2">
      <c r="D327" s="79"/>
      <c r="E327" s="79"/>
      <c r="F327" s="52"/>
      <c r="G327" s="59"/>
      <c r="H327" s="55"/>
      <c r="I327" s="55"/>
      <c r="J327" s="55"/>
      <c r="K327" s="55"/>
      <c r="L327" s="55"/>
      <c r="M327" s="55"/>
    </row>
    <row r="328" spans="1:13" ht="36" hidden="1" customHeight="1" x14ac:dyDescent="0.2">
      <c r="D328" s="68"/>
      <c r="E328" s="68"/>
      <c r="F328" s="69"/>
      <c r="G328" s="59"/>
      <c r="H328" s="55"/>
      <c r="I328" s="55"/>
      <c r="J328" s="55"/>
      <c r="K328" s="55"/>
      <c r="L328" s="55"/>
      <c r="M328" s="55"/>
    </row>
    <row r="329" spans="1:13" s="18" customFormat="1" ht="36" hidden="1" customHeight="1" x14ac:dyDescent="0.2">
      <c r="A329" s="119" t="s">
        <v>5</v>
      </c>
      <c r="B329" s="119" t="s">
        <v>6</v>
      </c>
      <c r="C329" s="119" t="s">
        <v>7</v>
      </c>
      <c r="D329" s="120" t="s">
        <v>8</v>
      </c>
      <c r="E329" s="121" t="s">
        <v>9</v>
      </c>
      <c r="F329" s="121" t="s">
        <v>10</v>
      </c>
      <c r="G329" s="113" t="s">
        <v>11</v>
      </c>
      <c r="H329" s="61" t="s">
        <v>12</v>
      </c>
      <c r="I329" s="61"/>
      <c r="J329" s="61"/>
      <c r="K329" s="61"/>
      <c r="L329" s="61"/>
      <c r="M329" s="61"/>
    </row>
    <row r="330" spans="1:13" s="18" customFormat="1" ht="36" hidden="1" customHeight="1" x14ac:dyDescent="0.2">
      <c r="A330" s="119"/>
      <c r="B330" s="119"/>
      <c r="C330" s="119"/>
      <c r="D330" s="120"/>
      <c r="E330" s="122"/>
      <c r="F330" s="122"/>
      <c r="G330" s="113"/>
      <c r="H330" s="19" t="s">
        <v>13</v>
      </c>
      <c r="I330" s="19" t="s">
        <v>14</v>
      </c>
      <c r="J330" s="19" t="s">
        <v>15</v>
      </c>
      <c r="K330" s="20" t="s">
        <v>16</v>
      </c>
      <c r="L330" s="19" t="s">
        <v>17</v>
      </c>
      <c r="M330" s="20" t="s">
        <v>18</v>
      </c>
    </row>
    <row r="331" spans="1:13" ht="36" hidden="1" customHeight="1" x14ac:dyDescent="0.2">
      <c r="D331" s="80"/>
      <c r="E331" s="80"/>
      <c r="F331" s="21"/>
      <c r="G331" s="20"/>
      <c r="H331" s="20"/>
      <c r="I331" s="20"/>
      <c r="J331" s="20"/>
      <c r="K331" s="20"/>
      <c r="L331" s="20"/>
      <c r="M331" s="20"/>
    </row>
    <row r="332" spans="1:13" s="49" customFormat="1" ht="36" hidden="1" customHeight="1" x14ac:dyDescent="0.2">
      <c r="A332" s="135" t="s">
        <v>275</v>
      </c>
      <c r="B332" s="137" t="s">
        <v>276</v>
      </c>
      <c r="C332" s="138"/>
      <c r="D332" s="141" t="s">
        <v>26</v>
      </c>
      <c r="E332" s="141"/>
      <c r="F332" s="75" t="s">
        <v>22</v>
      </c>
      <c r="G332" s="30">
        <f>SUM(H332:M332)</f>
        <v>0</v>
      </c>
      <c r="H332" s="27">
        <f>H334</f>
        <v>0</v>
      </c>
      <c r="I332" s="27">
        <f t="shared" ref="I332:M333" si="58">I334</f>
        <v>0</v>
      </c>
      <c r="J332" s="27">
        <f t="shared" si="58"/>
        <v>0</v>
      </c>
      <c r="K332" s="27">
        <f t="shared" si="58"/>
        <v>0</v>
      </c>
      <c r="L332" s="27">
        <f t="shared" si="58"/>
        <v>0</v>
      </c>
      <c r="M332" s="27">
        <f t="shared" si="58"/>
        <v>0</v>
      </c>
    </row>
    <row r="333" spans="1:13" s="49" customFormat="1" ht="36" hidden="1" customHeight="1" x14ac:dyDescent="0.2">
      <c r="A333" s="136"/>
      <c r="B333" s="139"/>
      <c r="C333" s="140"/>
      <c r="D333" s="141"/>
      <c r="E333" s="141"/>
      <c r="F333" s="75" t="s">
        <v>23</v>
      </c>
      <c r="G333" s="30">
        <f t="shared" ref="G333:G351" si="59">SUM(H333:M333)</f>
        <v>0</v>
      </c>
      <c r="H333" s="27">
        <f>H335</f>
        <v>0</v>
      </c>
      <c r="I333" s="27">
        <f t="shared" si="58"/>
        <v>0</v>
      </c>
      <c r="J333" s="27">
        <f t="shared" si="58"/>
        <v>0</v>
      </c>
      <c r="K333" s="27">
        <f t="shared" si="58"/>
        <v>0</v>
      </c>
      <c r="L333" s="27">
        <f t="shared" si="58"/>
        <v>0</v>
      </c>
      <c r="M333" s="27">
        <f t="shared" si="58"/>
        <v>0</v>
      </c>
    </row>
    <row r="334" spans="1:13" s="49" customFormat="1" ht="36" hidden="1" customHeight="1" x14ac:dyDescent="0.25">
      <c r="A334" s="81"/>
      <c r="B334" s="82"/>
      <c r="C334" s="82"/>
      <c r="D334" s="131" t="s">
        <v>267</v>
      </c>
      <c r="E334" s="133" t="s">
        <v>28</v>
      </c>
      <c r="F334" s="75" t="s">
        <v>22</v>
      </c>
      <c r="G334" s="30">
        <f t="shared" si="59"/>
        <v>0</v>
      </c>
      <c r="H334" s="40">
        <f>H336+H344</f>
        <v>0</v>
      </c>
      <c r="I334" s="40">
        <f t="shared" ref="I334:M335" si="60">I336+I344</f>
        <v>0</v>
      </c>
      <c r="J334" s="40">
        <f t="shared" si="60"/>
        <v>0</v>
      </c>
      <c r="K334" s="40">
        <f t="shared" si="60"/>
        <v>0</v>
      </c>
      <c r="L334" s="40">
        <f t="shared" si="60"/>
        <v>0</v>
      </c>
      <c r="M334" s="40">
        <f t="shared" si="60"/>
        <v>0</v>
      </c>
    </row>
    <row r="335" spans="1:13" s="49" customFormat="1" ht="36" hidden="1" customHeight="1" x14ac:dyDescent="0.25">
      <c r="A335" s="83"/>
      <c r="B335" s="82"/>
      <c r="C335" s="82"/>
      <c r="D335" s="132"/>
      <c r="E335" s="134"/>
      <c r="F335" s="75" t="s">
        <v>23</v>
      </c>
      <c r="G335" s="30">
        <f t="shared" si="59"/>
        <v>0</v>
      </c>
      <c r="H335" s="35">
        <f>H337+H345</f>
        <v>0</v>
      </c>
      <c r="I335" s="35">
        <f t="shared" si="60"/>
        <v>0</v>
      </c>
      <c r="J335" s="35">
        <f t="shared" si="60"/>
        <v>0</v>
      </c>
      <c r="K335" s="35">
        <f t="shared" si="60"/>
        <v>0</v>
      </c>
      <c r="L335" s="35">
        <f t="shared" si="60"/>
        <v>0</v>
      </c>
      <c r="M335" s="35">
        <f t="shared" si="60"/>
        <v>0</v>
      </c>
    </row>
    <row r="336" spans="1:13" s="38" customFormat="1" ht="36" hidden="1" customHeight="1" x14ac:dyDescent="0.2">
      <c r="A336" s="84"/>
      <c r="B336" s="84"/>
      <c r="C336" s="84"/>
      <c r="D336" s="127" t="s">
        <v>277</v>
      </c>
      <c r="E336" s="129">
        <v>51</v>
      </c>
      <c r="F336" s="85" t="s">
        <v>22</v>
      </c>
      <c r="G336" s="30">
        <f t="shared" si="59"/>
        <v>0</v>
      </c>
      <c r="H336" s="40">
        <f>H338</f>
        <v>0</v>
      </c>
      <c r="I336" s="40">
        <f t="shared" ref="I336:M337" si="61">I338</f>
        <v>0</v>
      </c>
      <c r="J336" s="40">
        <f t="shared" si="61"/>
        <v>0</v>
      </c>
      <c r="K336" s="40">
        <f t="shared" si="61"/>
        <v>0</v>
      </c>
      <c r="L336" s="40">
        <f t="shared" si="61"/>
        <v>0</v>
      </c>
      <c r="M336" s="40">
        <f t="shared" si="61"/>
        <v>0</v>
      </c>
    </row>
    <row r="337" spans="1:13" s="38" customFormat="1" ht="36" hidden="1" customHeight="1" x14ac:dyDescent="0.2">
      <c r="A337" s="84"/>
      <c r="B337" s="84"/>
      <c r="C337" s="84"/>
      <c r="D337" s="128"/>
      <c r="E337" s="130"/>
      <c r="F337" s="85" t="s">
        <v>23</v>
      </c>
      <c r="G337" s="30">
        <f t="shared" si="59"/>
        <v>0</v>
      </c>
      <c r="H337" s="35">
        <f>H339</f>
        <v>0</v>
      </c>
      <c r="I337" s="35">
        <f t="shared" si="61"/>
        <v>0</v>
      </c>
      <c r="J337" s="35">
        <f t="shared" si="61"/>
        <v>0</v>
      </c>
      <c r="K337" s="35">
        <f t="shared" si="61"/>
        <v>0</v>
      </c>
      <c r="L337" s="35">
        <f t="shared" si="61"/>
        <v>0</v>
      </c>
      <c r="M337" s="35">
        <f t="shared" si="61"/>
        <v>0</v>
      </c>
    </row>
    <row r="338" spans="1:13" ht="36" hidden="1" customHeight="1" x14ac:dyDescent="0.2">
      <c r="A338" s="23"/>
      <c r="B338" s="23"/>
      <c r="C338" s="23"/>
      <c r="D338" s="123" t="s">
        <v>142</v>
      </c>
      <c r="E338" s="125" t="s">
        <v>278</v>
      </c>
      <c r="F338" s="66" t="s">
        <v>22</v>
      </c>
      <c r="G338" s="30">
        <f t="shared" si="59"/>
        <v>0</v>
      </c>
      <c r="H338" s="33">
        <v>0</v>
      </c>
      <c r="I338" s="33">
        <v>0</v>
      </c>
      <c r="J338" s="33">
        <v>0</v>
      </c>
      <c r="K338" s="33">
        <v>0</v>
      </c>
      <c r="L338" s="33">
        <v>0</v>
      </c>
      <c r="M338" s="33">
        <v>0</v>
      </c>
    </row>
    <row r="339" spans="1:13" ht="36" hidden="1" customHeight="1" x14ac:dyDescent="0.2">
      <c r="A339" s="23"/>
      <c r="B339" s="23"/>
      <c r="C339" s="23"/>
      <c r="D339" s="124"/>
      <c r="E339" s="126"/>
      <c r="F339" s="66" t="s">
        <v>23</v>
      </c>
      <c r="G339" s="30">
        <f t="shared" si="59"/>
        <v>0</v>
      </c>
      <c r="H339" s="35">
        <v>0</v>
      </c>
      <c r="I339" s="35">
        <v>0</v>
      </c>
      <c r="J339" s="35">
        <v>0</v>
      </c>
      <c r="K339" s="35">
        <v>0</v>
      </c>
      <c r="L339" s="35">
        <v>0</v>
      </c>
      <c r="M339" s="35">
        <v>0</v>
      </c>
    </row>
    <row r="340" spans="1:13" ht="36" hidden="1" customHeight="1" x14ac:dyDescent="0.2">
      <c r="A340" s="23"/>
      <c r="B340" s="23"/>
      <c r="C340" s="23"/>
      <c r="D340" s="123" t="s">
        <v>279</v>
      </c>
      <c r="E340" s="125" t="s">
        <v>280</v>
      </c>
      <c r="F340" s="66" t="s">
        <v>22</v>
      </c>
      <c r="G340" s="30">
        <f t="shared" si="59"/>
        <v>0</v>
      </c>
      <c r="H340" s="33">
        <v>0</v>
      </c>
      <c r="I340" s="33">
        <v>0</v>
      </c>
      <c r="J340" s="33">
        <v>0</v>
      </c>
      <c r="K340" s="33">
        <v>0</v>
      </c>
      <c r="L340" s="33">
        <v>0</v>
      </c>
      <c r="M340" s="33">
        <v>0</v>
      </c>
    </row>
    <row r="341" spans="1:13" ht="36" hidden="1" customHeight="1" x14ac:dyDescent="0.2">
      <c r="A341" s="23"/>
      <c r="B341" s="23"/>
      <c r="C341" s="23"/>
      <c r="D341" s="124"/>
      <c r="E341" s="126"/>
      <c r="F341" s="66" t="s">
        <v>23</v>
      </c>
      <c r="G341" s="30">
        <f t="shared" si="59"/>
        <v>0</v>
      </c>
      <c r="H341" s="35">
        <v>0</v>
      </c>
      <c r="I341" s="35">
        <v>0</v>
      </c>
      <c r="J341" s="35">
        <v>0</v>
      </c>
      <c r="K341" s="35">
        <v>0</v>
      </c>
      <c r="L341" s="35">
        <v>0</v>
      </c>
      <c r="M341" s="35">
        <v>0</v>
      </c>
    </row>
    <row r="342" spans="1:13" ht="36" hidden="1" customHeight="1" x14ac:dyDescent="0.2">
      <c r="A342" s="23"/>
      <c r="B342" s="23"/>
      <c r="C342" s="23"/>
      <c r="D342" s="123" t="s">
        <v>281</v>
      </c>
      <c r="E342" s="125" t="s">
        <v>282</v>
      </c>
      <c r="F342" s="66" t="s">
        <v>22</v>
      </c>
      <c r="G342" s="30">
        <f t="shared" si="59"/>
        <v>0</v>
      </c>
      <c r="H342" s="33">
        <v>0</v>
      </c>
      <c r="I342" s="33">
        <v>0</v>
      </c>
      <c r="J342" s="33">
        <v>0</v>
      </c>
      <c r="K342" s="33">
        <v>0</v>
      </c>
      <c r="L342" s="33">
        <v>0</v>
      </c>
      <c r="M342" s="33">
        <v>0</v>
      </c>
    </row>
    <row r="343" spans="1:13" ht="36" hidden="1" customHeight="1" x14ac:dyDescent="0.2">
      <c r="A343" s="23"/>
      <c r="B343" s="23"/>
      <c r="C343" s="23"/>
      <c r="D343" s="124"/>
      <c r="E343" s="126"/>
      <c r="F343" s="66" t="s">
        <v>23</v>
      </c>
      <c r="G343" s="30">
        <f t="shared" si="59"/>
        <v>0</v>
      </c>
      <c r="H343" s="35">
        <v>0</v>
      </c>
      <c r="I343" s="35">
        <v>0</v>
      </c>
      <c r="J343" s="35">
        <v>0</v>
      </c>
      <c r="K343" s="35">
        <v>0</v>
      </c>
      <c r="L343" s="35">
        <v>0</v>
      </c>
      <c r="M343" s="35">
        <v>0</v>
      </c>
    </row>
    <row r="344" spans="1:13" s="38" customFormat="1" ht="36" hidden="1" customHeight="1" x14ac:dyDescent="0.2">
      <c r="A344" s="36"/>
      <c r="B344" s="36"/>
      <c r="C344" s="36"/>
      <c r="D344" s="127" t="s">
        <v>283</v>
      </c>
      <c r="E344" s="129">
        <v>57</v>
      </c>
      <c r="F344" s="85" t="s">
        <v>22</v>
      </c>
      <c r="G344" s="30">
        <f t="shared" si="59"/>
        <v>0</v>
      </c>
      <c r="H344" s="40">
        <f>H346+H348</f>
        <v>0</v>
      </c>
      <c r="I344" s="40">
        <f t="shared" ref="I344:M345" si="62">I346+I348</f>
        <v>0</v>
      </c>
      <c r="J344" s="40">
        <f t="shared" si="62"/>
        <v>0</v>
      </c>
      <c r="K344" s="40">
        <f t="shared" si="62"/>
        <v>0</v>
      </c>
      <c r="L344" s="40">
        <f t="shared" si="62"/>
        <v>0</v>
      </c>
      <c r="M344" s="40">
        <f t="shared" si="62"/>
        <v>0</v>
      </c>
    </row>
    <row r="345" spans="1:13" s="38" customFormat="1" ht="36" hidden="1" customHeight="1" x14ac:dyDescent="0.2">
      <c r="A345" s="36"/>
      <c r="B345" s="36"/>
      <c r="C345" s="36"/>
      <c r="D345" s="128"/>
      <c r="E345" s="130"/>
      <c r="F345" s="85" t="s">
        <v>23</v>
      </c>
      <c r="G345" s="30">
        <f t="shared" si="59"/>
        <v>0</v>
      </c>
      <c r="H345" s="35">
        <f>H347+H349</f>
        <v>0</v>
      </c>
      <c r="I345" s="35">
        <f t="shared" si="62"/>
        <v>0</v>
      </c>
      <c r="J345" s="35">
        <f t="shared" si="62"/>
        <v>0</v>
      </c>
      <c r="K345" s="35">
        <f t="shared" si="62"/>
        <v>0</v>
      </c>
      <c r="L345" s="35">
        <f t="shared" si="62"/>
        <v>0</v>
      </c>
      <c r="M345" s="35">
        <f t="shared" si="62"/>
        <v>0</v>
      </c>
    </row>
    <row r="346" spans="1:13" ht="36" hidden="1" customHeight="1" x14ac:dyDescent="0.2">
      <c r="A346" s="23"/>
      <c r="B346" s="23"/>
      <c r="C346" s="23"/>
      <c r="D346" s="123" t="s">
        <v>284</v>
      </c>
      <c r="E346" s="125" t="s">
        <v>285</v>
      </c>
      <c r="F346" s="66" t="s">
        <v>22</v>
      </c>
      <c r="G346" s="30">
        <f t="shared" si="59"/>
        <v>0</v>
      </c>
      <c r="H346" s="33">
        <v>0</v>
      </c>
      <c r="I346" s="33">
        <v>0</v>
      </c>
      <c r="J346" s="33">
        <v>0</v>
      </c>
      <c r="K346" s="33">
        <v>0</v>
      </c>
      <c r="L346" s="33">
        <v>0</v>
      </c>
      <c r="M346" s="33">
        <v>0</v>
      </c>
    </row>
    <row r="347" spans="1:13" ht="36" hidden="1" customHeight="1" x14ac:dyDescent="0.2">
      <c r="A347" s="23"/>
      <c r="B347" s="23"/>
      <c r="C347" s="23"/>
      <c r="D347" s="124"/>
      <c r="E347" s="126"/>
      <c r="F347" s="66" t="s">
        <v>23</v>
      </c>
      <c r="G347" s="30">
        <f t="shared" si="59"/>
        <v>0</v>
      </c>
      <c r="H347" s="35">
        <v>0</v>
      </c>
      <c r="I347" s="35">
        <v>0</v>
      </c>
      <c r="J347" s="35">
        <v>0</v>
      </c>
      <c r="K347" s="35">
        <v>0</v>
      </c>
      <c r="L347" s="35">
        <v>0</v>
      </c>
      <c r="M347" s="35">
        <v>0</v>
      </c>
    </row>
    <row r="348" spans="1:13" ht="36" hidden="1" customHeight="1" x14ac:dyDescent="0.2">
      <c r="A348" s="23"/>
      <c r="B348" s="23"/>
      <c r="C348" s="23"/>
      <c r="D348" s="123" t="s">
        <v>286</v>
      </c>
      <c r="E348" s="125" t="s">
        <v>287</v>
      </c>
      <c r="F348" s="66" t="s">
        <v>22</v>
      </c>
      <c r="G348" s="30">
        <f t="shared" si="59"/>
        <v>0</v>
      </c>
      <c r="H348" s="40">
        <f>H350</f>
        <v>0</v>
      </c>
      <c r="I348" s="40">
        <f t="shared" ref="I348:M349" si="63">I350</f>
        <v>0</v>
      </c>
      <c r="J348" s="40">
        <f t="shared" si="63"/>
        <v>0</v>
      </c>
      <c r="K348" s="40">
        <f t="shared" si="63"/>
        <v>0</v>
      </c>
      <c r="L348" s="40">
        <f t="shared" si="63"/>
        <v>0</v>
      </c>
      <c r="M348" s="40">
        <f t="shared" si="63"/>
        <v>0</v>
      </c>
    </row>
    <row r="349" spans="1:13" ht="36" hidden="1" customHeight="1" x14ac:dyDescent="0.2">
      <c r="A349" s="23"/>
      <c r="B349" s="23"/>
      <c r="C349" s="23"/>
      <c r="D349" s="124"/>
      <c r="E349" s="126"/>
      <c r="F349" s="66" t="s">
        <v>23</v>
      </c>
      <c r="G349" s="30">
        <f t="shared" si="59"/>
        <v>0</v>
      </c>
      <c r="H349" s="35">
        <f>H351</f>
        <v>0</v>
      </c>
      <c r="I349" s="35">
        <f t="shared" si="63"/>
        <v>0</v>
      </c>
      <c r="J349" s="35">
        <f t="shared" si="63"/>
        <v>0</v>
      </c>
      <c r="K349" s="35">
        <f t="shared" si="63"/>
        <v>0</v>
      </c>
      <c r="L349" s="35">
        <f t="shared" si="63"/>
        <v>0</v>
      </c>
      <c r="M349" s="35">
        <f t="shared" si="63"/>
        <v>0</v>
      </c>
    </row>
    <row r="350" spans="1:13" ht="36" hidden="1" customHeight="1" x14ac:dyDescent="0.2">
      <c r="A350" s="23"/>
      <c r="B350" s="23"/>
      <c r="C350" s="23"/>
      <c r="D350" s="123" t="s">
        <v>288</v>
      </c>
      <c r="E350" s="125" t="s">
        <v>289</v>
      </c>
      <c r="F350" s="66" t="s">
        <v>22</v>
      </c>
      <c r="G350" s="30">
        <f t="shared" si="59"/>
        <v>0</v>
      </c>
      <c r="H350" s="33">
        <v>0</v>
      </c>
      <c r="I350" s="33">
        <v>0</v>
      </c>
      <c r="J350" s="33">
        <v>0</v>
      </c>
      <c r="K350" s="33">
        <v>0</v>
      </c>
      <c r="L350" s="33">
        <v>0</v>
      </c>
      <c r="M350" s="33">
        <v>0</v>
      </c>
    </row>
    <row r="351" spans="1:13" ht="36" hidden="1" customHeight="1" x14ac:dyDescent="0.2">
      <c r="A351" s="23"/>
      <c r="B351" s="23"/>
      <c r="C351" s="23"/>
      <c r="D351" s="124"/>
      <c r="E351" s="126"/>
      <c r="F351" s="66" t="s">
        <v>23</v>
      </c>
      <c r="G351" s="30">
        <f t="shared" si="59"/>
        <v>0</v>
      </c>
      <c r="H351" s="35">
        <v>0</v>
      </c>
      <c r="I351" s="35">
        <v>0</v>
      </c>
      <c r="J351" s="35">
        <v>0</v>
      </c>
      <c r="K351" s="35">
        <v>0</v>
      </c>
      <c r="L351" s="35">
        <v>0</v>
      </c>
      <c r="M351" s="35">
        <v>0</v>
      </c>
    </row>
    <row r="352" spans="1:13" ht="36" hidden="1" customHeight="1" x14ac:dyDescent="0.2">
      <c r="A352" s="50"/>
      <c r="B352" s="50"/>
      <c r="C352" s="50"/>
      <c r="D352" s="79"/>
      <c r="E352" s="79"/>
      <c r="F352" s="52"/>
      <c r="G352" s="54"/>
      <c r="H352" s="55"/>
      <c r="I352" s="55"/>
      <c r="J352" s="55"/>
      <c r="K352" s="55"/>
      <c r="L352" s="55"/>
      <c r="M352" s="55"/>
    </row>
    <row r="353" spans="1:13" ht="36" hidden="1" customHeight="1" x14ac:dyDescent="0.2">
      <c r="D353" s="86"/>
      <c r="E353" s="86"/>
      <c r="F353" s="87"/>
      <c r="G353" s="55"/>
      <c r="H353" s="55"/>
      <c r="I353" s="55"/>
      <c r="J353" s="55"/>
      <c r="K353" s="55"/>
      <c r="L353" s="55"/>
      <c r="M353" s="55"/>
    </row>
    <row r="354" spans="1:13" s="18" customFormat="1" ht="36" hidden="1" customHeight="1" x14ac:dyDescent="0.2">
      <c r="A354" s="119" t="s">
        <v>5</v>
      </c>
      <c r="B354" s="119" t="s">
        <v>6</v>
      </c>
      <c r="C354" s="119" t="s">
        <v>7</v>
      </c>
      <c r="D354" s="120" t="s">
        <v>8</v>
      </c>
      <c r="E354" s="121" t="s">
        <v>9</v>
      </c>
      <c r="F354" s="121" t="s">
        <v>10</v>
      </c>
      <c r="G354" s="113" t="s">
        <v>11</v>
      </c>
      <c r="H354" s="61" t="s">
        <v>12</v>
      </c>
      <c r="I354" s="61"/>
      <c r="J354" s="61"/>
      <c r="K354" s="61"/>
      <c r="L354" s="61"/>
      <c r="M354" s="61"/>
    </row>
    <row r="355" spans="1:13" s="18" customFormat="1" ht="36" hidden="1" customHeight="1" x14ac:dyDescent="0.2">
      <c r="A355" s="119"/>
      <c r="B355" s="119"/>
      <c r="C355" s="119"/>
      <c r="D355" s="120"/>
      <c r="E355" s="122"/>
      <c r="F355" s="122"/>
      <c r="G355" s="113"/>
      <c r="H355" s="19" t="s">
        <v>13</v>
      </c>
      <c r="I355" s="19" t="s">
        <v>14</v>
      </c>
      <c r="J355" s="19" t="s">
        <v>15</v>
      </c>
      <c r="K355" s="20" t="s">
        <v>16</v>
      </c>
      <c r="L355" s="19" t="s">
        <v>17</v>
      </c>
      <c r="M355" s="20" t="s">
        <v>18</v>
      </c>
    </row>
    <row r="356" spans="1:13" s="60" customFormat="1" ht="36" hidden="1" customHeight="1" x14ac:dyDescent="0.2">
      <c r="A356" s="114" t="s">
        <v>290</v>
      </c>
      <c r="B356" s="88"/>
      <c r="C356" s="88"/>
      <c r="D356" s="116" t="s">
        <v>276</v>
      </c>
      <c r="E356" s="117"/>
      <c r="F356" s="89" t="s">
        <v>22</v>
      </c>
      <c r="G356" s="30">
        <f t="shared" ref="G356:G367" si="64">SUM(H356:M356)</f>
        <v>0</v>
      </c>
      <c r="H356" s="27">
        <f>H358+H360+H362+H364</f>
        <v>0</v>
      </c>
      <c r="I356" s="27">
        <f t="shared" ref="I356:M357" si="65">I358+I360+I362+I364</f>
        <v>0</v>
      </c>
      <c r="J356" s="27">
        <f t="shared" si="65"/>
        <v>0</v>
      </c>
      <c r="K356" s="27">
        <f t="shared" si="65"/>
        <v>0</v>
      </c>
      <c r="L356" s="27">
        <f t="shared" si="65"/>
        <v>0</v>
      </c>
      <c r="M356" s="27">
        <f t="shared" si="65"/>
        <v>0</v>
      </c>
    </row>
    <row r="357" spans="1:13" s="60" customFormat="1" ht="36" hidden="1" customHeight="1" x14ac:dyDescent="0.2">
      <c r="A357" s="115"/>
      <c r="B357" s="88"/>
      <c r="C357" s="88"/>
      <c r="D357" s="116"/>
      <c r="E357" s="118"/>
      <c r="F357" s="89" t="s">
        <v>23</v>
      </c>
      <c r="G357" s="30">
        <f t="shared" si="64"/>
        <v>0</v>
      </c>
      <c r="H357" s="27">
        <f>H359+H361+H363+H365</f>
        <v>0</v>
      </c>
      <c r="I357" s="27">
        <f t="shared" si="65"/>
        <v>0</v>
      </c>
      <c r="J357" s="27">
        <f t="shared" si="65"/>
        <v>0</v>
      </c>
      <c r="K357" s="27">
        <f t="shared" si="65"/>
        <v>0</v>
      </c>
      <c r="L357" s="27">
        <f t="shared" si="65"/>
        <v>0</v>
      </c>
      <c r="M357" s="27">
        <f t="shared" si="65"/>
        <v>0</v>
      </c>
    </row>
    <row r="358" spans="1:13" ht="36" hidden="1" customHeight="1" x14ac:dyDescent="0.2">
      <c r="A358" s="90"/>
      <c r="B358" s="108" t="s">
        <v>291</v>
      </c>
      <c r="C358" s="108"/>
      <c r="D358" s="110" t="s">
        <v>292</v>
      </c>
      <c r="E358" s="111"/>
      <c r="F358" s="66" t="s">
        <v>22</v>
      </c>
      <c r="G358" s="30">
        <f t="shared" si="64"/>
        <v>0</v>
      </c>
      <c r="H358" s="33">
        <v>0</v>
      </c>
      <c r="I358" s="33">
        <v>0</v>
      </c>
      <c r="J358" s="33">
        <v>0</v>
      </c>
      <c r="K358" s="33">
        <v>0</v>
      </c>
      <c r="L358" s="33">
        <v>0</v>
      </c>
      <c r="M358" s="33">
        <v>0</v>
      </c>
    </row>
    <row r="359" spans="1:13" ht="36" hidden="1" customHeight="1" x14ac:dyDescent="0.2">
      <c r="A359" s="90"/>
      <c r="B359" s="109"/>
      <c r="C359" s="109"/>
      <c r="D359" s="110"/>
      <c r="E359" s="112"/>
      <c r="F359" s="66" t="s">
        <v>23</v>
      </c>
      <c r="G359" s="30">
        <f t="shared" si="64"/>
        <v>0</v>
      </c>
      <c r="H359" s="35">
        <v>0</v>
      </c>
      <c r="I359" s="35">
        <v>0</v>
      </c>
      <c r="J359" s="35">
        <v>0</v>
      </c>
      <c r="K359" s="35">
        <v>0</v>
      </c>
      <c r="L359" s="35">
        <v>0</v>
      </c>
      <c r="M359" s="35">
        <v>0</v>
      </c>
    </row>
    <row r="360" spans="1:13" ht="36" hidden="1" customHeight="1" x14ac:dyDescent="0.2">
      <c r="A360" s="90"/>
      <c r="B360" s="108" t="s">
        <v>258</v>
      </c>
      <c r="C360" s="108"/>
      <c r="D360" s="110" t="s">
        <v>293</v>
      </c>
      <c r="E360" s="111"/>
      <c r="F360" s="66" t="s">
        <v>22</v>
      </c>
      <c r="G360" s="30">
        <f t="shared" si="64"/>
        <v>0</v>
      </c>
      <c r="H360" s="33">
        <v>0</v>
      </c>
      <c r="I360" s="33">
        <v>0</v>
      </c>
      <c r="J360" s="33">
        <v>0</v>
      </c>
      <c r="K360" s="33">
        <v>0</v>
      </c>
      <c r="L360" s="33">
        <v>0</v>
      </c>
      <c r="M360" s="33">
        <v>0</v>
      </c>
    </row>
    <row r="361" spans="1:13" ht="36" hidden="1" customHeight="1" x14ac:dyDescent="0.2">
      <c r="A361" s="90"/>
      <c r="B361" s="109"/>
      <c r="C361" s="109"/>
      <c r="D361" s="110"/>
      <c r="E361" s="112"/>
      <c r="F361" s="66" t="s">
        <v>23</v>
      </c>
      <c r="G361" s="30">
        <f t="shared" si="64"/>
        <v>0</v>
      </c>
      <c r="H361" s="35">
        <v>0</v>
      </c>
      <c r="I361" s="35">
        <v>0</v>
      </c>
      <c r="J361" s="35">
        <v>0</v>
      </c>
      <c r="K361" s="35">
        <v>0</v>
      </c>
      <c r="L361" s="35">
        <v>0</v>
      </c>
      <c r="M361" s="35">
        <v>0</v>
      </c>
    </row>
    <row r="362" spans="1:13" ht="36" hidden="1" customHeight="1" x14ac:dyDescent="0.2">
      <c r="A362" s="90"/>
      <c r="B362" s="108" t="s">
        <v>294</v>
      </c>
      <c r="C362" s="108"/>
      <c r="D362" s="110" t="s">
        <v>295</v>
      </c>
      <c r="E362" s="111"/>
      <c r="F362" s="66" t="s">
        <v>22</v>
      </c>
      <c r="G362" s="30">
        <f t="shared" si="64"/>
        <v>0</v>
      </c>
      <c r="H362" s="33">
        <v>0</v>
      </c>
      <c r="I362" s="33">
        <v>0</v>
      </c>
      <c r="J362" s="33">
        <v>0</v>
      </c>
      <c r="K362" s="33">
        <v>0</v>
      </c>
      <c r="L362" s="33">
        <v>0</v>
      </c>
      <c r="M362" s="33">
        <v>0</v>
      </c>
    </row>
    <row r="363" spans="1:13" ht="36" hidden="1" customHeight="1" x14ac:dyDescent="0.2">
      <c r="A363" s="90"/>
      <c r="B363" s="109"/>
      <c r="C363" s="109"/>
      <c r="D363" s="110"/>
      <c r="E363" s="112"/>
      <c r="F363" s="66" t="s">
        <v>23</v>
      </c>
      <c r="G363" s="30">
        <f t="shared" si="64"/>
        <v>0</v>
      </c>
      <c r="H363" s="35">
        <v>0</v>
      </c>
      <c r="I363" s="35">
        <v>0</v>
      </c>
      <c r="J363" s="35">
        <v>0</v>
      </c>
      <c r="K363" s="35">
        <v>0</v>
      </c>
      <c r="L363" s="35">
        <v>0</v>
      </c>
      <c r="M363" s="35">
        <v>0</v>
      </c>
    </row>
    <row r="364" spans="1:13" ht="36" hidden="1" customHeight="1" x14ac:dyDescent="0.2">
      <c r="A364" s="90"/>
      <c r="B364" s="108" t="s">
        <v>262</v>
      </c>
      <c r="C364" s="108"/>
      <c r="D364" s="110" t="s">
        <v>296</v>
      </c>
      <c r="E364" s="111"/>
      <c r="F364" s="66" t="s">
        <v>22</v>
      </c>
      <c r="G364" s="30">
        <f t="shared" si="64"/>
        <v>0</v>
      </c>
      <c r="H364" s="33">
        <v>0</v>
      </c>
      <c r="I364" s="33">
        <v>0</v>
      </c>
      <c r="J364" s="33">
        <v>0</v>
      </c>
      <c r="K364" s="33">
        <v>0</v>
      </c>
      <c r="L364" s="33">
        <v>0</v>
      </c>
      <c r="M364" s="33">
        <v>0</v>
      </c>
    </row>
    <row r="365" spans="1:13" ht="36" hidden="1" customHeight="1" x14ac:dyDescent="0.2">
      <c r="A365" s="90"/>
      <c r="B365" s="109"/>
      <c r="C365" s="109"/>
      <c r="D365" s="110"/>
      <c r="E365" s="112"/>
      <c r="F365" s="66" t="s">
        <v>23</v>
      </c>
      <c r="G365" s="30">
        <f t="shared" si="64"/>
        <v>0</v>
      </c>
      <c r="H365" s="35">
        <v>0</v>
      </c>
      <c r="I365" s="35">
        <v>0</v>
      </c>
      <c r="J365" s="35">
        <v>0</v>
      </c>
      <c r="K365" s="35">
        <v>0</v>
      </c>
      <c r="L365" s="35">
        <v>0</v>
      </c>
      <c r="M365" s="35">
        <v>0</v>
      </c>
    </row>
    <row r="366" spans="1:13" ht="36" hidden="1" customHeight="1" x14ac:dyDescent="0.2">
      <c r="A366" s="90"/>
      <c r="B366" s="108"/>
      <c r="C366" s="108" t="s">
        <v>262</v>
      </c>
      <c r="D366" s="110" t="s">
        <v>297</v>
      </c>
      <c r="E366" s="111"/>
      <c r="F366" s="66" t="s">
        <v>22</v>
      </c>
      <c r="G366" s="30">
        <f t="shared" si="64"/>
        <v>0</v>
      </c>
      <c r="H366" s="33">
        <v>0</v>
      </c>
      <c r="I366" s="33">
        <v>0</v>
      </c>
      <c r="J366" s="33">
        <v>0</v>
      </c>
      <c r="K366" s="33">
        <v>0</v>
      </c>
      <c r="L366" s="33">
        <v>0</v>
      </c>
      <c r="M366" s="33">
        <v>0</v>
      </c>
    </row>
    <row r="367" spans="1:13" ht="36" hidden="1" customHeight="1" x14ac:dyDescent="0.2">
      <c r="A367" s="90"/>
      <c r="B367" s="109"/>
      <c r="C367" s="109"/>
      <c r="D367" s="110"/>
      <c r="E367" s="112"/>
      <c r="F367" s="66" t="s">
        <v>23</v>
      </c>
      <c r="G367" s="30">
        <f t="shared" si="64"/>
        <v>0</v>
      </c>
      <c r="H367" s="35">
        <v>0</v>
      </c>
      <c r="I367" s="35">
        <v>0</v>
      </c>
      <c r="J367" s="35">
        <v>0</v>
      </c>
      <c r="K367" s="35">
        <v>0</v>
      </c>
      <c r="L367" s="35">
        <v>0</v>
      </c>
      <c r="M367" s="35">
        <v>0</v>
      </c>
    </row>
    <row r="368" spans="1:13" ht="36" hidden="1" customHeight="1" x14ac:dyDescent="0.2"/>
    <row r="369" spans="1:13" s="11" customFormat="1" ht="36" customHeight="1" x14ac:dyDescent="0.2">
      <c r="A369" s="107" t="s">
        <v>298</v>
      </c>
      <c r="B369" s="107"/>
      <c r="C369" s="107"/>
      <c r="D369" s="107"/>
      <c r="E369" s="91"/>
      <c r="F369" s="92"/>
      <c r="G369" s="92">
        <v>604</v>
      </c>
      <c r="H369" s="93" t="s">
        <v>299</v>
      </c>
      <c r="I369" s="93"/>
      <c r="J369" s="93"/>
      <c r="K369" s="93"/>
      <c r="L369" s="93"/>
      <c r="M369" s="93"/>
    </row>
    <row r="370" spans="1:13" s="11" customFormat="1" ht="16.5" customHeight="1" x14ac:dyDescent="0.2">
      <c r="A370" s="94"/>
      <c r="B370" s="94"/>
      <c r="C370" s="94"/>
      <c r="D370" s="68"/>
      <c r="E370" s="68"/>
      <c r="F370" s="69"/>
      <c r="G370" s="68"/>
      <c r="H370" s="93"/>
      <c r="I370" s="93"/>
      <c r="J370" s="93"/>
      <c r="K370" s="93"/>
      <c r="L370" s="93"/>
      <c r="M370" s="93"/>
    </row>
    <row r="371" spans="1:13" s="99" customFormat="1" ht="33" hidden="1" customHeight="1" x14ac:dyDescent="0.25">
      <c r="A371" s="95"/>
      <c r="B371" s="95"/>
      <c r="C371" s="95"/>
      <c r="D371" s="96"/>
      <c r="E371" s="96"/>
      <c r="F371" s="5"/>
      <c r="G371" s="97"/>
      <c r="H371" s="98"/>
      <c r="I371" s="98"/>
      <c r="J371" s="98"/>
      <c r="K371" s="98"/>
      <c r="L371" s="98"/>
      <c r="M371" s="98"/>
    </row>
    <row r="372" spans="1:13" s="99" customFormat="1" ht="33" hidden="1" customHeight="1" x14ac:dyDescent="0.25">
      <c r="A372" s="95"/>
      <c r="B372" s="95"/>
      <c r="C372" s="95"/>
      <c r="D372" s="100"/>
      <c r="E372" s="100"/>
      <c r="F372" s="2"/>
      <c r="G372" s="5"/>
      <c r="H372" s="101"/>
      <c r="I372" s="101"/>
      <c r="J372" s="101"/>
      <c r="K372" s="101"/>
      <c r="L372" s="101"/>
      <c r="M372" s="101"/>
    </row>
    <row r="373" spans="1:13" s="99" customFormat="1" ht="28.5" customHeight="1" x14ac:dyDescent="0.25">
      <c r="A373" s="96"/>
      <c r="B373" s="5"/>
      <c r="H373" s="96"/>
      <c r="I373" s="5"/>
      <c r="K373" s="102"/>
      <c r="L373" s="103"/>
      <c r="M373" s="101"/>
    </row>
    <row r="374" spans="1:13" s="99" customFormat="1" ht="28.5" customHeight="1" x14ac:dyDescent="0.25">
      <c r="A374" s="100"/>
      <c r="B374" s="5"/>
      <c r="H374" s="100"/>
      <c r="I374" s="5"/>
      <c r="K374" s="102"/>
      <c r="L374" s="12"/>
      <c r="M374" s="101"/>
    </row>
    <row r="375" spans="1:13" s="99" customFormat="1" ht="28.5" customHeight="1" x14ac:dyDescent="0.25">
      <c r="A375" s="96"/>
      <c r="B375" s="11"/>
      <c r="C375" s="101"/>
      <c r="H375" s="96"/>
      <c r="I375" s="11"/>
      <c r="J375" s="101"/>
      <c r="K375" s="102"/>
      <c r="L375" s="12"/>
      <c r="M375" s="6"/>
    </row>
    <row r="376" spans="1:13" s="99" customFormat="1" ht="28.5" customHeight="1" x14ac:dyDescent="0.25">
      <c r="A376" s="11"/>
      <c r="B376" s="11"/>
      <c r="C376" s="12"/>
      <c r="H376" s="11"/>
      <c r="I376" s="11"/>
      <c r="J376" s="12"/>
      <c r="K376" s="5"/>
      <c r="L376" s="12"/>
      <c r="M376" s="6"/>
    </row>
    <row r="377" spans="1:13" s="99" customFormat="1" ht="28.5" customHeight="1" x14ac:dyDescent="0.25">
      <c r="A377" s="95"/>
      <c r="B377" s="95"/>
      <c r="C377" s="95"/>
      <c r="D377" s="104"/>
      <c r="E377" s="104"/>
      <c r="F377" s="103"/>
      <c r="G377" s="105"/>
      <c r="H377" s="11"/>
      <c r="I377" s="11"/>
      <c r="J377" s="12"/>
      <c r="K377" s="5"/>
      <c r="L377" s="12"/>
      <c r="M377" s="102"/>
    </row>
    <row r="378" spans="1:13" ht="33" customHeight="1" x14ac:dyDescent="0.2">
      <c r="D378" s="104"/>
      <c r="E378" s="104"/>
      <c r="F378" s="103"/>
      <c r="G378" s="105"/>
      <c r="H378" s="105"/>
      <c r="I378" s="105"/>
      <c r="J378" s="12"/>
      <c r="K378" s="105"/>
      <c r="L378" s="12"/>
      <c r="M378" s="102"/>
    </row>
    <row r="379" spans="1:13" ht="33" customHeight="1" x14ac:dyDescent="0.2">
      <c r="D379" s="7"/>
      <c r="E379" s="7"/>
      <c r="G379" s="102"/>
      <c r="H379" s="106"/>
      <c r="I379" s="106"/>
      <c r="J379" s="106"/>
      <c r="K379" s="106"/>
      <c r="L379" s="106"/>
      <c r="M379" s="106"/>
    </row>
    <row r="380" spans="1:13" ht="33" customHeight="1" x14ac:dyDescent="0.2">
      <c r="D380" s="7"/>
      <c r="E380" s="7"/>
      <c r="H380" s="106"/>
      <c r="I380" s="106"/>
      <c r="J380" s="106"/>
      <c r="K380" s="106"/>
      <c r="L380" s="106"/>
      <c r="M380" s="106"/>
    </row>
    <row r="381" spans="1:13" ht="33" customHeight="1" x14ac:dyDescent="0.2">
      <c r="D381" s="7"/>
      <c r="E381" s="7"/>
    </row>
    <row r="382" spans="1:13" ht="33" customHeight="1" x14ac:dyDescent="0.2">
      <c r="D382" s="7"/>
      <c r="E382" s="7"/>
    </row>
    <row r="383" spans="1:13" ht="33" customHeight="1" x14ac:dyDescent="0.2"/>
    <row r="384" spans="1:13" ht="33" customHeight="1" x14ac:dyDescent="0.2"/>
    <row r="385" spans="4:13" ht="33" customHeight="1" x14ac:dyDescent="0.2"/>
    <row r="386" spans="4:13" ht="33" customHeight="1" x14ac:dyDescent="0.2"/>
    <row r="387" spans="4:13" ht="33" customHeight="1" x14ac:dyDescent="0.2"/>
    <row r="388" spans="4:13" ht="33" customHeight="1" x14ac:dyDescent="0.2"/>
    <row r="389" spans="4:13" ht="33" customHeight="1" x14ac:dyDescent="0.2"/>
    <row r="390" spans="4:13" ht="33" customHeight="1" x14ac:dyDescent="0.2"/>
    <row r="391" spans="4:13" ht="33" customHeight="1" x14ac:dyDescent="0.2"/>
    <row r="392" spans="4:13" ht="33" customHeight="1" x14ac:dyDescent="0.2"/>
    <row r="393" spans="4:13" ht="33" customHeight="1" x14ac:dyDescent="0.2"/>
    <row r="394" spans="4:13" s="14" customFormat="1" ht="33" customHeight="1" x14ac:dyDescent="0.2">
      <c r="D394" s="11"/>
      <c r="E394" s="11"/>
      <c r="F394" s="12"/>
      <c r="G394" s="11"/>
      <c r="H394" s="6"/>
      <c r="I394" s="6"/>
      <c r="J394" s="6"/>
      <c r="K394" s="6"/>
      <c r="L394" s="6"/>
      <c r="M394" s="6"/>
    </row>
    <row r="395" spans="4:13" s="14" customFormat="1" ht="33" customHeight="1" x14ac:dyDescent="0.2">
      <c r="D395" s="11"/>
      <c r="E395" s="11"/>
      <c r="F395" s="12"/>
      <c r="G395" s="11"/>
      <c r="H395" s="6"/>
      <c r="I395" s="6"/>
      <c r="J395" s="6"/>
      <c r="K395" s="6"/>
      <c r="L395" s="6"/>
      <c r="M395" s="6"/>
    </row>
    <row r="396" spans="4:13" s="14" customFormat="1" ht="33" customHeight="1" x14ac:dyDescent="0.2">
      <c r="D396" s="11"/>
      <c r="E396" s="11"/>
      <c r="F396" s="12"/>
      <c r="G396" s="11"/>
      <c r="H396" s="6"/>
      <c r="I396" s="6"/>
      <c r="J396" s="6"/>
      <c r="K396" s="6"/>
      <c r="L396" s="6"/>
      <c r="M396" s="6"/>
    </row>
    <row r="397" spans="4:13" s="14" customFormat="1" ht="21" customHeight="1" x14ac:dyDescent="0.2">
      <c r="D397" s="11"/>
      <c r="E397" s="11"/>
      <c r="F397" s="12"/>
      <c r="G397" s="11"/>
      <c r="H397" s="6"/>
      <c r="I397" s="6"/>
      <c r="J397" s="6"/>
      <c r="K397" s="6"/>
      <c r="L397" s="6"/>
      <c r="M397" s="6"/>
    </row>
    <row r="398" spans="4:13" s="14" customFormat="1" ht="21" customHeight="1" x14ac:dyDescent="0.2">
      <c r="D398" s="11"/>
      <c r="E398" s="11"/>
      <c r="F398" s="12"/>
      <c r="G398" s="11"/>
      <c r="H398" s="6"/>
      <c r="I398" s="6"/>
      <c r="J398" s="6"/>
      <c r="K398" s="6"/>
      <c r="L398" s="6"/>
      <c r="M398" s="6"/>
    </row>
    <row r="399" spans="4:13" s="14" customFormat="1" ht="21" customHeight="1" x14ac:dyDescent="0.2">
      <c r="D399" s="11"/>
      <c r="E399" s="11"/>
      <c r="F399" s="12"/>
      <c r="G399" s="11"/>
      <c r="H399" s="6"/>
      <c r="I399" s="6"/>
      <c r="J399" s="6"/>
      <c r="K399" s="6"/>
      <c r="L399" s="6"/>
      <c r="M399" s="6"/>
    </row>
    <row r="400" spans="4:13" s="14" customFormat="1" ht="21" customHeight="1" x14ac:dyDescent="0.2">
      <c r="D400" s="11"/>
      <c r="E400" s="11"/>
      <c r="F400" s="12"/>
      <c r="G400" s="11"/>
      <c r="H400" s="6"/>
      <c r="I400" s="6"/>
      <c r="J400" s="6"/>
      <c r="K400" s="6"/>
      <c r="L400" s="6"/>
      <c r="M400" s="6"/>
    </row>
  </sheetData>
  <mergeCells count="413">
    <mergeCell ref="A1:D1"/>
    <mergeCell ref="A2:C2"/>
    <mergeCell ref="A3:D3"/>
    <mergeCell ref="D6:K6"/>
    <mergeCell ref="A7:M7"/>
    <mergeCell ref="A8:M8"/>
    <mergeCell ref="D9:M9"/>
    <mergeCell ref="A10:M10"/>
    <mergeCell ref="A12:A13"/>
    <mergeCell ref="B12:B13"/>
    <mergeCell ref="C12:C13"/>
    <mergeCell ref="D12:D13"/>
    <mergeCell ref="E12:E13"/>
    <mergeCell ref="F12:F13"/>
    <mergeCell ref="G12:G13"/>
    <mergeCell ref="H12:M12"/>
    <mergeCell ref="D20:D21"/>
    <mergeCell ref="E20:E21"/>
    <mergeCell ref="D22:D23"/>
    <mergeCell ref="E22:E23"/>
    <mergeCell ref="D24:D25"/>
    <mergeCell ref="E24:E25"/>
    <mergeCell ref="A14:M14"/>
    <mergeCell ref="A15:A16"/>
    <mergeCell ref="B15:D16"/>
    <mergeCell ref="E15:E16"/>
    <mergeCell ref="A18:A19"/>
    <mergeCell ref="B18:C19"/>
    <mergeCell ref="D18:D19"/>
    <mergeCell ref="E18:E19"/>
    <mergeCell ref="D32:D33"/>
    <mergeCell ref="E32:E33"/>
    <mergeCell ref="D34:D35"/>
    <mergeCell ref="E34:E35"/>
    <mergeCell ref="D36:D37"/>
    <mergeCell ref="E36:E37"/>
    <mergeCell ref="D26:D27"/>
    <mergeCell ref="E26:E27"/>
    <mergeCell ref="D28:D29"/>
    <mergeCell ref="E28:E29"/>
    <mergeCell ref="D30:D31"/>
    <mergeCell ref="E30:E31"/>
    <mergeCell ref="D44:D45"/>
    <mergeCell ref="E44:E45"/>
    <mergeCell ref="D46:D47"/>
    <mergeCell ref="E46:E47"/>
    <mergeCell ref="D48:D49"/>
    <mergeCell ref="E48:E49"/>
    <mergeCell ref="D38:D39"/>
    <mergeCell ref="E38:E39"/>
    <mergeCell ref="D40:D41"/>
    <mergeCell ref="E40:E41"/>
    <mergeCell ref="D42:D43"/>
    <mergeCell ref="E42:E43"/>
    <mergeCell ref="D56:D57"/>
    <mergeCell ref="E56:E57"/>
    <mergeCell ref="D58:D59"/>
    <mergeCell ref="E58:E59"/>
    <mergeCell ref="D60:D61"/>
    <mergeCell ref="E60:E61"/>
    <mergeCell ref="D50:D51"/>
    <mergeCell ref="E50:E51"/>
    <mergeCell ref="D52:D53"/>
    <mergeCell ref="E52:E53"/>
    <mergeCell ref="D54:D55"/>
    <mergeCell ref="E54:E55"/>
    <mergeCell ref="D68:D69"/>
    <mergeCell ref="E68:E69"/>
    <mergeCell ref="D70:D71"/>
    <mergeCell ref="E70:E71"/>
    <mergeCell ref="D72:D73"/>
    <mergeCell ref="E72:E73"/>
    <mergeCell ref="D62:D63"/>
    <mergeCell ref="E62:E63"/>
    <mergeCell ref="D64:D65"/>
    <mergeCell ref="E64:E65"/>
    <mergeCell ref="D66:D67"/>
    <mergeCell ref="E66:E67"/>
    <mergeCell ref="D80:D81"/>
    <mergeCell ref="E80:E81"/>
    <mergeCell ref="D82:D83"/>
    <mergeCell ref="E82:E83"/>
    <mergeCell ref="D84:D85"/>
    <mergeCell ref="E84:E85"/>
    <mergeCell ref="D74:D75"/>
    <mergeCell ref="E74:E75"/>
    <mergeCell ref="D76:D77"/>
    <mergeCell ref="E76:E77"/>
    <mergeCell ref="D78:D79"/>
    <mergeCell ref="E78:E79"/>
    <mergeCell ref="D92:D93"/>
    <mergeCell ref="E92:E93"/>
    <mergeCell ref="D94:D95"/>
    <mergeCell ref="E94:E95"/>
    <mergeCell ref="D96:D97"/>
    <mergeCell ref="E96:E97"/>
    <mergeCell ref="D86:D87"/>
    <mergeCell ref="E86:E87"/>
    <mergeCell ref="D88:D89"/>
    <mergeCell ref="E88:E89"/>
    <mergeCell ref="D90:D91"/>
    <mergeCell ref="E90:E91"/>
    <mergeCell ref="D104:D105"/>
    <mergeCell ref="E104:E105"/>
    <mergeCell ref="D106:D107"/>
    <mergeCell ref="E106:E107"/>
    <mergeCell ref="D108:D109"/>
    <mergeCell ref="E108:E109"/>
    <mergeCell ref="D98:D99"/>
    <mergeCell ref="E98:E99"/>
    <mergeCell ref="D100:D101"/>
    <mergeCell ref="E100:E101"/>
    <mergeCell ref="D102:D103"/>
    <mergeCell ref="E102:E103"/>
    <mergeCell ref="D116:D117"/>
    <mergeCell ref="E116:E117"/>
    <mergeCell ref="D118:D119"/>
    <mergeCell ref="E118:E119"/>
    <mergeCell ref="D120:D121"/>
    <mergeCell ref="E120:E121"/>
    <mergeCell ref="D110:D111"/>
    <mergeCell ref="E110:E111"/>
    <mergeCell ref="D112:D113"/>
    <mergeCell ref="E112:E113"/>
    <mergeCell ref="D114:D115"/>
    <mergeCell ref="E114:E115"/>
    <mergeCell ref="D128:D129"/>
    <mergeCell ref="E128:E129"/>
    <mergeCell ref="D130:D131"/>
    <mergeCell ref="E130:E131"/>
    <mergeCell ref="D132:D133"/>
    <mergeCell ref="E132:E133"/>
    <mergeCell ref="D122:D123"/>
    <mergeCell ref="E122:E123"/>
    <mergeCell ref="D124:D125"/>
    <mergeCell ref="E124:E125"/>
    <mergeCell ref="D126:D127"/>
    <mergeCell ref="E126:E127"/>
    <mergeCell ref="D140:D141"/>
    <mergeCell ref="E140:E141"/>
    <mergeCell ref="D142:D143"/>
    <mergeCell ref="E142:E143"/>
    <mergeCell ref="D144:D145"/>
    <mergeCell ref="E144:E145"/>
    <mergeCell ref="D134:D135"/>
    <mergeCell ref="E134:E135"/>
    <mergeCell ref="D136:D137"/>
    <mergeCell ref="E136:E137"/>
    <mergeCell ref="D138:D139"/>
    <mergeCell ref="E138:E139"/>
    <mergeCell ref="D152:D153"/>
    <mergeCell ref="E152:E153"/>
    <mergeCell ref="D154:D155"/>
    <mergeCell ref="E154:E155"/>
    <mergeCell ref="D156:D157"/>
    <mergeCell ref="E156:E157"/>
    <mergeCell ref="D146:D147"/>
    <mergeCell ref="E146:E147"/>
    <mergeCell ref="D148:D149"/>
    <mergeCell ref="E148:E149"/>
    <mergeCell ref="D150:D151"/>
    <mergeCell ref="E150:E151"/>
    <mergeCell ref="D164:D165"/>
    <mergeCell ref="E164:E165"/>
    <mergeCell ref="D166:D167"/>
    <mergeCell ref="E166:E167"/>
    <mergeCell ref="D168:D169"/>
    <mergeCell ref="E168:E169"/>
    <mergeCell ref="D158:D159"/>
    <mergeCell ref="E158:E159"/>
    <mergeCell ref="D160:D161"/>
    <mergeCell ref="E160:E161"/>
    <mergeCell ref="D162:D163"/>
    <mergeCell ref="E162:E163"/>
    <mergeCell ref="D176:D177"/>
    <mergeCell ref="E176:E177"/>
    <mergeCell ref="D178:D179"/>
    <mergeCell ref="E178:E179"/>
    <mergeCell ref="D180:D181"/>
    <mergeCell ref="E180:E181"/>
    <mergeCell ref="D170:D171"/>
    <mergeCell ref="E170:E171"/>
    <mergeCell ref="D172:D173"/>
    <mergeCell ref="E172:E173"/>
    <mergeCell ref="D174:D175"/>
    <mergeCell ref="E174:E175"/>
    <mergeCell ref="D188:D189"/>
    <mergeCell ref="E188:E189"/>
    <mergeCell ref="D190:D191"/>
    <mergeCell ref="E190:E191"/>
    <mergeCell ref="D192:D193"/>
    <mergeCell ref="E192:E193"/>
    <mergeCell ref="D182:D183"/>
    <mergeCell ref="E182:E183"/>
    <mergeCell ref="D184:D185"/>
    <mergeCell ref="E184:E185"/>
    <mergeCell ref="D186:D187"/>
    <mergeCell ref="E186:E187"/>
    <mergeCell ref="D200:D201"/>
    <mergeCell ref="E200:E201"/>
    <mergeCell ref="D202:D203"/>
    <mergeCell ref="E202:E203"/>
    <mergeCell ref="D204:D205"/>
    <mergeCell ref="E204:E205"/>
    <mergeCell ref="D194:D195"/>
    <mergeCell ref="E194:E195"/>
    <mergeCell ref="D196:D197"/>
    <mergeCell ref="E196:E197"/>
    <mergeCell ref="D198:D199"/>
    <mergeCell ref="E198:E199"/>
    <mergeCell ref="D212:D213"/>
    <mergeCell ref="E212:E213"/>
    <mergeCell ref="D214:D215"/>
    <mergeCell ref="E214:E215"/>
    <mergeCell ref="D216:D217"/>
    <mergeCell ref="E216:E217"/>
    <mergeCell ref="D206:D207"/>
    <mergeCell ref="E206:E207"/>
    <mergeCell ref="D208:D209"/>
    <mergeCell ref="E208:E209"/>
    <mergeCell ref="D210:D211"/>
    <mergeCell ref="E210:E211"/>
    <mergeCell ref="D224:D225"/>
    <mergeCell ref="E224:E225"/>
    <mergeCell ref="D226:D227"/>
    <mergeCell ref="E226:E227"/>
    <mergeCell ref="D228:D229"/>
    <mergeCell ref="E228:E229"/>
    <mergeCell ref="D218:D219"/>
    <mergeCell ref="E218:E219"/>
    <mergeCell ref="D220:D221"/>
    <mergeCell ref="E220:E221"/>
    <mergeCell ref="D222:D223"/>
    <mergeCell ref="E222:E223"/>
    <mergeCell ref="D236:D237"/>
    <mergeCell ref="E236:E237"/>
    <mergeCell ref="D238:D239"/>
    <mergeCell ref="E238:E239"/>
    <mergeCell ref="D240:D241"/>
    <mergeCell ref="E240:E241"/>
    <mergeCell ref="D230:D231"/>
    <mergeCell ref="E230:E231"/>
    <mergeCell ref="D232:D233"/>
    <mergeCell ref="E232:E233"/>
    <mergeCell ref="D234:D235"/>
    <mergeCell ref="E234:E235"/>
    <mergeCell ref="D248:D249"/>
    <mergeCell ref="E248:E249"/>
    <mergeCell ref="D250:D251"/>
    <mergeCell ref="E250:E251"/>
    <mergeCell ref="D252:D253"/>
    <mergeCell ref="E252:E253"/>
    <mergeCell ref="D242:D243"/>
    <mergeCell ref="E242:E243"/>
    <mergeCell ref="D244:D245"/>
    <mergeCell ref="E244:E245"/>
    <mergeCell ref="D246:D247"/>
    <mergeCell ref="E246:E247"/>
    <mergeCell ref="D260:D261"/>
    <mergeCell ref="E260:E261"/>
    <mergeCell ref="D262:D263"/>
    <mergeCell ref="E262:E263"/>
    <mergeCell ref="D264:D265"/>
    <mergeCell ref="E264:E265"/>
    <mergeCell ref="D254:D255"/>
    <mergeCell ref="E254:E255"/>
    <mergeCell ref="D256:D257"/>
    <mergeCell ref="E256:E257"/>
    <mergeCell ref="D258:D259"/>
    <mergeCell ref="E258:E259"/>
    <mergeCell ref="D272:D273"/>
    <mergeCell ref="E272:E273"/>
    <mergeCell ref="D274:D275"/>
    <mergeCell ref="E274:E275"/>
    <mergeCell ref="D276:D277"/>
    <mergeCell ref="E276:E277"/>
    <mergeCell ref="D266:D267"/>
    <mergeCell ref="E266:E267"/>
    <mergeCell ref="D268:D269"/>
    <mergeCell ref="E268:E269"/>
    <mergeCell ref="D270:D271"/>
    <mergeCell ref="E270:E271"/>
    <mergeCell ref="F284:F285"/>
    <mergeCell ref="G284:G285"/>
    <mergeCell ref="A286:A287"/>
    <mergeCell ref="B286:B287"/>
    <mergeCell ref="C286:C287"/>
    <mergeCell ref="D286:D287"/>
    <mergeCell ref="D278:D279"/>
    <mergeCell ref="E278:E279"/>
    <mergeCell ref="D280:D281"/>
    <mergeCell ref="E280:E281"/>
    <mergeCell ref="A284:A285"/>
    <mergeCell ref="B284:B285"/>
    <mergeCell ref="C284:C285"/>
    <mergeCell ref="D284:D285"/>
    <mergeCell ref="E284:E285"/>
    <mergeCell ref="B292:B293"/>
    <mergeCell ref="C292:C293"/>
    <mergeCell ref="D292:D293"/>
    <mergeCell ref="B294:B295"/>
    <mergeCell ref="C294:C295"/>
    <mergeCell ref="D294:D295"/>
    <mergeCell ref="B288:B289"/>
    <mergeCell ref="C288:C289"/>
    <mergeCell ref="D288:D289"/>
    <mergeCell ref="B290:B291"/>
    <mergeCell ref="C290:C291"/>
    <mergeCell ref="D290:D291"/>
    <mergeCell ref="G298:G299"/>
    <mergeCell ref="A301:A302"/>
    <mergeCell ref="B301:C302"/>
    <mergeCell ref="D301:D302"/>
    <mergeCell ref="E301:E302"/>
    <mergeCell ref="D303:D304"/>
    <mergeCell ref="E303:E304"/>
    <mergeCell ref="A298:A299"/>
    <mergeCell ref="B298:B299"/>
    <mergeCell ref="C298:C299"/>
    <mergeCell ref="D298:D299"/>
    <mergeCell ref="E298:E299"/>
    <mergeCell ref="F298:F299"/>
    <mergeCell ref="D311:D312"/>
    <mergeCell ref="E311:E312"/>
    <mergeCell ref="D313:D314"/>
    <mergeCell ref="E313:E314"/>
    <mergeCell ref="D315:D316"/>
    <mergeCell ref="E315:E316"/>
    <mergeCell ref="D305:D306"/>
    <mergeCell ref="E305:E306"/>
    <mergeCell ref="D307:D308"/>
    <mergeCell ref="E307:E308"/>
    <mergeCell ref="D309:D310"/>
    <mergeCell ref="E309:E310"/>
    <mergeCell ref="F321:F322"/>
    <mergeCell ref="G321:G322"/>
    <mergeCell ref="A323:A324"/>
    <mergeCell ref="B323:B324"/>
    <mergeCell ref="C323:C324"/>
    <mergeCell ref="D323:D324"/>
    <mergeCell ref="E323:E324"/>
    <mergeCell ref="D317:D318"/>
    <mergeCell ref="E317:E318"/>
    <mergeCell ref="A321:A322"/>
    <mergeCell ref="B321:B322"/>
    <mergeCell ref="C321:C322"/>
    <mergeCell ref="D321:D322"/>
    <mergeCell ref="E321:E322"/>
    <mergeCell ref="A325:A326"/>
    <mergeCell ref="B325:B326"/>
    <mergeCell ref="C325:C326"/>
    <mergeCell ref="D325:D326"/>
    <mergeCell ref="E325:E326"/>
    <mergeCell ref="A329:A330"/>
    <mergeCell ref="B329:B330"/>
    <mergeCell ref="C329:C330"/>
    <mergeCell ref="D329:D330"/>
    <mergeCell ref="E329:E330"/>
    <mergeCell ref="D334:D335"/>
    <mergeCell ref="E334:E335"/>
    <mergeCell ref="D336:D337"/>
    <mergeCell ref="E336:E337"/>
    <mergeCell ref="D338:D339"/>
    <mergeCell ref="E338:E339"/>
    <mergeCell ref="F329:F330"/>
    <mergeCell ref="G329:G330"/>
    <mergeCell ref="A332:A333"/>
    <mergeCell ref="B332:C333"/>
    <mergeCell ref="D332:D333"/>
    <mergeCell ref="E332:E333"/>
    <mergeCell ref="D346:D347"/>
    <mergeCell ref="E346:E347"/>
    <mergeCell ref="D348:D349"/>
    <mergeCell ref="E348:E349"/>
    <mergeCell ref="D350:D351"/>
    <mergeCell ref="E350:E351"/>
    <mergeCell ref="D340:D341"/>
    <mergeCell ref="E340:E341"/>
    <mergeCell ref="D342:D343"/>
    <mergeCell ref="E342:E343"/>
    <mergeCell ref="D344:D345"/>
    <mergeCell ref="E344:E345"/>
    <mergeCell ref="A356:A357"/>
    <mergeCell ref="D356:D357"/>
    <mergeCell ref="E356:E357"/>
    <mergeCell ref="B358:B359"/>
    <mergeCell ref="C358:C359"/>
    <mergeCell ref="D358:D359"/>
    <mergeCell ref="E358:E359"/>
    <mergeCell ref="A354:A355"/>
    <mergeCell ref="B354:B355"/>
    <mergeCell ref="C354:C355"/>
    <mergeCell ref="D354:D355"/>
    <mergeCell ref="E354:E355"/>
    <mergeCell ref="B360:B361"/>
    <mergeCell ref="C360:C361"/>
    <mergeCell ref="D360:D361"/>
    <mergeCell ref="E360:E361"/>
    <mergeCell ref="B362:B363"/>
    <mergeCell ref="C362:C363"/>
    <mergeCell ref="D362:D363"/>
    <mergeCell ref="E362:E363"/>
    <mergeCell ref="G354:G355"/>
    <mergeCell ref="F354:F355"/>
    <mergeCell ref="A369:D369"/>
    <mergeCell ref="B364:B365"/>
    <mergeCell ref="C364:C365"/>
    <mergeCell ref="D364:D365"/>
    <mergeCell ref="E364:E365"/>
    <mergeCell ref="B366:B367"/>
    <mergeCell ref="C366:C367"/>
    <mergeCell ref="D366:D367"/>
    <mergeCell ref="E366:E367"/>
  </mergeCells>
  <conditionalFormatting sqref="A369 E286:E295 E356 D368:F368 D370:F370 D160 D297:F297 D20 D24 D26 D46 D94 D108 D114 D136 D144 D152 D164 D174 D182 D200 D56:E56 D70:E70 D72:E72 D96 D138 D154 D166 D296:E296 D4:F5 D11:F12 D17:F17 D303 D352:F353 D254 D320:F320 D380:F65719 D13 D256 D258 D260 D327:F328 D283:F283 D222 D232 D194 D278 D28 D30 D32 D34 D36 D38 D40 D42 D44 D48 D50 D52 D54 D58 D60 D62 D64 D66 D68 D74 D76 D78 D80 D82 D84 D86 D88 D90 D92 D98 D100 D102 D104 D106 D110 D112 D124 D126 D128 D130 D132 D134 D140 D142 D146 D148 D150 D156 D158 D162 D168 D170 D172 D176 D178 D180 D184 D186 D188 D196 D198 D216 D218 D220 D228 D226 D224 D234 D236 D238 D242 D244 D246 D272 D274 D276 D300:F300 D331:F331 E3:F3 O1:CC1048576">
    <cfRule type="cellIs" dxfId="918" priority="919" operator="lessThan">
      <formula>0</formula>
    </cfRule>
  </conditionalFormatting>
  <conditionalFormatting sqref="D18:F18 D301:E301 D332:E332 D2:F2 F19 F282 E319:F319 E323 E325 D334 E1:F1">
    <cfRule type="cellIs" dxfId="917" priority="918" operator="lessThan">
      <formula>0</formula>
    </cfRule>
  </conditionalFormatting>
  <conditionalFormatting sqref="D371:F372">
    <cfRule type="cellIs" dxfId="916" priority="917" operator="lessThan">
      <formula>0</formula>
    </cfRule>
  </conditionalFormatting>
  <conditionalFormatting sqref="D379:F379">
    <cfRule type="cellIs" dxfId="915" priority="916" operator="lessThan">
      <formula>0</formula>
    </cfRule>
  </conditionalFormatting>
  <conditionalFormatting sqref="A12:A13">
    <cfRule type="cellIs" dxfId="914" priority="915" operator="lessThan">
      <formula>0</formula>
    </cfRule>
  </conditionalFormatting>
  <conditionalFormatting sqref="B12:B13">
    <cfRule type="cellIs" dxfId="913" priority="914" operator="lessThan">
      <formula>0</formula>
    </cfRule>
  </conditionalFormatting>
  <conditionalFormatting sqref="C12:C13">
    <cfRule type="cellIs" dxfId="912" priority="913" operator="lessThan">
      <formula>0</formula>
    </cfRule>
  </conditionalFormatting>
  <conditionalFormatting sqref="A286:C286 A288:B288 A289:A294">
    <cfRule type="cellIs" dxfId="911" priority="912" operator="lessThan">
      <formula>0</formula>
    </cfRule>
  </conditionalFormatting>
  <conditionalFormatting sqref="B15">
    <cfRule type="cellIs" dxfId="910" priority="911" operator="lessThan">
      <formula>0</formula>
    </cfRule>
  </conditionalFormatting>
  <conditionalFormatting sqref="A323:C323 A325:C325">
    <cfRule type="cellIs" dxfId="909" priority="910" operator="lessThan">
      <formula>0</formula>
    </cfRule>
  </conditionalFormatting>
  <conditionalFormatting sqref="B356:C357 A358:A367">
    <cfRule type="cellIs" dxfId="908" priority="909" operator="lessThan">
      <formula>0</formula>
    </cfRule>
  </conditionalFormatting>
  <conditionalFormatting sqref="A1:A2">
    <cfRule type="cellIs" dxfId="907" priority="908" operator="lessThan">
      <formula>0</formula>
    </cfRule>
  </conditionalFormatting>
  <conditionalFormatting sqref="D248 D250 D252">
    <cfRule type="cellIs" dxfId="906" priority="907" operator="lessThan">
      <formula>0</formula>
    </cfRule>
  </conditionalFormatting>
  <conditionalFormatting sqref="A10">
    <cfRule type="cellIs" dxfId="905" priority="906" operator="lessThan">
      <formula>0</formula>
    </cfRule>
  </conditionalFormatting>
  <conditionalFormatting sqref="A7">
    <cfRule type="cellIs" dxfId="904" priority="904" operator="lessThan">
      <formula>0</formula>
    </cfRule>
  </conditionalFormatting>
  <conditionalFormatting sqref="D214">
    <cfRule type="cellIs" dxfId="903" priority="905" operator="lessThan">
      <formula>0</formula>
    </cfRule>
  </conditionalFormatting>
  <conditionalFormatting sqref="D22">
    <cfRule type="cellIs" dxfId="902" priority="903" operator="lessThan">
      <formula>0</formula>
    </cfRule>
  </conditionalFormatting>
  <conditionalFormatting sqref="F15:F16">
    <cfRule type="cellIs" dxfId="901" priority="902" operator="lessThan">
      <formula>0</formula>
    </cfRule>
  </conditionalFormatting>
  <conditionalFormatting sqref="F20:F21">
    <cfRule type="cellIs" dxfId="900" priority="901" operator="lessThan">
      <formula>0</formula>
    </cfRule>
  </conditionalFormatting>
  <conditionalFormatting sqref="E42">
    <cfRule type="cellIs" dxfId="899" priority="889" operator="lessThan">
      <formula>0</formula>
    </cfRule>
  </conditionalFormatting>
  <conditionalFormatting sqref="E80">
    <cfRule type="cellIs" dxfId="898" priority="870" operator="lessThan">
      <formula>0</formula>
    </cfRule>
  </conditionalFormatting>
  <conditionalFormatting sqref="E20">
    <cfRule type="cellIs" dxfId="897" priority="900" operator="lessThan">
      <formula>0</formula>
    </cfRule>
  </conditionalFormatting>
  <conditionalFormatting sqref="E22">
    <cfRule type="cellIs" dxfId="896" priority="899" operator="lessThan">
      <formula>0</formula>
    </cfRule>
  </conditionalFormatting>
  <conditionalFormatting sqref="E24">
    <cfRule type="cellIs" dxfId="895" priority="898" operator="lessThan">
      <formula>0</formula>
    </cfRule>
  </conditionalFormatting>
  <conditionalFormatting sqref="E26">
    <cfRule type="cellIs" dxfId="894" priority="897" operator="lessThan">
      <formula>0</formula>
    </cfRule>
  </conditionalFormatting>
  <conditionalFormatting sqref="E28">
    <cfRule type="cellIs" dxfId="893" priority="896" operator="lessThan">
      <formula>0</formula>
    </cfRule>
  </conditionalFormatting>
  <conditionalFormatting sqref="E30">
    <cfRule type="cellIs" dxfId="892" priority="895" operator="lessThan">
      <formula>0</formula>
    </cfRule>
  </conditionalFormatting>
  <conditionalFormatting sqref="E32">
    <cfRule type="cellIs" dxfId="891" priority="894" operator="lessThan">
      <formula>0</formula>
    </cfRule>
  </conditionalFormatting>
  <conditionalFormatting sqref="E34">
    <cfRule type="cellIs" dxfId="890" priority="893" operator="lessThan">
      <formula>0</formula>
    </cfRule>
  </conditionalFormatting>
  <conditionalFormatting sqref="E36">
    <cfRule type="cellIs" dxfId="889" priority="892" operator="lessThan">
      <formula>0</formula>
    </cfRule>
  </conditionalFormatting>
  <conditionalFormatting sqref="E38">
    <cfRule type="cellIs" dxfId="888" priority="891" operator="lessThan">
      <formula>0</formula>
    </cfRule>
  </conditionalFormatting>
  <conditionalFormatting sqref="E40">
    <cfRule type="cellIs" dxfId="887" priority="890" operator="lessThan">
      <formula>0</formula>
    </cfRule>
  </conditionalFormatting>
  <conditionalFormatting sqref="E112">
    <cfRule type="cellIs" dxfId="886" priority="854" operator="lessThan">
      <formula>0</formula>
    </cfRule>
  </conditionalFormatting>
  <conditionalFormatting sqref="E44">
    <cfRule type="cellIs" dxfId="885" priority="888" operator="lessThan">
      <formula>0</formula>
    </cfRule>
  </conditionalFormatting>
  <conditionalFormatting sqref="E48">
    <cfRule type="cellIs" dxfId="884" priority="887" operator="lessThan">
      <formula>0</formula>
    </cfRule>
  </conditionalFormatting>
  <conditionalFormatting sqref="E50">
    <cfRule type="cellIs" dxfId="883" priority="886" operator="lessThan">
      <formula>0</formula>
    </cfRule>
  </conditionalFormatting>
  <conditionalFormatting sqref="E52">
    <cfRule type="cellIs" dxfId="882" priority="885" operator="lessThan">
      <formula>0</formula>
    </cfRule>
  </conditionalFormatting>
  <conditionalFormatting sqref="E54">
    <cfRule type="cellIs" dxfId="881" priority="884" operator="lessThan">
      <formula>0</formula>
    </cfRule>
  </conditionalFormatting>
  <conditionalFormatting sqref="E180">
    <cfRule type="cellIs" dxfId="880" priority="823" operator="lessThan">
      <formula>0</formula>
    </cfRule>
  </conditionalFormatting>
  <conditionalFormatting sqref="F22:F23">
    <cfRule type="cellIs" dxfId="879" priority="883" operator="lessThan">
      <formula>0</formula>
    </cfRule>
  </conditionalFormatting>
  <conditionalFormatting sqref="F24:F25">
    <cfRule type="cellIs" dxfId="878" priority="882" operator="lessThan">
      <formula>0</formula>
    </cfRule>
  </conditionalFormatting>
  <conditionalFormatting sqref="F26:F27">
    <cfRule type="cellIs" dxfId="877" priority="881" operator="lessThan">
      <formula>0</formula>
    </cfRule>
  </conditionalFormatting>
  <conditionalFormatting sqref="E46">
    <cfRule type="cellIs" dxfId="876" priority="880" operator="lessThan">
      <formula>0</formula>
    </cfRule>
  </conditionalFormatting>
  <conditionalFormatting sqref="E58">
    <cfRule type="cellIs" dxfId="875" priority="879" operator="lessThan">
      <formula>0</formula>
    </cfRule>
  </conditionalFormatting>
  <conditionalFormatting sqref="E60">
    <cfRule type="cellIs" dxfId="874" priority="878" operator="lessThan">
      <formula>0</formula>
    </cfRule>
  </conditionalFormatting>
  <conditionalFormatting sqref="E62">
    <cfRule type="cellIs" dxfId="873" priority="877" operator="lessThan">
      <formula>0</formula>
    </cfRule>
  </conditionalFormatting>
  <conditionalFormatting sqref="E64">
    <cfRule type="cellIs" dxfId="872" priority="876" operator="lessThan">
      <formula>0</formula>
    </cfRule>
  </conditionalFormatting>
  <conditionalFormatting sqref="E66">
    <cfRule type="cellIs" dxfId="871" priority="875" operator="lessThan">
      <formula>0</formula>
    </cfRule>
  </conditionalFormatting>
  <conditionalFormatting sqref="E68">
    <cfRule type="cellIs" dxfId="870" priority="874" operator="lessThan">
      <formula>0</formula>
    </cfRule>
  </conditionalFormatting>
  <conditionalFormatting sqref="E74">
    <cfRule type="cellIs" dxfId="869" priority="873" operator="lessThan">
      <formula>0</formula>
    </cfRule>
  </conditionalFormatting>
  <conditionalFormatting sqref="E76">
    <cfRule type="cellIs" dxfId="868" priority="872" operator="lessThan">
      <formula>0</formula>
    </cfRule>
  </conditionalFormatting>
  <conditionalFormatting sqref="E78">
    <cfRule type="cellIs" dxfId="867" priority="871" operator="lessThan">
      <formula>0</formula>
    </cfRule>
  </conditionalFormatting>
  <conditionalFormatting sqref="E120">
    <cfRule type="cellIs" dxfId="866" priority="848" operator="lessThan">
      <formula>0</formula>
    </cfRule>
  </conditionalFormatting>
  <conditionalFormatting sqref="E82">
    <cfRule type="cellIs" dxfId="865" priority="869" operator="lessThan">
      <formula>0</formula>
    </cfRule>
  </conditionalFormatting>
  <conditionalFormatting sqref="E84">
    <cfRule type="cellIs" dxfId="864" priority="868" operator="lessThan">
      <formula>0</formula>
    </cfRule>
  </conditionalFormatting>
  <conditionalFormatting sqref="E86">
    <cfRule type="cellIs" dxfId="863" priority="867" operator="lessThan">
      <formula>0</formula>
    </cfRule>
  </conditionalFormatting>
  <conditionalFormatting sqref="E88">
    <cfRule type="cellIs" dxfId="862" priority="866" operator="lessThan">
      <formula>0</formula>
    </cfRule>
  </conditionalFormatting>
  <conditionalFormatting sqref="E90">
    <cfRule type="cellIs" dxfId="861" priority="865" operator="lessThan">
      <formula>0</formula>
    </cfRule>
  </conditionalFormatting>
  <conditionalFormatting sqref="E92">
    <cfRule type="cellIs" dxfId="860" priority="864" operator="lessThan">
      <formula>0</formula>
    </cfRule>
  </conditionalFormatting>
  <conditionalFormatting sqref="E94 E96 E100 E108 E114 E138 E144 E154 E160 E166 E174 E182 E190 E192 E200">
    <cfRule type="cellIs" dxfId="859" priority="863" operator="lessThan">
      <formula>0</formula>
    </cfRule>
  </conditionalFormatting>
  <conditionalFormatting sqref="E256 E270">
    <cfRule type="cellIs" dxfId="858" priority="862" operator="lessThan">
      <formula>0</formula>
    </cfRule>
  </conditionalFormatting>
  <conditionalFormatting sqref="E214 E222 E232 E240">
    <cfRule type="cellIs" dxfId="857" priority="861" operator="lessThan">
      <formula>0</formula>
    </cfRule>
  </conditionalFormatting>
  <conditionalFormatting sqref="E248">
    <cfRule type="cellIs" dxfId="856" priority="860" operator="lessThan">
      <formula>0</formula>
    </cfRule>
  </conditionalFormatting>
  <conditionalFormatting sqref="E98">
    <cfRule type="cellIs" dxfId="855" priority="859" operator="lessThan">
      <formula>0</formula>
    </cfRule>
  </conditionalFormatting>
  <conditionalFormatting sqref="E102">
    <cfRule type="cellIs" dxfId="854" priority="858" operator="lessThan">
      <formula>0</formula>
    </cfRule>
  </conditionalFormatting>
  <conditionalFormatting sqref="E104">
    <cfRule type="cellIs" dxfId="853" priority="857" operator="lessThan">
      <formula>0</formula>
    </cfRule>
  </conditionalFormatting>
  <conditionalFormatting sqref="E106">
    <cfRule type="cellIs" dxfId="852" priority="856" operator="lessThan">
      <formula>0</formula>
    </cfRule>
  </conditionalFormatting>
  <conditionalFormatting sqref="E110">
    <cfRule type="cellIs" dxfId="851" priority="855" operator="lessThan">
      <formula>0</formula>
    </cfRule>
  </conditionalFormatting>
  <conditionalFormatting sqref="E176">
    <cfRule type="cellIs" dxfId="850" priority="825" operator="lessThan">
      <formula>0</formula>
    </cfRule>
  </conditionalFormatting>
  <conditionalFormatting sqref="D116">
    <cfRule type="cellIs" dxfId="849" priority="853" operator="lessThan">
      <formula>0</formula>
    </cfRule>
  </conditionalFormatting>
  <conditionalFormatting sqref="E116">
    <cfRule type="cellIs" dxfId="848" priority="852" operator="lessThan">
      <formula>0</formula>
    </cfRule>
  </conditionalFormatting>
  <conditionalFormatting sqref="D118">
    <cfRule type="cellIs" dxfId="847" priority="851" operator="lessThan">
      <formula>0</formula>
    </cfRule>
  </conditionalFormatting>
  <conditionalFormatting sqref="E118">
    <cfRule type="cellIs" dxfId="846" priority="850" operator="lessThan">
      <formula>0</formula>
    </cfRule>
  </conditionalFormatting>
  <conditionalFormatting sqref="D120">
    <cfRule type="cellIs" dxfId="845" priority="849" operator="lessThan">
      <formula>0</formula>
    </cfRule>
  </conditionalFormatting>
  <conditionalFormatting sqref="F28:F111">
    <cfRule type="cellIs" dxfId="844" priority="822" operator="lessThan">
      <formula>0</formula>
    </cfRule>
  </conditionalFormatting>
  <conditionalFormatting sqref="D122">
    <cfRule type="cellIs" dxfId="843" priority="847" operator="lessThan">
      <formula>0</formula>
    </cfRule>
  </conditionalFormatting>
  <conditionalFormatting sqref="E122">
    <cfRule type="cellIs" dxfId="842" priority="846" operator="lessThan">
      <formula>0</formula>
    </cfRule>
  </conditionalFormatting>
  <conditionalFormatting sqref="E124">
    <cfRule type="cellIs" dxfId="841" priority="845" operator="lessThan">
      <formula>0</formula>
    </cfRule>
  </conditionalFormatting>
  <conditionalFormatting sqref="E126">
    <cfRule type="cellIs" dxfId="840" priority="844" operator="lessThan">
      <formula>0</formula>
    </cfRule>
  </conditionalFormatting>
  <conditionalFormatting sqref="E128">
    <cfRule type="cellIs" dxfId="839" priority="843" operator="lessThan">
      <formula>0</formula>
    </cfRule>
  </conditionalFormatting>
  <conditionalFormatting sqref="E130">
    <cfRule type="cellIs" dxfId="838" priority="842" operator="lessThan">
      <formula>0</formula>
    </cfRule>
  </conditionalFormatting>
  <conditionalFormatting sqref="E132">
    <cfRule type="cellIs" dxfId="837" priority="841" operator="lessThan">
      <formula>0</formula>
    </cfRule>
  </conditionalFormatting>
  <conditionalFormatting sqref="E134">
    <cfRule type="cellIs" dxfId="836" priority="840" operator="lessThan">
      <formula>0</formula>
    </cfRule>
  </conditionalFormatting>
  <conditionalFormatting sqref="E136">
    <cfRule type="cellIs" dxfId="835" priority="839" operator="lessThan">
      <formula>0</formula>
    </cfRule>
  </conditionalFormatting>
  <conditionalFormatting sqref="E140">
    <cfRule type="cellIs" dxfId="834" priority="838" operator="lessThan">
      <formula>0</formula>
    </cfRule>
  </conditionalFormatting>
  <conditionalFormatting sqref="E142">
    <cfRule type="cellIs" dxfId="833" priority="837" operator="lessThan">
      <formula>0</formula>
    </cfRule>
  </conditionalFormatting>
  <conditionalFormatting sqref="E146">
    <cfRule type="cellIs" dxfId="832" priority="836" operator="lessThan">
      <formula>0</formula>
    </cfRule>
  </conditionalFormatting>
  <conditionalFormatting sqref="E148">
    <cfRule type="cellIs" dxfId="831" priority="835" operator="lessThan">
      <formula>0</formula>
    </cfRule>
  </conditionalFormatting>
  <conditionalFormatting sqref="E150">
    <cfRule type="cellIs" dxfId="830" priority="834" operator="lessThan">
      <formula>0</formula>
    </cfRule>
  </conditionalFormatting>
  <conditionalFormatting sqref="E152">
    <cfRule type="cellIs" dxfId="829" priority="833" operator="lessThan">
      <formula>0</formula>
    </cfRule>
  </conditionalFormatting>
  <conditionalFormatting sqref="E156">
    <cfRule type="cellIs" dxfId="828" priority="832" operator="lessThan">
      <formula>0</formula>
    </cfRule>
  </conditionalFormatting>
  <conditionalFormatting sqref="E158">
    <cfRule type="cellIs" dxfId="827" priority="831" operator="lessThan">
      <formula>0</formula>
    </cfRule>
  </conditionalFormatting>
  <conditionalFormatting sqref="E162">
    <cfRule type="cellIs" dxfId="826" priority="830" operator="lessThan">
      <formula>0</formula>
    </cfRule>
  </conditionalFormatting>
  <conditionalFormatting sqref="E164">
    <cfRule type="cellIs" dxfId="825" priority="829" operator="lessThan">
      <formula>0</formula>
    </cfRule>
  </conditionalFormatting>
  <conditionalFormatting sqref="E168">
    <cfRule type="cellIs" dxfId="824" priority="828" operator="lessThan">
      <formula>0</formula>
    </cfRule>
  </conditionalFormatting>
  <conditionalFormatting sqref="E170">
    <cfRule type="cellIs" dxfId="823" priority="827" operator="lessThan">
      <formula>0</formula>
    </cfRule>
  </conditionalFormatting>
  <conditionalFormatting sqref="E172">
    <cfRule type="cellIs" dxfId="822" priority="826" operator="lessThan">
      <formula>0</formula>
    </cfRule>
  </conditionalFormatting>
  <conditionalFormatting sqref="E238">
    <cfRule type="cellIs" dxfId="821" priority="793" operator="lessThan">
      <formula>0</formula>
    </cfRule>
  </conditionalFormatting>
  <conditionalFormatting sqref="E178">
    <cfRule type="cellIs" dxfId="820" priority="824" operator="lessThan">
      <formula>0</formula>
    </cfRule>
  </conditionalFormatting>
  <conditionalFormatting sqref="D204">
    <cfRule type="cellIs" dxfId="819" priority="805" operator="lessThan">
      <formula>0</formula>
    </cfRule>
  </conditionalFormatting>
  <conditionalFormatting sqref="F112:F183">
    <cfRule type="cellIs" dxfId="818" priority="821" operator="lessThan">
      <formula>0</formula>
    </cfRule>
  </conditionalFormatting>
  <conditionalFormatting sqref="E184">
    <cfRule type="cellIs" dxfId="817" priority="820" operator="lessThan">
      <formula>0</formula>
    </cfRule>
  </conditionalFormatting>
  <conditionalFormatting sqref="E186">
    <cfRule type="cellIs" dxfId="816" priority="819" operator="lessThan">
      <formula>0</formula>
    </cfRule>
  </conditionalFormatting>
  <conditionalFormatting sqref="E188">
    <cfRule type="cellIs" dxfId="815" priority="818" operator="lessThan">
      <formula>0</formula>
    </cfRule>
  </conditionalFormatting>
  <conditionalFormatting sqref="F184:F193">
    <cfRule type="cellIs" dxfId="814" priority="817" operator="lessThan">
      <formula>0</formula>
    </cfRule>
  </conditionalFormatting>
  <conditionalFormatting sqref="D190">
    <cfRule type="cellIs" dxfId="813" priority="816" operator="lessThan">
      <formula>0</formula>
    </cfRule>
  </conditionalFormatting>
  <conditionalFormatting sqref="D192">
    <cfRule type="cellIs" dxfId="812" priority="815" operator="lessThan">
      <formula>0</formula>
    </cfRule>
  </conditionalFormatting>
  <conditionalFormatting sqref="E194">
    <cfRule type="cellIs" dxfId="811" priority="814" operator="lessThan">
      <formula>0</formula>
    </cfRule>
  </conditionalFormatting>
  <conditionalFormatting sqref="E196">
    <cfRule type="cellIs" dxfId="810" priority="813" operator="lessThan">
      <formula>0</formula>
    </cfRule>
  </conditionalFormatting>
  <conditionalFormatting sqref="E198">
    <cfRule type="cellIs" dxfId="809" priority="812" operator="lessThan">
      <formula>0</formula>
    </cfRule>
  </conditionalFormatting>
  <conditionalFormatting sqref="F194:F195">
    <cfRule type="cellIs" dxfId="808" priority="811" operator="lessThan">
      <formula>0</formula>
    </cfRule>
  </conditionalFormatting>
  <conditionalFormatting sqref="F196:F197">
    <cfRule type="cellIs" dxfId="807" priority="810" operator="lessThan">
      <formula>0</formula>
    </cfRule>
  </conditionalFormatting>
  <conditionalFormatting sqref="F198:F205">
    <cfRule type="cellIs" dxfId="806" priority="809" operator="lessThan">
      <formula>0</formula>
    </cfRule>
  </conditionalFormatting>
  <conditionalFormatting sqref="E202">
    <cfRule type="cellIs" dxfId="805" priority="808" operator="lessThan">
      <formula>0</formula>
    </cfRule>
  </conditionalFormatting>
  <conditionalFormatting sqref="E204">
    <cfRule type="cellIs" dxfId="804" priority="807" operator="lessThan">
      <formula>0</formula>
    </cfRule>
  </conditionalFormatting>
  <conditionalFormatting sqref="D202">
    <cfRule type="cellIs" dxfId="803" priority="806" operator="lessThan">
      <formula>0</formula>
    </cfRule>
  </conditionalFormatting>
  <conditionalFormatting sqref="E280">
    <cfRule type="cellIs" dxfId="802" priority="773" operator="lessThan">
      <formula>0</formula>
    </cfRule>
  </conditionalFormatting>
  <conditionalFormatting sqref="F214:F215">
    <cfRule type="cellIs" dxfId="801" priority="804" operator="lessThan">
      <formula>0</formula>
    </cfRule>
  </conditionalFormatting>
  <conditionalFormatting sqref="E216">
    <cfRule type="cellIs" dxfId="800" priority="803" operator="lessThan">
      <formula>0</formula>
    </cfRule>
  </conditionalFormatting>
  <conditionalFormatting sqref="E218">
    <cfRule type="cellIs" dxfId="799" priority="802" operator="lessThan">
      <formula>0</formula>
    </cfRule>
  </conditionalFormatting>
  <conditionalFormatting sqref="E220">
    <cfRule type="cellIs" dxfId="798" priority="801" operator="lessThan">
      <formula>0</formula>
    </cfRule>
  </conditionalFormatting>
  <conditionalFormatting sqref="F216:F221">
    <cfRule type="cellIs" dxfId="797" priority="800" operator="lessThan">
      <formula>0</formula>
    </cfRule>
  </conditionalFormatting>
  <conditionalFormatting sqref="E228">
    <cfRule type="cellIs" dxfId="796" priority="799" operator="lessThan">
      <formula>0</formula>
    </cfRule>
  </conditionalFormatting>
  <conditionalFormatting sqref="E226">
    <cfRule type="cellIs" dxfId="795" priority="798" operator="lessThan">
      <formula>0</formula>
    </cfRule>
  </conditionalFormatting>
  <conditionalFormatting sqref="E224">
    <cfRule type="cellIs" dxfId="794" priority="797" operator="lessThan">
      <formula>0</formula>
    </cfRule>
  </conditionalFormatting>
  <conditionalFormatting sqref="F222:F229 F232:F233">
    <cfRule type="cellIs" dxfId="793" priority="796" operator="lessThan">
      <formula>0</formula>
    </cfRule>
  </conditionalFormatting>
  <conditionalFormatting sqref="E234">
    <cfRule type="cellIs" dxfId="792" priority="795" operator="lessThan">
      <formula>0</formula>
    </cfRule>
  </conditionalFormatting>
  <conditionalFormatting sqref="E236">
    <cfRule type="cellIs" dxfId="791" priority="794" operator="lessThan">
      <formula>0</formula>
    </cfRule>
  </conditionalFormatting>
  <conditionalFormatting sqref="D317">
    <cfRule type="cellIs" dxfId="790" priority="762" operator="lessThan">
      <formula>0</formula>
    </cfRule>
  </conditionalFormatting>
  <conditionalFormatting sqref="F234:F241">
    <cfRule type="cellIs" dxfId="789" priority="792" operator="lessThan">
      <formula>0</formula>
    </cfRule>
  </conditionalFormatting>
  <conditionalFormatting sqref="E242">
    <cfRule type="cellIs" dxfId="788" priority="791" operator="lessThan">
      <formula>0</formula>
    </cfRule>
  </conditionalFormatting>
  <conditionalFormatting sqref="E244">
    <cfRule type="cellIs" dxfId="787" priority="790" operator="lessThan">
      <formula>0</formula>
    </cfRule>
  </conditionalFormatting>
  <conditionalFormatting sqref="E246">
    <cfRule type="cellIs" dxfId="786" priority="789" operator="lessThan">
      <formula>0</formula>
    </cfRule>
  </conditionalFormatting>
  <conditionalFormatting sqref="F242:F247">
    <cfRule type="cellIs" dxfId="785" priority="788" operator="lessThan">
      <formula>0</formula>
    </cfRule>
  </conditionalFormatting>
  <conditionalFormatting sqref="E250 E252">
    <cfRule type="cellIs" dxfId="784" priority="787" operator="lessThan">
      <formula>0</formula>
    </cfRule>
  </conditionalFormatting>
  <conditionalFormatting sqref="E254">
    <cfRule type="cellIs" dxfId="783" priority="786" operator="lessThan">
      <formula>0</formula>
    </cfRule>
  </conditionalFormatting>
  <conditionalFormatting sqref="E258">
    <cfRule type="cellIs" dxfId="782" priority="785" operator="lessThan">
      <formula>0</formula>
    </cfRule>
  </conditionalFormatting>
  <conditionalFormatting sqref="E260">
    <cfRule type="cellIs" dxfId="781" priority="784" operator="lessThan">
      <formula>0</formula>
    </cfRule>
  </conditionalFormatting>
  <conditionalFormatting sqref="E262">
    <cfRule type="cellIs" dxfId="780" priority="783" operator="lessThan">
      <formula>0</formula>
    </cfRule>
  </conditionalFormatting>
  <conditionalFormatting sqref="E264">
    <cfRule type="cellIs" dxfId="779" priority="782" operator="lessThan">
      <formula>0</formula>
    </cfRule>
  </conditionalFormatting>
  <conditionalFormatting sqref="E266">
    <cfRule type="cellIs" dxfId="778" priority="781" operator="lessThan">
      <formula>0</formula>
    </cfRule>
  </conditionalFormatting>
  <conditionalFormatting sqref="E268">
    <cfRule type="cellIs" dxfId="777" priority="780" operator="lessThan">
      <formula>0</formula>
    </cfRule>
  </conditionalFormatting>
  <conditionalFormatting sqref="D262">
    <cfRule type="cellIs" dxfId="776" priority="779" operator="lessThan">
      <formula>0</formula>
    </cfRule>
  </conditionalFormatting>
  <conditionalFormatting sqref="D264">
    <cfRule type="cellIs" dxfId="775" priority="778" operator="lessThan">
      <formula>0</formula>
    </cfRule>
  </conditionalFormatting>
  <conditionalFormatting sqref="D266">
    <cfRule type="cellIs" dxfId="774" priority="777" operator="lessThan">
      <formula>0</formula>
    </cfRule>
  </conditionalFormatting>
  <conditionalFormatting sqref="D268">
    <cfRule type="cellIs" dxfId="773" priority="776" operator="lessThan">
      <formula>0</formula>
    </cfRule>
  </conditionalFormatting>
  <conditionalFormatting sqref="D270">
    <cfRule type="cellIs" dxfId="772" priority="775" operator="lessThan">
      <formula>0</formula>
    </cfRule>
  </conditionalFormatting>
  <conditionalFormatting sqref="D280">
    <cfRule type="cellIs" dxfId="771" priority="774" operator="lessThan">
      <formula>0</formula>
    </cfRule>
  </conditionalFormatting>
  <conditionalFormatting sqref="F294:F296">
    <cfRule type="cellIs" dxfId="770" priority="756" operator="lessThan">
      <formula>0</formula>
    </cfRule>
  </conditionalFormatting>
  <conditionalFormatting sqref="E278">
    <cfRule type="cellIs" dxfId="769" priority="769" operator="lessThan">
      <formula>0</formula>
    </cfRule>
  </conditionalFormatting>
  <conditionalFormatting sqref="E272">
    <cfRule type="cellIs" dxfId="768" priority="772" operator="lessThan">
      <formula>0</formula>
    </cfRule>
  </conditionalFormatting>
  <conditionalFormatting sqref="E274">
    <cfRule type="cellIs" dxfId="767" priority="771" operator="lessThan">
      <formula>0</formula>
    </cfRule>
  </conditionalFormatting>
  <conditionalFormatting sqref="E276">
    <cfRule type="cellIs" dxfId="766" priority="770" operator="lessThan">
      <formula>0</formula>
    </cfRule>
  </conditionalFormatting>
  <conditionalFormatting sqref="D290">
    <cfRule type="cellIs" dxfId="765" priority="753" operator="lessThan">
      <formula>0</formula>
    </cfRule>
  </conditionalFormatting>
  <conditionalFormatting sqref="F286:F287">
    <cfRule type="cellIs" dxfId="764" priority="760" operator="lessThan">
      <formula>0</formula>
    </cfRule>
  </conditionalFormatting>
  <conditionalFormatting sqref="D340">
    <cfRule type="cellIs" dxfId="763" priority="729" operator="lessThan">
      <formula>0</formula>
    </cfRule>
  </conditionalFormatting>
  <conditionalFormatting sqref="D286">
    <cfRule type="cellIs" dxfId="762" priority="755" operator="lessThan">
      <formula>0</formula>
    </cfRule>
  </conditionalFormatting>
  <conditionalFormatting sqref="F290:F291">
    <cfRule type="cellIs" dxfId="761" priority="758" operator="lessThan">
      <formula>0</formula>
    </cfRule>
  </conditionalFormatting>
  <conditionalFormatting sqref="D305">
    <cfRule type="cellIs" dxfId="760" priority="768" operator="lessThan">
      <formula>0</formula>
    </cfRule>
  </conditionalFormatting>
  <conditionalFormatting sqref="D307">
    <cfRule type="cellIs" dxfId="759" priority="767" operator="lessThan">
      <formula>0</formula>
    </cfRule>
  </conditionalFormatting>
  <conditionalFormatting sqref="D309">
    <cfRule type="cellIs" dxfId="758" priority="766" operator="lessThan">
      <formula>0</formula>
    </cfRule>
  </conditionalFormatting>
  <conditionalFormatting sqref="D311">
    <cfRule type="cellIs" dxfId="757" priority="765" operator="lessThan">
      <formula>0</formula>
    </cfRule>
  </conditionalFormatting>
  <conditionalFormatting sqref="D313">
    <cfRule type="cellIs" dxfId="756" priority="764" operator="lessThan">
      <formula>0</formula>
    </cfRule>
  </conditionalFormatting>
  <conditionalFormatting sqref="D315">
    <cfRule type="cellIs" dxfId="755" priority="763" operator="lessThan">
      <formula>0</formula>
    </cfRule>
  </conditionalFormatting>
  <conditionalFormatting sqref="D366">
    <cfRule type="cellIs" dxfId="754" priority="712" operator="lessThan">
      <formula>0</formula>
    </cfRule>
  </conditionalFormatting>
  <conditionalFormatting sqref="F248:F281">
    <cfRule type="cellIs" dxfId="753" priority="761" operator="lessThan">
      <formula>0</formula>
    </cfRule>
  </conditionalFormatting>
  <conditionalFormatting sqref="F292:F293">
    <cfRule type="cellIs" dxfId="752" priority="757" operator="lessThan">
      <formula>0</formula>
    </cfRule>
  </conditionalFormatting>
  <conditionalFormatting sqref="F288:F289">
    <cfRule type="cellIs" dxfId="751" priority="759" operator="lessThan">
      <formula>0</formula>
    </cfRule>
  </conditionalFormatting>
  <conditionalFormatting sqref="D338">
    <cfRule type="cellIs" dxfId="750" priority="731" operator="lessThan">
      <formula>0</formula>
    </cfRule>
  </conditionalFormatting>
  <conditionalFormatting sqref="D336">
    <cfRule type="cellIs" dxfId="749" priority="733" operator="lessThan">
      <formula>0</formula>
    </cfRule>
  </conditionalFormatting>
  <conditionalFormatting sqref="D348">
    <cfRule type="cellIs" dxfId="748" priority="721" operator="lessThan">
      <formula>0</formula>
    </cfRule>
  </conditionalFormatting>
  <conditionalFormatting sqref="D292">
    <cfRule type="cellIs" dxfId="747" priority="752" operator="lessThan">
      <formula>0</formula>
    </cfRule>
  </conditionalFormatting>
  <conditionalFormatting sqref="D288">
    <cfRule type="cellIs" dxfId="746" priority="754" operator="lessThan">
      <formula>0</formula>
    </cfRule>
  </conditionalFormatting>
  <conditionalFormatting sqref="E340">
    <cfRule type="cellIs" dxfId="745" priority="728" operator="lessThan">
      <formula>0</formula>
    </cfRule>
  </conditionalFormatting>
  <conditionalFormatting sqref="D294">
    <cfRule type="cellIs" dxfId="744" priority="751" operator="lessThan">
      <formula>0</formula>
    </cfRule>
  </conditionalFormatting>
  <conditionalFormatting sqref="E303">
    <cfRule type="cellIs" dxfId="743" priority="750" operator="lessThan">
      <formula>0</formula>
    </cfRule>
  </conditionalFormatting>
  <conditionalFormatting sqref="E305">
    <cfRule type="cellIs" dxfId="742" priority="749" operator="lessThan">
      <formula>0</formula>
    </cfRule>
  </conditionalFormatting>
  <conditionalFormatting sqref="E307">
    <cfRule type="cellIs" dxfId="741" priority="748" operator="lessThan">
      <formula>0</formula>
    </cfRule>
  </conditionalFormatting>
  <conditionalFormatting sqref="E309">
    <cfRule type="cellIs" dxfId="740" priority="747" operator="lessThan">
      <formula>0</formula>
    </cfRule>
  </conditionalFormatting>
  <conditionalFormatting sqref="E311">
    <cfRule type="cellIs" dxfId="739" priority="746" operator="lessThan">
      <formula>0</formula>
    </cfRule>
  </conditionalFormatting>
  <conditionalFormatting sqref="E313">
    <cfRule type="cellIs" dxfId="738" priority="745" operator="lessThan">
      <formula>0</formula>
    </cfRule>
  </conditionalFormatting>
  <conditionalFormatting sqref="E315">
    <cfRule type="cellIs" dxfId="737" priority="744" operator="lessThan">
      <formula>0</formula>
    </cfRule>
  </conditionalFormatting>
  <conditionalFormatting sqref="E317">
    <cfRule type="cellIs" dxfId="736" priority="743" operator="lessThan">
      <formula>0</formula>
    </cfRule>
  </conditionalFormatting>
  <conditionalFormatting sqref="D323">
    <cfRule type="cellIs" dxfId="735" priority="742" operator="lessThan">
      <formula>0</formula>
    </cfRule>
  </conditionalFormatting>
  <conditionalFormatting sqref="D325">
    <cfRule type="cellIs" dxfId="734" priority="741" operator="lessThan">
      <formula>0</formula>
    </cfRule>
  </conditionalFormatting>
  <conditionalFormatting sqref="F301:F302">
    <cfRule type="cellIs" dxfId="733" priority="740" operator="lessThan">
      <formula>0</formula>
    </cfRule>
  </conditionalFormatting>
  <conditionalFormatting sqref="F303:F304">
    <cfRule type="cellIs" dxfId="732" priority="739" operator="lessThan">
      <formula>0</formula>
    </cfRule>
  </conditionalFormatting>
  <conditionalFormatting sqref="F305:F318">
    <cfRule type="cellIs" dxfId="731" priority="738" operator="lessThan">
      <formula>0</formula>
    </cfRule>
  </conditionalFormatting>
  <conditionalFormatting sqref="F323:F326">
    <cfRule type="cellIs" dxfId="730" priority="737" operator="lessThan">
      <formula>0</formula>
    </cfRule>
  </conditionalFormatting>
  <conditionalFormatting sqref="F332:F341">
    <cfRule type="cellIs" dxfId="729" priority="736" operator="lessThan">
      <formula>0</formula>
    </cfRule>
  </conditionalFormatting>
  <conditionalFormatting sqref="E348">
    <cfRule type="cellIs" dxfId="728" priority="720" operator="lessThan">
      <formula>0</formula>
    </cfRule>
  </conditionalFormatting>
  <conditionalFormatting sqref="E334">
    <cfRule type="cellIs" dxfId="727" priority="735" operator="lessThan">
      <formula>0</formula>
    </cfRule>
  </conditionalFormatting>
  <conditionalFormatting sqref="E366">
    <cfRule type="cellIs" dxfId="726" priority="706" operator="lessThan">
      <formula>0</formula>
    </cfRule>
  </conditionalFormatting>
  <conditionalFormatting sqref="D360">
    <cfRule type="cellIs" dxfId="725" priority="715" operator="lessThan">
      <formula>0</formula>
    </cfRule>
  </conditionalFormatting>
  <conditionalFormatting sqref="F342:F351">
    <cfRule type="cellIs" dxfId="724" priority="734" operator="lessThan">
      <formula>0</formula>
    </cfRule>
  </conditionalFormatting>
  <conditionalFormatting sqref="E336">
    <cfRule type="cellIs" dxfId="723" priority="732" operator="lessThan">
      <formula>0</formula>
    </cfRule>
  </conditionalFormatting>
  <conditionalFormatting sqref="E338">
    <cfRule type="cellIs" dxfId="722" priority="730" operator="lessThan">
      <formula>0</formula>
    </cfRule>
  </conditionalFormatting>
  <conditionalFormatting sqref="D342">
    <cfRule type="cellIs" dxfId="721" priority="727" operator="lessThan">
      <formula>0</formula>
    </cfRule>
  </conditionalFormatting>
  <conditionalFormatting sqref="E342">
    <cfRule type="cellIs" dxfId="720" priority="726" operator="lessThan">
      <formula>0</formula>
    </cfRule>
  </conditionalFormatting>
  <conditionalFormatting sqref="D344">
    <cfRule type="cellIs" dxfId="719" priority="725" operator="lessThan">
      <formula>0</formula>
    </cfRule>
  </conditionalFormatting>
  <conditionalFormatting sqref="E344">
    <cfRule type="cellIs" dxfId="718" priority="724" operator="lessThan">
      <formula>0</formula>
    </cfRule>
  </conditionalFormatting>
  <conditionalFormatting sqref="D346">
    <cfRule type="cellIs" dxfId="717" priority="723" operator="lessThan">
      <formula>0</formula>
    </cfRule>
  </conditionalFormatting>
  <conditionalFormatting sqref="E346">
    <cfRule type="cellIs" dxfId="716" priority="722" operator="lessThan">
      <formula>0</formula>
    </cfRule>
  </conditionalFormatting>
  <conditionalFormatting sqref="D350">
    <cfRule type="cellIs" dxfId="715" priority="719" operator="lessThan">
      <formula>0</formula>
    </cfRule>
  </conditionalFormatting>
  <conditionalFormatting sqref="E350">
    <cfRule type="cellIs" dxfId="714" priority="718" operator="lessThan">
      <formula>0</formula>
    </cfRule>
  </conditionalFormatting>
  <conditionalFormatting sqref="D356">
    <cfRule type="cellIs" dxfId="713" priority="717" operator="lessThan">
      <formula>0</formula>
    </cfRule>
  </conditionalFormatting>
  <conditionalFormatting sqref="D358">
    <cfRule type="cellIs" dxfId="712" priority="716" operator="lessThan">
      <formula>0</formula>
    </cfRule>
  </conditionalFormatting>
  <conditionalFormatting sqref="D362">
    <cfRule type="cellIs" dxfId="711" priority="714" operator="lessThan">
      <formula>0</formula>
    </cfRule>
  </conditionalFormatting>
  <conditionalFormatting sqref="D364">
    <cfRule type="cellIs" dxfId="710" priority="713" operator="lessThan">
      <formula>0</formula>
    </cfRule>
  </conditionalFormatting>
  <conditionalFormatting sqref="F356:F367">
    <cfRule type="cellIs" dxfId="709" priority="711" operator="lessThan">
      <formula>0</formula>
    </cfRule>
  </conditionalFormatting>
  <conditionalFormatting sqref="E358">
    <cfRule type="cellIs" dxfId="708" priority="710" operator="lessThan">
      <formula>0</formula>
    </cfRule>
  </conditionalFormatting>
  <conditionalFormatting sqref="E360">
    <cfRule type="cellIs" dxfId="707" priority="709" operator="lessThan">
      <formula>0</formula>
    </cfRule>
  </conditionalFormatting>
  <conditionalFormatting sqref="E362">
    <cfRule type="cellIs" dxfId="706" priority="708" operator="lessThan">
      <formula>0</formula>
    </cfRule>
  </conditionalFormatting>
  <conditionalFormatting sqref="E364">
    <cfRule type="cellIs" dxfId="705" priority="707" operator="lessThan">
      <formula>0</formula>
    </cfRule>
  </conditionalFormatting>
  <conditionalFormatting sqref="A18">
    <cfRule type="cellIs" dxfId="704" priority="705" operator="lessThan">
      <formula>0</formula>
    </cfRule>
  </conditionalFormatting>
  <conditionalFormatting sqref="C288">
    <cfRule type="cellIs" dxfId="703" priority="704" operator="lessThan">
      <formula>0</formula>
    </cfRule>
  </conditionalFormatting>
  <conditionalFormatting sqref="C290">
    <cfRule type="cellIs" dxfId="702" priority="703" operator="lessThan">
      <formula>0</formula>
    </cfRule>
  </conditionalFormatting>
  <conditionalFormatting sqref="B290">
    <cfRule type="cellIs" dxfId="701" priority="702" operator="lessThan">
      <formula>0</formula>
    </cfRule>
  </conditionalFormatting>
  <conditionalFormatting sqref="B292">
    <cfRule type="cellIs" dxfId="700" priority="701" operator="lessThan">
      <formula>0</formula>
    </cfRule>
  </conditionalFormatting>
  <conditionalFormatting sqref="C294">
    <cfRule type="cellIs" dxfId="699" priority="700" operator="lessThan">
      <formula>0</formula>
    </cfRule>
  </conditionalFormatting>
  <conditionalFormatting sqref="B294">
    <cfRule type="cellIs" dxfId="698" priority="699" operator="lessThan">
      <formula>0</formula>
    </cfRule>
  </conditionalFormatting>
  <conditionalFormatting sqref="C292">
    <cfRule type="cellIs" dxfId="697" priority="698" operator="lessThan">
      <formula>0</formula>
    </cfRule>
  </conditionalFormatting>
  <conditionalFormatting sqref="B358">
    <cfRule type="cellIs" dxfId="696" priority="697" operator="lessThan">
      <formula>0</formula>
    </cfRule>
  </conditionalFormatting>
  <conditionalFormatting sqref="B360">
    <cfRule type="cellIs" dxfId="695" priority="696" operator="lessThan">
      <formula>0</formula>
    </cfRule>
  </conditionalFormatting>
  <conditionalFormatting sqref="C358">
    <cfRule type="cellIs" dxfId="694" priority="695" operator="lessThan">
      <formula>0</formula>
    </cfRule>
  </conditionalFormatting>
  <conditionalFormatting sqref="C360">
    <cfRule type="cellIs" dxfId="693" priority="694" operator="lessThan">
      <formula>0</formula>
    </cfRule>
  </conditionalFormatting>
  <conditionalFormatting sqref="C362">
    <cfRule type="cellIs" dxfId="692" priority="693" operator="lessThan">
      <formula>0</formula>
    </cfRule>
  </conditionalFormatting>
  <conditionalFormatting sqref="B362">
    <cfRule type="cellIs" dxfId="691" priority="692" operator="lessThan">
      <formula>0</formula>
    </cfRule>
  </conditionalFormatting>
  <conditionalFormatting sqref="B364">
    <cfRule type="cellIs" dxfId="690" priority="691" operator="lessThan">
      <formula>0</formula>
    </cfRule>
  </conditionalFormatting>
  <conditionalFormatting sqref="B366">
    <cfRule type="cellIs" dxfId="689" priority="690" operator="lessThan">
      <formula>0</formula>
    </cfRule>
  </conditionalFormatting>
  <conditionalFormatting sqref="C364">
    <cfRule type="cellIs" dxfId="688" priority="689" operator="lessThan">
      <formula>0</formula>
    </cfRule>
  </conditionalFormatting>
  <conditionalFormatting sqref="C366">
    <cfRule type="cellIs" dxfId="687" priority="688" operator="lessThan">
      <formula>0</formula>
    </cfRule>
  </conditionalFormatting>
  <conditionalFormatting sqref="A356">
    <cfRule type="cellIs" dxfId="686" priority="687" operator="lessThan">
      <formula>0</formula>
    </cfRule>
  </conditionalFormatting>
  <conditionalFormatting sqref="D298:F298 D299">
    <cfRule type="cellIs" dxfId="685" priority="686" operator="lessThan">
      <formula>0</formula>
    </cfRule>
  </conditionalFormatting>
  <conditionalFormatting sqref="A298:A299">
    <cfRule type="cellIs" dxfId="684" priority="685" operator="lessThan">
      <formula>0</formula>
    </cfRule>
  </conditionalFormatting>
  <conditionalFormatting sqref="B298:B299">
    <cfRule type="cellIs" dxfId="683" priority="684" operator="lessThan">
      <formula>0</formula>
    </cfRule>
  </conditionalFormatting>
  <conditionalFormatting sqref="C298:C299">
    <cfRule type="cellIs" dxfId="682" priority="683" operator="lessThan">
      <formula>0</formula>
    </cfRule>
  </conditionalFormatting>
  <conditionalFormatting sqref="D321:F321 D322">
    <cfRule type="cellIs" dxfId="681" priority="682" operator="lessThan">
      <formula>0</formula>
    </cfRule>
  </conditionalFormatting>
  <conditionalFormatting sqref="A321:A322">
    <cfRule type="cellIs" dxfId="680" priority="681" operator="lessThan">
      <formula>0</formula>
    </cfRule>
  </conditionalFormatting>
  <conditionalFormatting sqref="B321:B322">
    <cfRule type="cellIs" dxfId="679" priority="680" operator="lessThan">
      <formula>0</formula>
    </cfRule>
  </conditionalFormatting>
  <conditionalFormatting sqref="C321:C322">
    <cfRule type="cellIs" dxfId="678" priority="679" operator="lessThan">
      <formula>0</formula>
    </cfRule>
  </conditionalFormatting>
  <conditionalFormatting sqref="D329:F329 D330">
    <cfRule type="cellIs" dxfId="677" priority="678" operator="lessThan">
      <formula>0</formula>
    </cfRule>
  </conditionalFormatting>
  <conditionalFormatting sqref="A329:A330">
    <cfRule type="cellIs" dxfId="676" priority="677" operator="lessThan">
      <formula>0</formula>
    </cfRule>
  </conditionalFormatting>
  <conditionalFormatting sqref="B329:B330">
    <cfRule type="cellIs" dxfId="675" priority="676" operator="lessThan">
      <formula>0</formula>
    </cfRule>
  </conditionalFormatting>
  <conditionalFormatting sqref="C329:C330">
    <cfRule type="cellIs" dxfId="674" priority="675" operator="lessThan">
      <formula>0</formula>
    </cfRule>
  </conditionalFormatting>
  <conditionalFormatting sqref="D354:F354 D355">
    <cfRule type="cellIs" dxfId="673" priority="674" operator="lessThan">
      <formula>0</formula>
    </cfRule>
  </conditionalFormatting>
  <conditionalFormatting sqref="A354:A355">
    <cfRule type="cellIs" dxfId="672" priority="673" operator="lessThan">
      <formula>0</formula>
    </cfRule>
  </conditionalFormatting>
  <conditionalFormatting sqref="B354:B355">
    <cfRule type="cellIs" dxfId="671" priority="672" operator="lessThan">
      <formula>0</formula>
    </cfRule>
  </conditionalFormatting>
  <conditionalFormatting sqref="C354:C355">
    <cfRule type="cellIs" dxfId="670" priority="671" operator="lessThan">
      <formula>0</formula>
    </cfRule>
  </conditionalFormatting>
  <conditionalFormatting sqref="D284:F284 D285">
    <cfRule type="cellIs" dxfId="669" priority="670" operator="lessThan">
      <formula>0</formula>
    </cfRule>
  </conditionalFormatting>
  <conditionalFormatting sqref="A284:A285">
    <cfRule type="cellIs" dxfId="668" priority="669" operator="lessThan">
      <formula>0</formula>
    </cfRule>
  </conditionalFormatting>
  <conditionalFormatting sqref="B284:B285">
    <cfRule type="cellIs" dxfId="667" priority="668" operator="lessThan">
      <formula>0</formula>
    </cfRule>
  </conditionalFormatting>
  <conditionalFormatting sqref="C284:C285">
    <cfRule type="cellIs" dxfId="666" priority="667" operator="lessThan">
      <formula>0</formula>
    </cfRule>
  </conditionalFormatting>
  <conditionalFormatting sqref="H13:M13 G368:G370 G320:M320 G380:G65719 G327:G328 G282 G319 G352 G300:M300 G331:M331">
    <cfRule type="cellIs" dxfId="665" priority="666" operator="lessThan">
      <formula>0</formula>
    </cfRule>
  </conditionalFormatting>
  <conditionalFormatting sqref="G1:G5 G380:G65719 G368:G370 G11 H13:M13 G327:G328 G331:M331 G300:M300 G320:M320 G282 G296:G297 G319 G352">
    <cfRule type="cellIs" dxfId="664" priority="665" stopIfTrue="1" operator="lessThan">
      <formula>0</formula>
    </cfRule>
  </conditionalFormatting>
  <conditionalFormatting sqref="G11 G1:G5 G296:G297">
    <cfRule type="cellIs" dxfId="663" priority="664" operator="lessThan">
      <formula>0</formula>
    </cfRule>
  </conditionalFormatting>
  <conditionalFormatting sqref="G371:G372">
    <cfRule type="cellIs" dxfId="662" priority="663" stopIfTrue="1" operator="lessThan">
      <formula>0</formula>
    </cfRule>
  </conditionalFormatting>
  <conditionalFormatting sqref="G371:G372">
    <cfRule type="cellIs" dxfId="661" priority="662" operator="lessThan">
      <formula>0</formula>
    </cfRule>
  </conditionalFormatting>
  <conditionalFormatting sqref="H381:M65719 H5:M5 H11:M11 H1:J4 M1:M4 M6 H12 H296:M297 H368:M370 H327:M328">
    <cfRule type="cellIs" dxfId="660" priority="661" stopIfTrue="1" operator="lessThan">
      <formula>0</formula>
    </cfRule>
  </conditionalFormatting>
  <conditionalFormatting sqref="H380:I380">
    <cfRule type="cellIs" dxfId="659" priority="659" stopIfTrue="1" operator="lessThan">
      <formula>0</formula>
    </cfRule>
    <cfRule type="cellIs" dxfId="658" priority="660" stopIfTrue="1" operator="lessThan">
      <formula>0</formula>
    </cfRule>
  </conditionalFormatting>
  <conditionalFormatting sqref="H5:M5 H1:J4 M1:M4 M6 H11:M11 H381:M65719 H12 H296:M297 H368:M370 H380:I380 H327:M328">
    <cfRule type="cellIs" dxfId="657" priority="658" operator="lessThan">
      <formula>0</formula>
    </cfRule>
  </conditionalFormatting>
  <conditionalFormatting sqref="H371:M371">
    <cfRule type="cellIs" dxfId="656" priority="657" stopIfTrue="1" operator="lessThan">
      <formula>0</formula>
    </cfRule>
  </conditionalFormatting>
  <conditionalFormatting sqref="H372:M372">
    <cfRule type="cellIs" dxfId="655" priority="655" stopIfTrue="1" operator="lessThan">
      <formula>0</formula>
    </cfRule>
    <cfRule type="cellIs" dxfId="654" priority="656" stopIfTrue="1" operator="lessThan">
      <formula>0</formula>
    </cfRule>
  </conditionalFormatting>
  <conditionalFormatting sqref="H371:M372">
    <cfRule type="cellIs" dxfId="653" priority="654" operator="lessThan">
      <formula>0</formula>
    </cfRule>
  </conditionalFormatting>
  <conditionalFormatting sqref="G379">
    <cfRule type="cellIs" dxfId="652" priority="652" stopIfTrue="1" operator="lessThan">
      <formula>0</formula>
    </cfRule>
    <cfRule type="cellIs" dxfId="651" priority="653" stopIfTrue="1" operator="lessThan">
      <formula>0</formula>
    </cfRule>
  </conditionalFormatting>
  <conditionalFormatting sqref="G379">
    <cfRule type="cellIs" dxfId="650" priority="651" operator="lessThan">
      <formula>0</formula>
    </cfRule>
  </conditionalFormatting>
  <conditionalFormatting sqref="H379:I379">
    <cfRule type="cellIs" dxfId="649" priority="649" stopIfTrue="1" operator="lessThan">
      <formula>0</formula>
    </cfRule>
    <cfRule type="cellIs" dxfId="648" priority="650" stopIfTrue="1" operator="lessThan">
      <formula>0</formula>
    </cfRule>
  </conditionalFormatting>
  <conditionalFormatting sqref="H379:I379">
    <cfRule type="cellIs" dxfId="647" priority="648" operator="lessThan">
      <formula>0</formula>
    </cfRule>
  </conditionalFormatting>
  <conditionalFormatting sqref="H319:M319">
    <cfRule type="cellIs" dxfId="646" priority="643" stopIfTrue="1" operator="lessThan">
      <formula>0</formula>
    </cfRule>
    <cfRule type="cellIs" dxfId="645" priority="644" stopIfTrue="1" operator="lessThan">
      <formula>0</formula>
    </cfRule>
  </conditionalFormatting>
  <conditionalFormatting sqref="H319:M319">
    <cfRule type="cellIs" dxfId="644" priority="642" operator="lessThan">
      <formula>0</formula>
    </cfRule>
  </conditionalFormatting>
  <conditionalFormatting sqref="H352:M352">
    <cfRule type="cellIs" dxfId="643" priority="646" stopIfTrue="1" operator="lessThan">
      <formula>0</formula>
    </cfRule>
    <cfRule type="cellIs" dxfId="642" priority="647" stopIfTrue="1" operator="lessThan">
      <formula>0</formula>
    </cfRule>
  </conditionalFormatting>
  <conditionalFormatting sqref="H352:M352">
    <cfRule type="cellIs" dxfId="641" priority="645" operator="lessThan">
      <formula>0</formula>
    </cfRule>
  </conditionalFormatting>
  <conditionalFormatting sqref="G283:M283">
    <cfRule type="cellIs" dxfId="640" priority="641" stopIfTrue="1" operator="lessThan">
      <formula>0</formula>
    </cfRule>
  </conditionalFormatting>
  <conditionalFormatting sqref="G283:M283">
    <cfRule type="cellIs" dxfId="639" priority="640" operator="lessThan">
      <formula>0</formula>
    </cfRule>
  </conditionalFormatting>
  <conditionalFormatting sqref="J379:M380">
    <cfRule type="cellIs" dxfId="638" priority="637" operator="lessThan">
      <formula>0</formula>
    </cfRule>
  </conditionalFormatting>
  <conditionalFormatting sqref="J379:M380">
    <cfRule type="cellIs" dxfId="637" priority="638" stopIfTrue="1" operator="lessThan">
      <formula>0</formula>
    </cfRule>
    <cfRule type="cellIs" dxfId="636" priority="639" stopIfTrue="1" operator="lessThan">
      <formula>0</formula>
    </cfRule>
  </conditionalFormatting>
  <conditionalFormatting sqref="G353:M353">
    <cfRule type="cellIs" dxfId="635" priority="636" operator="lessThan">
      <formula>0</formula>
    </cfRule>
  </conditionalFormatting>
  <conditionalFormatting sqref="G353:M353">
    <cfRule type="cellIs" dxfId="634" priority="635" stopIfTrue="1" operator="lessThan">
      <formula>0</formula>
    </cfRule>
  </conditionalFormatting>
  <conditionalFormatting sqref="G12:G13">
    <cfRule type="cellIs" dxfId="633" priority="634" operator="lessThan">
      <formula>0</formula>
    </cfRule>
  </conditionalFormatting>
  <conditionalFormatting sqref="G12:G13">
    <cfRule type="cellIs" dxfId="632" priority="633" stopIfTrue="1" operator="lessThan">
      <formula>0</formula>
    </cfRule>
  </conditionalFormatting>
  <conditionalFormatting sqref="H282:M282">
    <cfRule type="cellIs" dxfId="631" priority="631" stopIfTrue="1" operator="lessThan">
      <formula>0</formula>
    </cfRule>
    <cfRule type="cellIs" dxfId="630" priority="632" stopIfTrue="1" operator="lessThan">
      <formula>0</formula>
    </cfRule>
  </conditionalFormatting>
  <conditionalFormatting sqref="H282:M282">
    <cfRule type="cellIs" dxfId="629" priority="630" operator="lessThan">
      <formula>0</formula>
    </cfRule>
  </conditionalFormatting>
  <conditionalFormatting sqref="H299:M299">
    <cfRule type="cellIs" dxfId="628" priority="629" operator="lessThan">
      <formula>0</formula>
    </cfRule>
  </conditionalFormatting>
  <conditionalFormatting sqref="H299:M299">
    <cfRule type="cellIs" dxfId="627" priority="628" stopIfTrue="1" operator="lessThan">
      <formula>0</formula>
    </cfRule>
  </conditionalFormatting>
  <conditionalFormatting sqref="H298">
    <cfRule type="cellIs" dxfId="626" priority="627" stopIfTrue="1" operator="lessThan">
      <formula>0</formula>
    </cfRule>
  </conditionalFormatting>
  <conditionalFormatting sqref="H298">
    <cfRule type="cellIs" dxfId="625" priority="626" operator="lessThan">
      <formula>0</formula>
    </cfRule>
  </conditionalFormatting>
  <conditionalFormatting sqref="G298:G299">
    <cfRule type="cellIs" dxfId="624" priority="625" operator="lessThan">
      <formula>0</formula>
    </cfRule>
  </conditionalFormatting>
  <conditionalFormatting sqref="G298:G299">
    <cfRule type="cellIs" dxfId="623" priority="624" stopIfTrue="1" operator="lessThan">
      <formula>0</formula>
    </cfRule>
  </conditionalFormatting>
  <conditionalFormatting sqref="H322:M322">
    <cfRule type="cellIs" dxfId="622" priority="623" operator="lessThan">
      <formula>0</formula>
    </cfRule>
  </conditionalFormatting>
  <conditionalFormatting sqref="H322:M322">
    <cfRule type="cellIs" dxfId="621" priority="622" stopIfTrue="1" operator="lessThan">
      <formula>0</formula>
    </cfRule>
  </conditionalFormatting>
  <conditionalFormatting sqref="H321">
    <cfRule type="cellIs" dxfId="620" priority="621" stopIfTrue="1" operator="lessThan">
      <formula>0</formula>
    </cfRule>
  </conditionalFormatting>
  <conditionalFormatting sqref="H321">
    <cfRule type="cellIs" dxfId="619" priority="620" operator="lessThan">
      <formula>0</formula>
    </cfRule>
  </conditionalFormatting>
  <conditionalFormatting sqref="G321:G322">
    <cfRule type="cellIs" dxfId="618" priority="619" operator="lessThan">
      <formula>0</formula>
    </cfRule>
  </conditionalFormatting>
  <conditionalFormatting sqref="G321:G322">
    <cfRule type="cellIs" dxfId="617" priority="618" stopIfTrue="1" operator="lessThan">
      <formula>0</formula>
    </cfRule>
  </conditionalFormatting>
  <conditionalFormatting sqref="H330:M330">
    <cfRule type="cellIs" dxfId="616" priority="617" operator="lessThan">
      <formula>0</formula>
    </cfRule>
  </conditionalFormatting>
  <conditionalFormatting sqref="H330:M330">
    <cfRule type="cellIs" dxfId="615" priority="616" stopIfTrue="1" operator="lessThan">
      <formula>0</formula>
    </cfRule>
  </conditionalFormatting>
  <conditionalFormatting sqref="H329">
    <cfRule type="cellIs" dxfId="614" priority="615" stopIfTrue="1" operator="lessThan">
      <formula>0</formula>
    </cfRule>
  </conditionalFormatting>
  <conditionalFormatting sqref="H329">
    <cfRule type="cellIs" dxfId="613" priority="614" operator="lessThan">
      <formula>0</formula>
    </cfRule>
  </conditionalFormatting>
  <conditionalFormatting sqref="G329:G330">
    <cfRule type="cellIs" dxfId="612" priority="613" operator="lessThan">
      <formula>0</formula>
    </cfRule>
  </conditionalFormatting>
  <conditionalFormatting sqref="G329:G330">
    <cfRule type="cellIs" dxfId="611" priority="612" stopIfTrue="1" operator="lessThan">
      <formula>0</formula>
    </cfRule>
  </conditionalFormatting>
  <conditionalFormatting sqref="H355:M355">
    <cfRule type="cellIs" dxfId="610" priority="611" operator="lessThan">
      <formula>0</formula>
    </cfRule>
  </conditionalFormatting>
  <conditionalFormatting sqref="H355:M355">
    <cfRule type="cellIs" dxfId="609" priority="610" stopIfTrue="1" operator="lessThan">
      <formula>0</formula>
    </cfRule>
  </conditionalFormatting>
  <conditionalFormatting sqref="H354">
    <cfRule type="cellIs" dxfId="608" priority="609" stopIfTrue="1" operator="lessThan">
      <formula>0</formula>
    </cfRule>
  </conditionalFormatting>
  <conditionalFormatting sqref="H354">
    <cfRule type="cellIs" dxfId="607" priority="608" operator="lessThan">
      <formula>0</formula>
    </cfRule>
  </conditionalFormatting>
  <conditionalFormatting sqref="G354:G355">
    <cfRule type="cellIs" dxfId="606" priority="607" operator="lessThan">
      <formula>0</formula>
    </cfRule>
  </conditionalFormatting>
  <conditionalFormatting sqref="G354:G355">
    <cfRule type="cellIs" dxfId="605" priority="606" stopIfTrue="1" operator="lessThan">
      <formula>0</formula>
    </cfRule>
  </conditionalFormatting>
  <conditionalFormatting sqref="H285:M285">
    <cfRule type="cellIs" dxfId="604" priority="605" operator="lessThan">
      <formula>0</formula>
    </cfRule>
  </conditionalFormatting>
  <conditionalFormatting sqref="H285:M285">
    <cfRule type="cellIs" dxfId="603" priority="604" stopIfTrue="1" operator="lessThan">
      <formula>0</formula>
    </cfRule>
  </conditionalFormatting>
  <conditionalFormatting sqref="H284">
    <cfRule type="cellIs" dxfId="602" priority="603" stopIfTrue="1" operator="lessThan">
      <formula>0</formula>
    </cfRule>
  </conditionalFormatting>
  <conditionalFormatting sqref="H284">
    <cfRule type="cellIs" dxfId="601" priority="602" operator="lessThan">
      <formula>0</formula>
    </cfRule>
  </conditionalFormatting>
  <conditionalFormatting sqref="G284:G285">
    <cfRule type="cellIs" dxfId="600" priority="601" operator="lessThan">
      <formula>0</formula>
    </cfRule>
  </conditionalFormatting>
  <conditionalFormatting sqref="G284:G285">
    <cfRule type="cellIs" dxfId="599" priority="600" stopIfTrue="1" operator="lessThan">
      <formula>0</formula>
    </cfRule>
  </conditionalFormatting>
  <conditionalFormatting sqref="H17:M17">
    <cfRule type="cellIs" dxfId="598" priority="599" operator="lessThan">
      <formula>0</formula>
    </cfRule>
  </conditionalFormatting>
  <conditionalFormatting sqref="G17:M17">
    <cfRule type="cellIs" dxfId="597" priority="598" stopIfTrue="1" operator="lessThan">
      <formula>0</formula>
    </cfRule>
  </conditionalFormatting>
  <conditionalFormatting sqref="G17">
    <cfRule type="cellIs" dxfId="596" priority="597" operator="lessThan">
      <formula>0</formula>
    </cfRule>
  </conditionalFormatting>
  <conditionalFormatting sqref="H26:M45">
    <cfRule type="cellIs" dxfId="595" priority="595" stopIfTrue="1" operator="lessThan">
      <formula>0</formula>
    </cfRule>
    <cfRule type="cellIs" dxfId="594" priority="596" stopIfTrue="1" operator="lessThan">
      <formula>0</formula>
    </cfRule>
  </conditionalFormatting>
  <conditionalFormatting sqref="H26:M45">
    <cfRule type="cellIs" dxfId="593" priority="594" operator="lessThan">
      <formula>0</formula>
    </cfRule>
  </conditionalFormatting>
  <conditionalFormatting sqref="G268:G269">
    <cfRule type="cellIs" dxfId="592" priority="593" operator="lessThan">
      <formula>0</formula>
    </cfRule>
  </conditionalFormatting>
  <conditionalFormatting sqref="G268:G269">
    <cfRule type="cellIs" dxfId="591" priority="592" stopIfTrue="1" operator="lessThan">
      <formula>0</formula>
    </cfRule>
  </conditionalFormatting>
  <conditionalFormatting sqref="H268:M269">
    <cfRule type="cellIs" dxfId="590" priority="591" stopIfTrue="1" operator="lessThan">
      <formula>0</formula>
    </cfRule>
  </conditionalFormatting>
  <conditionalFormatting sqref="H268:M269">
    <cfRule type="cellIs" dxfId="589" priority="590" operator="lessThan">
      <formula>0</formula>
    </cfRule>
  </conditionalFormatting>
  <conditionalFormatting sqref="G270:G281">
    <cfRule type="cellIs" dxfId="588" priority="589" operator="lessThan">
      <formula>0</formula>
    </cfRule>
  </conditionalFormatting>
  <conditionalFormatting sqref="G270:G281">
    <cfRule type="cellIs" dxfId="587" priority="588" stopIfTrue="1" operator="lessThan">
      <formula>0</formula>
    </cfRule>
  </conditionalFormatting>
  <conditionalFormatting sqref="H270:M270">
    <cfRule type="cellIs" dxfId="586" priority="586" stopIfTrue="1" operator="lessThan">
      <formula>0</formula>
    </cfRule>
    <cfRule type="cellIs" dxfId="585" priority="587" stopIfTrue="1" operator="lessThan">
      <formula>0</formula>
    </cfRule>
  </conditionalFormatting>
  <conditionalFormatting sqref="H270:M270">
    <cfRule type="cellIs" dxfId="584" priority="585" operator="lessThan">
      <formula>0</formula>
    </cfRule>
  </conditionalFormatting>
  <conditionalFormatting sqref="H271:M271">
    <cfRule type="cellIs" dxfId="583" priority="583" stopIfTrue="1" operator="lessThan">
      <formula>0</formula>
    </cfRule>
    <cfRule type="cellIs" dxfId="582" priority="584" stopIfTrue="1" operator="lessThan">
      <formula>0</formula>
    </cfRule>
  </conditionalFormatting>
  <conditionalFormatting sqref="H271:M271">
    <cfRule type="cellIs" dxfId="581" priority="582" operator="lessThan">
      <formula>0</formula>
    </cfRule>
  </conditionalFormatting>
  <conditionalFormatting sqref="G266:G267">
    <cfRule type="cellIs" dxfId="580" priority="581" operator="lessThan">
      <formula>0</formula>
    </cfRule>
  </conditionalFormatting>
  <conditionalFormatting sqref="G266:G267">
    <cfRule type="cellIs" dxfId="579" priority="580" stopIfTrue="1" operator="lessThan">
      <formula>0</formula>
    </cfRule>
  </conditionalFormatting>
  <conditionalFormatting sqref="H266:M267">
    <cfRule type="cellIs" dxfId="578" priority="579" stopIfTrue="1" operator="lessThan">
      <formula>0</formula>
    </cfRule>
  </conditionalFormatting>
  <conditionalFormatting sqref="H266:M267">
    <cfRule type="cellIs" dxfId="577" priority="578" operator="lessThan">
      <formula>0</formula>
    </cfRule>
  </conditionalFormatting>
  <conditionalFormatting sqref="G262:G263">
    <cfRule type="cellIs" dxfId="576" priority="577" operator="lessThan">
      <formula>0</formula>
    </cfRule>
  </conditionalFormatting>
  <conditionalFormatting sqref="G262:G263">
    <cfRule type="cellIs" dxfId="575" priority="576" stopIfTrue="1" operator="lessThan">
      <formula>0</formula>
    </cfRule>
  </conditionalFormatting>
  <conditionalFormatting sqref="H262:M263">
    <cfRule type="cellIs" dxfId="574" priority="575" stopIfTrue="1" operator="lessThan">
      <formula>0</formula>
    </cfRule>
  </conditionalFormatting>
  <conditionalFormatting sqref="H262:M263">
    <cfRule type="cellIs" dxfId="573" priority="574" operator="lessThan">
      <formula>0</formula>
    </cfRule>
  </conditionalFormatting>
  <conditionalFormatting sqref="G264:G265">
    <cfRule type="cellIs" dxfId="572" priority="573" operator="lessThan">
      <formula>0</formula>
    </cfRule>
  </conditionalFormatting>
  <conditionalFormatting sqref="G264:G265">
    <cfRule type="cellIs" dxfId="571" priority="572" stopIfTrue="1" operator="lessThan">
      <formula>0</formula>
    </cfRule>
  </conditionalFormatting>
  <conditionalFormatting sqref="G256:G261">
    <cfRule type="cellIs" dxfId="570" priority="571" operator="lessThan">
      <formula>0</formula>
    </cfRule>
  </conditionalFormatting>
  <conditionalFormatting sqref="G256:G261">
    <cfRule type="cellIs" dxfId="569" priority="570" stopIfTrue="1" operator="lessThan">
      <formula>0</formula>
    </cfRule>
  </conditionalFormatting>
  <conditionalFormatting sqref="G254:M255">
    <cfRule type="cellIs" dxfId="568" priority="569" operator="lessThan">
      <formula>0</formula>
    </cfRule>
  </conditionalFormatting>
  <conditionalFormatting sqref="G254:M255">
    <cfRule type="cellIs" dxfId="567" priority="568" stopIfTrue="1" operator="lessThan">
      <formula>0</formula>
    </cfRule>
  </conditionalFormatting>
  <conditionalFormatting sqref="H248:M248">
    <cfRule type="cellIs" dxfId="566" priority="566" stopIfTrue="1" operator="lessThan">
      <formula>0</formula>
    </cfRule>
    <cfRule type="cellIs" dxfId="565" priority="567" stopIfTrue="1" operator="lessThan">
      <formula>0</formula>
    </cfRule>
  </conditionalFormatting>
  <conditionalFormatting sqref="H248:M248">
    <cfRule type="cellIs" dxfId="564" priority="565" operator="lessThan">
      <formula>0</formula>
    </cfRule>
  </conditionalFormatting>
  <conditionalFormatting sqref="H249:M249">
    <cfRule type="cellIs" dxfId="563" priority="563" stopIfTrue="1" operator="lessThan">
      <formula>0</formula>
    </cfRule>
    <cfRule type="cellIs" dxfId="562" priority="564" stopIfTrue="1" operator="lessThan">
      <formula>0</formula>
    </cfRule>
  </conditionalFormatting>
  <conditionalFormatting sqref="H249:M249">
    <cfRule type="cellIs" dxfId="561" priority="562" operator="lessThan">
      <formula>0</formula>
    </cfRule>
  </conditionalFormatting>
  <conditionalFormatting sqref="H240:M240">
    <cfRule type="cellIs" dxfId="560" priority="560" stopIfTrue="1" operator="lessThan">
      <formula>0</formula>
    </cfRule>
    <cfRule type="cellIs" dxfId="559" priority="561" stopIfTrue="1" operator="lessThan">
      <formula>0</formula>
    </cfRule>
  </conditionalFormatting>
  <conditionalFormatting sqref="H240:M240">
    <cfRule type="cellIs" dxfId="558" priority="559" operator="lessThan">
      <formula>0</formula>
    </cfRule>
  </conditionalFormatting>
  <conditionalFormatting sqref="H241:M241">
    <cfRule type="cellIs" dxfId="557" priority="557" stopIfTrue="1" operator="lessThan">
      <formula>0</formula>
    </cfRule>
    <cfRule type="cellIs" dxfId="556" priority="558" stopIfTrue="1" operator="lessThan">
      <formula>0</formula>
    </cfRule>
  </conditionalFormatting>
  <conditionalFormatting sqref="H241:M241">
    <cfRule type="cellIs" dxfId="555" priority="556" operator="lessThan">
      <formula>0</formula>
    </cfRule>
  </conditionalFormatting>
  <conditionalFormatting sqref="H232:M232">
    <cfRule type="cellIs" dxfId="554" priority="554" stopIfTrue="1" operator="lessThan">
      <formula>0</formula>
    </cfRule>
    <cfRule type="cellIs" dxfId="553" priority="555" stopIfTrue="1" operator="lessThan">
      <formula>0</formula>
    </cfRule>
  </conditionalFormatting>
  <conditionalFormatting sqref="H232:M232">
    <cfRule type="cellIs" dxfId="552" priority="553" operator="lessThan">
      <formula>0</formula>
    </cfRule>
  </conditionalFormatting>
  <conditionalFormatting sqref="H233:M233">
    <cfRule type="cellIs" dxfId="551" priority="551" stopIfTrue="1" operator="lessThan">
      <formula>0</formula>
    </cfRule>
    <cfRule type="cellIs" dxfId="550" priority="552" stopIfTrue="1" operator="lessThan">
      <formula>0</formula>
    </cfRule>
  </conditionalFormatting>
  <conditionalFormatting sqref="H233:M233">
    <cfRule type="cellIs" dxfId="549" priority="550" operator="lessThan">
      <formula>0</formula>
    </cfRule>
  </conditionalFormatting>
  <conditionalFormatting sqref="H222:M222">
    <cfRule type="cellIs" dxfId="548" priority="548" stopIfTrue="1" operator="lessThan">
      <formula>0</formula>
    </cfRule>
    <cfRule type="cellIs" dxfId="547" priority="549" stopIfTrue="1" operator="lessThan">
      <formula>0</formula>
    </cfRule>
  </conditionalFormatting>
  <conditionalFormatting sqref="H222:M222">
    <cfRule type="cellIs" dxfId="546" priority="547" operator="lessThan">
      <formula>0</formula>
    </cfRule>
  </conditionalFormatting>
  <conditionalFormatting sqref="H223:M223">
    <cfRule type="cellIs" dxfId="545" priority="545" stopIfTrue="1" operator="lessThan">
      <formula>0</formula>
    </cfRule>
    <cfRule type="cellIs" dxfId="544" priority="546" stopIfTrue="1" operator="lessThan">
      <formula>0</formula>
    </cfRule>
  </conditionalFormatting>
  <conditionalFormatting sqref="H223:M223">
    <cfRule type="cellIs" dxfId="543" priority="544" operator="lessThan">
      <formula>0</formula>
    </cfRule>
  </conditionalFormatting>
  <conditionalFormatting sqref="H214:M214">
    <cfRule type="cellIs" dxfId="542" priority="542" stopIfTrue="1" operator="lessThan">
      <formula>0</formula>
    </cfRule>
    <cfRule type="cellIs" dxfId="541" priority="543" stopIfTrue="1" operator="lessThan">
      <formula>0</formula>
    </cfRule>
  </conditionalFormatting>
  <conditionalFormatting sqref="H214:M214">
    <cfRule type="cellIs" dxfId="540" priority="541" operator="lessThan">
      <formula>0</formula>
    </cfRule>
  </conditionalFormatting>
  <conditionalFormatting sqref="H215:M215">
    <cfRule type="cellIs" dxfId="539" priority="539" stopIfTrue="1" operator="lessThan">
      <formula>0</formula>
    </cfRule>
    <cfRule type="cellIs" dxfId="538" priority="540" stopIfTrue="1" operator="lessThan">
      <formula>0</formula>
    </cfRule>
  </conditionalFormatting>
  <conditionalFormatting sqref="H215:M215">
    <cfRule type="cellIs" dxfId="537" priority="538" operator="lessThan">
      <formula>0</formula>
    </cfRule>
  </conditionalFormatting>
  <conditionalFormatting sqref="G204:M205">
    <cfRule type="cellIs" dxfId="536" priority="537" stopIfTrue="1" operator="lessThan">
      <formula>0</formula>
    </cfRule>
  </conditionalFormatting>
  <conditionalFormatting sqref="G204:M205">
    <cfRule type="cellIs" dxfId="535" priority="536" operator="lessThan">
      <formula>0</formula>
    </cfRule>
  </conditionalFormatting>
  <conditionalFormatting sqref="G214:G253">
    <cfRule type="cellIs" dxfId="534" priority="535" operator="lessThan">
      <formula>0</formula>
    </cfRule>
  </conditionalFormatting>
  <conditionalFormatting sqref="G214:G253">
    <cfRule type="cellIs" dxfId="533" priority="534" stopIfTrue="1" operator="lessThan">
      <formula>0</formula>
    </cfRule>
  </conditionalFormatting>
  <conditionalFormatting sqref="H192:M192">
    <cfRule type="cellIs" dxfId="532" priority="532" stopIfTrue="1" operator="lessThan">
      <formula>0</formula>
    </cfRule>
    <cfRule type="cellIs" dxfId="531" priority="533" stopIfTrue="1" operator="lessThan">
      <formula>0</formula>
    </cfRule>
  </conditionalFormatting>
  <conditionalFormatting sqref="H192:M192">
    <cfRule type="cellIs" dxfId="530" priority="531" operator="lessThan">
      <formula>0</formula>
    </cfRule>
  </conditionalFormatting>
  <conditionalFormatting sqref="H193:M193">
    <cfRule type="cellIs" dxfId="529" priority="529" stopIfTrue="1" operator="lessThan">
      <formula>0</formula>
    </cfRule>
    <cfRule type="cellIs" dxfId="528" priority="530" stopIfTrue="1" operator="lessThan">
      <formula>0</formula>
    </cfRule>
  </conditionalFormatting>
  <conditionalFormatting sqref="H193:M193">
    <cfRule type="cellIs" dxfId="527" priority="528" operator="lessThan">
      <formula>0</formula>
    </cfRule>
  </conditionalFormatting>
  <conditionalFormatting sqref="H182:M182">
    <cfRule type="cellIs" dxfId="526" priority="526" stopIfTrue="1" operator="lessThan">
      <formula>0</formula>
    </cfRule>
    <cfRule type="cellIs" dxfId="525" priority="527" stopIfTrue="1" operator="lessThan">
      <formula>0</formula>
    </cfRule>
  </conditionalFormatting>
  <conditionalFormatting sqref="H182:M182">
    <cfRule type="cellIs" dxfId="524" priority="525" operator="lessThan">
      <formula>0</formula>
    </cfRule>
  </conditionalFormatting>
  <conditionalFormatting sqref="H183:M183">
    <cfRule type="cellIs" dxfId="523" priority="523" stopIfTrue="1" operator="lessThan">
      <formula>0</formula>
    </cfRule>
    <cfRule type="cellIs" dxfId="522" priority="524" stopIfTrue="1" operator="lessThan">
      <formula>0</formula>
    </cfRule>
  </conditionalFormatting>
  <conditionalFormatting sqref="H183:M183">
    <cfRule type="cellIs" dxfId="521" priority="522" operator="lessThan">
      <formula>0</formula>
    </cfRule>
  </conditionalFormatting>
  <conditionalFormatting sqref="H174:M174">
    <cfRule type="cellIs" dxfId="520" priority="520" stopIfTrue="1" operator="lessThan">
      <formula>0</formula>
    </cfRule>
    <cfRule type="cellIs" dxfId="519" priority="521" stopIfTrue="1" operator="lessThan">
      <formula>0</formula>
    </cfRule>
  </conditionalFormatting>
  <conditionalFormatting sqref="H174:M174">
    <cfRule type="cellIs" dxfId="518" priority="519" operator="lessThan">
      <formula>0</formula>
    </cfRule>
  </conditionalFormatting>
  <conditionalFormatting sqref="H175:M175">
    <cfRule type="cellIs" dxfId="517" priority="517" stopIfTrue="1" operator="lessThan">
      <formula>0</formula>
    </cfRule>
    <cfRule type="cellIs" dxfId="516" priority="518" stopIfTrue="1" operator="lessThan">
      <formula>0</formula>
    </cfRule>
  </conditionalFormatting>
  <conditionalFormatting sqref="H175:M175">
    <cfRule type="cellIs" dxfId="515" priority="516" operator="lessThan">
      <formula>0</formula>
    </cfRule>
  </conditionalFormatting>
  <conditionalFormatting sqref="H166:M166">
    <cfRule type="cellIs" dxfId="514" priority="514" stopIfTrue="1" operator="lessThan">
      <formula>0</formula>
    </cfRule>
    <cfRule type="cellIs" dxfId="513" priority="515" stopIfTrue="1" operator="lessThan">
      <formula>0</formula>
    </cfRule>
  </conditionalFormatting>
  <conditionalFormatting sqref="H166:M166">
    <cfRule type="cellIs" dxfId="512" priority="513" operator="lessThan">
      <formula>0</formula>
    </cfRule>
  </conditionalFormatting>
  <conditionalFormatting sqref="H167:M167">
    <cfRule type="cellIs" dxfId="511" priority="511" stopIfTrue="1" operator="lessThan">
      <formula>0</formula>
    </cfRule>
    <cfRule type="cellIs" dxfId="510" priority="512" stopIfTrue="1" operator="lessThan">
      <formula>0</formula>
    </cfRule>
  </conditionalFormatting>
  <conditionalFormatting sqref="H167:M167">
    <cfRule type="cellIs" dxfId="509" priority="510" operator="lessThan">
      <formula>0</formula>
    </cfRule>
  </conditionalFormatting>
  <conditionalFormatting sqref="G166:G203">
    <cfRule type="cellIs" dxfId="508" priority="509" operator="lessThan">
      <formula>0</formula>
    </cfRule>
  </conditionalFormatting>
  <conditionalFormatting sqref="G166:G203">
    <cfRule type="cellIs" dxfId="507" priority="508" stopIfTrue="1" operator="lessThan">
      <formula>0</formula>
    </cfRule>
  </conditionalFormatting>
  <conditionalFormatting sqref="G164:M165">
    <cfRule type="cellIs" dxfId="506" priority="507" operator="lessThan">
      <formula>0</formula>
    </cfRule>
  </conditionalFormatting>
  <conditionalFormatting sqref="G164:M165">
    <cfRule type="cellIs" dxfId="505" priority="506" stopIfTrue="1" operator="lessThan">
      <formula>0</formula>
    </cfRule>
  </conditionalFormatting>
  <conditionalFormatting sqref="H160:M160">
    <cfRule type="cellIs" dxfId="504" priority="504" stopIfTrue="1" operator="lessThan">
      <formula>0</formula>
    </cfRule>
    <cfRule type="cellIs" dxfId="503" priority="505" stopIfTrue="1" operator="lessThan">
      <formula>0</formula>
    </cfRule>
  </conditionalFormatting>
  <conditionalFormatting sqref="H160:M160">
    <cfRule type="cellIs" dxfId="502" priority="503" operator="lessThan">
      <formula>0</formula>
    </cfRule>
  </conditionalFormatting>
  <conditionalFormatting sqref="H161:M161">
    <cfRule type="cellIs" dxfId="501" priority="501" stopIfTrue="1" operator="lessThan">
      <formula>0</formula>
    </cfRule>
    <cfRule type="cellIs" dxfId="500" priority="502" stopIfTrue="1" operator="lessThan">
      <formula>0</formula>
    </cfRule>
  </conditionalFormatting>
  <conditionalFormatting sqref="H161:M161">
    <cfRule type="cellIs" dxfId="499" priority="500" operator="lessThan">
      <formula>0</formula>
    </cfRule>
  </conditionalFormatting>
  <conditionalFormatting sqref="H154:M154">
    <cfRule type="cellIs" dxfId="498" priority="498" stopIfTrue="1" operator="lessThan">
      <formula>0</formula>
    </cfRule>
    <cfRule type="cellIs" dxfId="497" priority="499" stopIfTrue="1" operator="lessThan">
      <formula>0</formula>
    </cfRule>
  </conditionalFormatting>
  <conditionalFormatting sqref="H154:M154">
    <cfRule type="cellIs" dxfId="496" priority="497" operator="lessThan">
      <formula>0</formula>
    </cfRule>
  </conditionalFormatting>
  <conditionalFormatting sqref="H155:M155">
    <cfRule type="cellIs" dxfId="495" priority="495" stopIfTrue="1" operator="lessThan">
      <formula>0</formula>
    </cfRule>
    <cfRule type="cellIs" dxfId="494" priority="496" stopIfTrue="1" operator="lessThan">
      <formula>0</formula>
    </cfRule>
  </conditionalFormatting>
  <conditionalFormatting sqref="H155:M155">
    <cfRule type="cellIs" dxfId="493" priority="494" operator="lessThan">
      <formula>0</formula>
    </cfRule>
  </conditionalFormatting>
  <conditionalFormatting sqref="G152:G153">
    <cfRule type="cellIs" dxfId="492" priority="493" operator="lessThan">
      <formula>0</formula>
    </cfRule>
  </conditionalFormatting>
  <conditionalFormatting sqref="G152:G153">
    <cfRule type="cellIs" dxfId="491" priority="492" stopIfTrue="1" operator="lessThan">
      <formula>0</formula>
    </cfRule>
  </conditionalFormatting>
  <conditionalFormatting sqref="H152:M153">
    <cfRule type="cellIs" dxfId="490" priority="491" stopIfTrue="1" operator="lessThan">
      <formula>0</formula>
    </cfRule>
  </conditionalFormatting>
  <conditionalFormatting sqref="H152:M153">
    <cfRule type="cellIs" dxfId="489" priority="490" operator="lessThan">
      <formula>0</formula>
    </cfRule>
  </conditionalFormatting>
  <conditionalFormatting sqref="G154:G163">
    <cfRule type="cellIs" dxfId="488" priority="489" operator="lessThan">
      <formula>0</formula>
    </cfRule>
  </conditionalFormatting>
  <conditionalFormatting sqref="G154:G163">
    <cfRule type="cellIs" dxfId="487" priority="488" stopIfTrue="1" operator="lessThan">
      <formula>0</formula>
    </cfRule>
  </conditionalFormatting>
  <conditionalFormatting sqref="H144:M144">
    <cfRule type="cellIs" dxfId="486" priority="486" stopIfTrue="1" operator="lessThan">
      <formula>0</formula>
    </cfRule>
    <cfRule type="cellIs" dxfId="485" priority="487" stopIfTrue="1" operator="lessThan">
      <formula>0</formula>
    </cfRule>
  </conditionalFormatting>
  <conditionalFormatting sqref="H144:M144">
    <cfRule type="cellIs" dxfId="484" priority="485" operator="lessThan">
      <formula>0</formula>
    </cfRule>
  </conditionalFormatting>
  <conditionalFormatting sqref="H145:M145">
    <cfRule type="cellIs" dxfId="483" priority="483" stopIfTrue="1" operator="lessThan">
      <formula>0</formula>
    </cfRule>
    <cfRule type="cellIs" dxfId="482" priority="484" stopIfTrue="1" operator="lessThan">
      <formula>0</formula>
    </cfRule>
  </conditionalFormatting>
  <conditionalFormatting sqref="H145:M145">
    <cfRule type="cellIs" dxfId="481" priority="482" operator="lessThan">
      <formula>0</formula>
    </cfRule>
  </conditionalFormatting>
  <conditionalFormatting sqref="H138:M138">
    <cfRule type="cellIs" dxfId="480" priority="480" stopIfTrue="1" operator="lessThan">
      <formula>0</formula>
    </cfRule>
    <cfRule type="cellIs" dxfId="479" priority="481" stopIfTrue="1" operator="lessThan">
      <formula>0</formula>
    </cfRule>
  </conditionalFormatting>
  <conditionalFormatting sqref="H138:M138">
    <cfRule type="cellIs" dxfId="478" priority="479" operator="lessThan">
      <formula>0</formula>
    </cfRule>
  </conditionalFormatting>
  <conditionalFormatting sqref="H139:M139">
    <cfRule type="cellIs" dxfId="477" priority="477" stopIfTrue="1" operator="lessThan">
      <formula>0</formula>
    </cfRule>
    <cfRule type="cellIs" dxfId="476" priority="478" stopIfTrue="1" operator="lessThan">
      <formula>0</formula>
    </cfRule>
  </conditionalFormatting>
  <conditionalFormatting sqref="H139:M139">
    <cfRule type="cellIs" dxfId="475" priority="476" operator="lessThan">
      <formula>0</formula>
    </cfRule>
  </conditionalFormatting>
  <conditionalFormatting sqref="G136:G137">
    <cfRule type="cellIs" dxfId="474" priority="475" operator="lessThan">
      <formula>0</formula>
    </cfRule>
  </conditionalFormatting>
  <conditionalFormatting sqref="G136:G137">
    <cfRule type="cellIs" dxfId="473" priority="474" stopIfTrue="1" operator="lessThan">
      <formula>0</formula>
    </cfRule>
  </conditionalFormatting>
  <conditionalFormatting sqref="H136:M137">
    <cfRule type="cellIs" dxfId="472" priority="473" stopIfTrue="1" operator="lessThan">
      <formula>0</formula>
    </cfRule>
  </conditionalFormatting>
  <conditionalFormatting sqref="H136:M137">
    <cfRule type="cellIs" dxfId="471" priority="472" operator="lessThan">
      <formula>0</formula>
    </cfRule>
  </conditionalFormatting>
  <conditionalFormatting sqref="G138:G151">
    <cfRule type="cellIs" dxfId="470" priority="471" operator="lessThan">
      <formula>0</formula>
    </cfRule>
  </conditionalFormatting>
  <conditionalFormatting sqref="G138:G151">
    <cfRule type="cellIs" dxfId="469" priority="470" stopIfTrue="1" operator="lessThan">
      <formula>0</formula>
    </cfRule>
  </conditionalFormatting>
  <conditionalFormatting sqref="H122:M122">
    <cfRule type="cellIs" dxfId="468" priority="468" stopIfTrue="1" operator="lessThan">
      <formula>0</formula>
    </cfRule>
    <cfRule type="cellIs" dxfId="467" priority="469" stopIfTrue="1" operator="lessThan">
      <formula>0</formula>
    </cfRule>
  </conditionalFormatting>
  <conditionalFormatting sqref="H122:M122">
    <cfRule type="cellIs" dxfId="466" priority="467" operator="lessThan">
      <formula>0</formula>
    </cfRule>
  </conditionalFormatting>
  <conditionalFormatting sqref="H123:M123">
    <cfRule type="cellIs" dxfId="465" priority="465" stopIfTrue="1" operator="lessThan">
      <formula>0</formula>
    </cfRule>
    <cfRule type="cellIs" dxfId="464" priority="466" stopIfTrue="1" operator="lessThan">
      <formula>0</formula>
    </cfRule>
  </conditionalFormatting>
  <conditionalFormatting sqref="H123:M123">
    <cfRule type="cellIs" dxfId="463" priority="464" operator="lessThan">
      <formula>0</formula>
    </cfRule>
  </conditionalFormatting>
  <conditionalFormatting sqref="H108:M108">
    <cfRule type="cellIs" dxfId="462" priority="462" stopIfTrue="1" operator="lessThan">
      <formula>0</formula>
    </cfRule>
    <cfRule type="cellIs" dxfId="461" priority="463" stopIfTrue="1" operator="lessThan">
      <formula>0</formula>
    </cfRule>
  </conditionalFormatting>
  <conditionalFormatting sqref="H108:M108">
    <cfRule type="cellIs" dxfId="460" priority="461" operator="lessThan">
      <formula>0</formula>
    </cfRule>
  </conditionalFormatting>
  <conditionalFormatting sqref="H109:J109 L109">
    <cfRule type="cellIs" dxfId="459" priority="459" stopIfTrue="1" operator="lessThan">
      <formula>0</formula>
    </cfRule>
    <cfRule type="cellIs" dxfId="458" priority="460" stopIfTrue="1" operator="lessThan">
      <formula>0</formula>
    </cfRule>
  </conditionalFormatting>
  <conditionalFormatting sqref="H109:J109 L109">
    <cfRule type="cellIs" dxfId="457" priority="458" operator="lessThan">
      <formula>0</formula>
    </cfRule>
  </conditionalFormatting>
  <conditionalFormatting sqref="K109">
    <cfRule type="cellIs" dxfId="456" priority="456" stopIfTrue="1" operator="lessThan">
      <formula>0</formula>
    </cfRule>
    <cfRule type="cellIs" dxfId="455" priority="457" stopIfTrue="1" operator="lessThan">
      <formula>0</formula>
    </cfRule>
  </conditionalFormatting>
  <conditionalFormatting sqref="K109">
    <cfRule type="cellIs" dxfId="454" priority="455" operator="lessThan">
      <formula>0</formula>
    </cfRule>
  </conditionalFormatting>
  <conditionalFormatting sqref="M109">
    <cfRule type="cellIs" dxfId="453" priority="453" stopIfTrue="1" operator="lessThan">
      <formula>0</formula>
    </cfRule>
    <cfRule type="cellIs" dxfId="452" priority="454" stopIfTrue="1" operator="lessThan">
      <formula>0</formula>
    </cfRule>
  </conditionalFormatting>
  <conditionalFormatting sqref="M109">
    <cfRule type="cellIs" dxfId="451" priority="452" operator="lessThan">
      <formula>0</formula>
    </cfRule>
  </conditionalFormatting>
  <conditionalFormatting sqref="H100:M100">
    <cfRule type="cellIs" dxfId="450" priority="450" stopIfTrue="1" operator="lessThan">
      <formula>0</formula>
    </cfRule>
    <cfRule type="cellIs" dxfId="449" priority="451" stopIfTrue="1" operator="lessThan">
      <formula>0</formula>
    </cfRule>
  </conditionalFormatting>
  <conditionalFormatting sqref="H100:M100">
    <cfRule type="cellIs" dxfId="448" priority="449" operator="lessThan">
      <formula>0</formula>
    </cfRule>
  </conditionalFormatting>
  <conditionalFormatting sqref="H101:M101">
    <cfRule type="cellIs" dxfId="447" priority="447" stopIfTrue="1" operator="lessThan">
      <formula>0</formula>
    </cfRule>
    <cfRule type="cellIs" dxfId="446" priority="448" stopIfTrue="1" operator="lessThan">
      <formula>0</formula>
    </cfRule>
  </conditionalFormatting>
  <conditionalFormatting sqref="H101:M101">
    <cfRule type="cellIs" dxfId="445" priority="446" operator="lessThan">
      <formula>0</formula>
    </cfRule>
  </conditionalFormatting>
  <conditionalFormatting sqref="H96:M96">
    <cfRule type="cellIs" dxfId="444" priority="444" stopIfTrue="1" operator="lessThan">
      <formula>0</formula>
    </cfRule>
    <cfRule type="cellIs" dxfId="443" priority="445" stopIfTrue="1" operator="lessThan">
      <formula>0</formula>
    </cfRule>
  </conditionalFormatting>
  <conditionalFormatting sqref="H96:M96">
    <cfRule type="cellIs" dxfId="442" priority="443" operator="lessThan">
      <formula>0</formula>
    </cfRule>
  </conditionalFormatting>
  <conditionalFormatting sqref="H97:M97">
    <cfRule type="cellIs" dxfId="441" priority="441" stopIfTrue="1" operator="lessThan">
      <formula>0</formula>
    </cfRule>
    <cfRule type="cellIs" dxfId="440" priority="442" stopIfTrue="1" operator="lessThan">
      <formula>0</formula>
    </cfRule>
  </conditionalFormatting>
  <conditionalFormatting sqref="H97:M97">
    <cfRule type="cellIs" dxfId="439" priority="440" operator="lessThan">
      <formula>0</formula>
    </cfRule>
  </conditionalFormatting>
  <conditionalFormatting sqref="H72:M73">
    <cfRule type="cellIs" dxfId="438" priority="439" stopIfTrue="1" operator="lessThan">
      <formula>0</formula>
    </cfRule>
  </conditionalFormatting>
  <conditionalFormatting sqref="H72:M73">
    <cfRule type="cellIs" dxfId="437" priority="438" operator="lessThan">
      <formula>0</formula>
    </cfRule>
  </conditionalFormatting>
  <conditionalFormatting sqref="G72:G135">
    <cfRule type="cellIs" dxfId="436" priority="437" operator="lessThan">
      <formula>0</formula>
    </cfRule>
  </conditionalFormatting>
  <conditionalFormatting sqref="G72:G135">
    <cfRule type="cellIs" dxfId="435" priority="436" stopIfTrue="1" operator="lessThan">
      <formula>0</formula>
    </cfRule>
  </conditionalFormatting>
  <conditionalFormatting sqref="G70:G71">
    <cfRule type="cellIs" dxfId="434" priority="435" operator="lessThan">
      <formula>0</formula>
    </cfRule>
  </conditionalFormatting>
  <conditionalFormatting sqref="G70:G71">
    <cfRule type="cellIs" dxfId="433" priority="434" stopIfTrue="1" operator="lessThan">
      <formula>0</formula>
    </cfRule>
  </conditionalFormatting>
  <conditionalFormatting sqref="H70:M71">
    <cfRule type="cellIs" dxfId="432" priority="433" stopIfTrue="1" operator="lessThan">
      <formula>0</formula>
    </cfRule>
  </conditionalFormatting>
  <conditionalFormatting sqref="H70:M71">
    <cfRule type="cellIs" dxfId="431" priority="432" operator="lessThan">
      <formula>0</formula>
    </cfRule>
  </conditionalFormatting>
  <conditionalFormatting sqref="H56:M56">
    <cfRule type="cellIs" dxfId="430" priority="431" operator="lessThan">
      <formula>0</formula>
    </cfRule>
  </conditionalFormatting>
  <conditionalFormatting sqref="H56:M56">
    <cfRule type="cellIs" dxfId="429" priority="430" stopIfTrue="1" operator="lessThan">
      <formula>0</formula>
    </cfRule>
  </conditionalFormatting>
  <conditionalFormatting sqref="H57:M57">
    <cfRule type="cellIs" dxfId="428" priority="428" stopIfTrue="1" operator="lessThan">
      <formula>0</formula>
    </cfRule>
    <cfRule type="cellIs" dxfId="427" priority="429" stopIfTrue="1" operator="lessThan">
      <formula>0</formula>
    </cfRule>
  </conditionalFormatting>
  <conditionalFormatting sqref="H57:M57">
    <cfRule type="cellIs" dxfId="426" priority="427" operator="lessThan">
      <formula>0</formula>
    </cfRule>
  </conditionalFormatting>
  <conditionalFormatting sqref="H46:M46">
    <cfRule type="cellIs" dxfId="425" priority="426" stopIfTrue="1" operator="lessThan">
      <formula>0</formula>
    </cfRule>
  </conditionalFormatting>
  <conditionalFormatting sqref="H46:M46">
    <cfRule type="cellIs" dxfId="424" priority="425" operator="lessThan">
      <formula>0</formula>
    </cfRule>
  </conditionalFormatting>
  <conditionalFormatting sqref="H47:M47">
    <cfRule type="cellIs" dxfId="423" priority="423" stopIfTrue="1" operator="lessThan">
      <formula>0</formula>
    </cfRule>
    <cfRule type="cellIs" dxfId="422" priority="424" stopIfTrue="1" operator="lessThan">
      <formula>0</formula>
    </cfRule>
  </conditionalFormatting>
  <conditionalFormatting sqref="H47:M47">
    <cfRule type="cellIs" dxfId="421" priority="422" operator="lessThan">
      <formula>0</formula>
    </cfRule>
  </conditionalFormatting>
  <conditionalFormatting sqref="H24:M24">
    <cfRule type="cellIs" dxfId="420" priority="421" operator="lessThan">
      <formula>0</formula>
    </cfRule>
  </conditionalFormatting>
  <conditionalFormatting sqref="H24:M24">
    <cfRule type="cellIs" dxfId="419" priority="420" stopIfTrue="1" operator="lessThan">
      <formula>0</formula>
    </cfRule>
  </conditionalFormatting>
  <conditionalFormatting sqref="H25:M25">
    <cfRule type="cellIs" dxfId="418" priority="418" stopIfTrue="1" operator="lessThan">
      <formula>0</formula>
    </cfRule>
    <cfRule type="cellIs" dxfId="417" priority="419" stopIfTrue="1" operator="lessThan">
      <formula>0</formula>
    </cfRule>
  </conditionalFormatting>
  <conditionalFormatting sqref="H25:M25">
    <cfRule type="cellIs" dxfId="416" priority="417" operator="lessThan">
      <formula>0</formula>
    </cfRule>
  </conditionalFormatting>
  <conditionalFormatting sqref="G24:G69">
    <cfRule type="cellIs" dxfId="415" priority="416" operator="lessThan">
      <formula>0</formula>
    </cfRule>
  </conditionalFormatting>
  <conditionalFormatting sqref="G24:G69">
    <cfRule type="cellIs" dxfId="414" priority="415" stopIfTrue="1" operator="lessThan">
      <formula>0</formula>
    </cfRule>
  </conditionalFormatting>
  <conditionalFormatting sqref="G22:M23">
    <cfRule type="cellIs" dxfId="413" priority="414" operator="lessThan">
      <formula>0</formula>
    </cfRule>
  </conditionalFormatting>
  <conditionalFormatting sqref="G22:M23">
    <cfRule type="cellIs" dxfId="412" priority="413" stopIfTrue="1" operator="lessThan">
      <formula>0</formula>
    </cfRule>
  </conditionalFormatting>
  <conditionalFormatting sqref="G20:G21 H18:M21">
    <cfRule type="cellIs" dxfId="411" priority="412" operator="lessThan">
      <formula>0</formula>
    </cfRule>
  </conditionalFormatting>
  <conditionalFormatting sqref="G18:M21">
    <cfRule type="cellIs" dxfId="410" priority="411" stopIfTrue="1" operator="lessThan">
      <formula>0</formula>
    </cfRule>
  </conditionalFormatting>
  <conditionalFormatting sqref="H20:M21 G18:G19">
    <cfRule type="cellIs" dxfId="409" priority="410" operator="lessThan">
      <formula>0</formula>
    </cfRule>
  </conditionalFormatting>
  <conditionalFormatting sqref="H15:M16">
    <cfRule type="cellIs" dxfId="408" priority="409" operator="lessThan">
      <formula>0</formula>
    </cfRule>
  </conditionalFormatting>
  <conditionalFormatting sqref="G15:M16">
    <cfRule type="cellIs" dxfId="407" priority="408" stopIfTrue="1" operator="lessThan">
      <formula>0</formula>
    </cfRule>
  </conditionalFormatting>
  <conditionalFormatting sqref="G15:G16">
    <cfRule type="cellIs" dxfId="406" priority="407" operator="lessThan">
      <formula>0</formula>
    </cfRule>
  </conditionalFormatting>
  <conditionalFormatting sqref="G286:G295">
    <cfRule type="cellIs" dxfId="405" priority="406" operator="lessThan">
      <formula>0</formula>
    </cfRule>
  </conditionalFormatting>
  <conditionalFormatting sqref="G286:G295">
    <cfRule type="cellIs" dxfId="404" priority="405" stopIfTrue="1" operator="lessThan">
      <formula>0</formula>
    </cfRule>
  </conditionalFormatting>
  <conditionalFormatting sqref="H286:M287">
    <cfRule type="cellIs" dxfId="403" priority="404" stopIfTrue="1" operator="lessThan">
      <formula>0</formula>
    </cfRule>
  </conditionalFormatting>
  <conditionalFormatting sqref="H286:M287">
    <cfRule type="cellIs" dxfId="402" priority="403" operator="lessThan">
      <formula>0</formula>
    </cfRule>
  </conditionalFormatting>
  <conditionalFormatting sqref="G301:G318">
    <cfRule type="cellIs" dxfId="401" priority="402" operator="lessThan">
      <formula>0</formula>
    </cfRule>
  </conditionalFormatting>
  <conditionalFormatting sqref="G301:G318">
    <cfRule type="cellIs" dxfId="400" priority="401" stopIfTrue="1" operator="lessThan">
      <formula>0</formula>
    </cfRule>
  </conditionalFormatting>
  <conditionalFormatting sqref="H305:M305 H303:M303">
    <cfRule type="cellIs" dxfId="399" priority="399" stopIfTrue="1" operator="lessThan">
      <formula>0</formula>
    </cfRule>
    <cfRule type="cellIs" dxfId="398" priority="400" stopIfTrue="1" operator="lessThan">
      <formula>0</formula>
    </cfRule>
  </conditionalFormatting>
  <conditionalFormatting sqref="H305:M305 H303:M303">
    <cfRule type="cellIs" dxfId="397" priority="398" operator="lessThan">
      <formula>0</formula>
    </cfRule>
  </conditionalFormatting>
  <conditionalFormatting sqref="H304:M304">
    <cfRule type="cellIs" dxfId="396" priority="396" stopIfTrue="1" operator="lessThan">
      <formula>0</formula>
    </cfRule>
    <cfRule type="cellIs" dxfId="395" priority="397" stopIfTrue="1" operator="lessThan">
      <formula>0</formula>
    </cfRule>
  </conditionalFormatting>
  <conditionalFormatting sqref="H304:M304">
    <cfRule type="cellIs" dxfId="394" priority="395" operator="lessThan">
      <formula>0</formula>
    </cfRule>
  </conditionalFormatting>
  <conditionalFormatting sqref="H306:M306">
    <cfRule type="cellIs" dxfId="393" priority="393" stopIfTrue="1" operator="lessThan">
      <formula>0</formula>
    </cfRule>
    <cfRule type="cellIs" dxfId="392" priority="394" stopIfTrue="1" operator="lessThan">
      <formula>0</formula>
    </cfRule>
  </conditionalFormatting>
  <conditionalFormatting sqref="H306:M306">
    <cfRule type="cellIs" dxfId="391" priority="392" operator="lessThan">
      <formula>0</formula>
    </cfRule>
  </conditionalFormatting>
  <conditionalFormatting sqref="H301:M302">
    <cfRule type="cellIs" dxfId="390" priority="391" stopIfTrue="1" operator="lessThan">
      <formula>0</formula>
    </cfRule>
  </conditionalFormatting>
  <conditionalFormatting sqref="H301:M302">
    <cfRule type="cellIs" dxfId="389" priority="390" operator="lessThan">
      <formula>0</formula>
    </cfRule>
  </conditionalFormatting>
  <conditionalFormatting sqref="G323:G326">
    <cfRule type="cellIs" dxfId="388" priority="389" operator="lessThan">
      <formula>0</formula>
    </cfRule>
  </conditionalFormatting>
  <conditionalFormatting sqref="G323:G326">
    <cfRule type="cellIs" dxfId="387" priority="388" stopIfTrue="1" operator="lessThan">
      <formula>0</formula>
    </cfRule>
  </conditionalFormatting>
  <conditionalFormatting sqref="H323:M324">
    <cfRule type="cellIs" dxfId="386" priority="387" stopIfTrue="1" operator="lessThan">
      <formula>0</formula>
    </cfRule>
  </conditionalFormatting>
  <conditionalFormatting sqref="H323:M324">
    <cfRule type="cellIs" dxfId="385" priority="386" operator="lessThan">
      <formula>0</formula>
    </cfRule>
  </conditionalFormatting>
  <conditionalFormatting sqref="G332:G347 G350:G351">
    <cfRule type="cellIs" dxfId="384" priority="385" operator="lessThan">
      <formula>0</formula>
    </cfRule>
  </conditionalFormatting>
  <conditionalFormatting sqref="G332:G347 G350:G351">
    <cfRule type="cellIs" dxfId="383" priority="384" stopIfTrue="1" operator="lessThan">
      <formula>0</formula>
    </cfRule>
  </conditionalFormatting>
  <conditionalFormatting sqref="H334:M337">
    <cfRule type="cellIs" dxfId="382" priority="382" stopIfTrue="1" operator="lessThan">
      <formula>0</formula>
    </cfRule>
    <cfRule type="cellIs" dxfId="381" priority="383" stopIfTrue="1" operator="lessThan">
      <formula>0</formula>
    </cfRule>
  </conditionalFormatting>
  <conditionalFormatting sqref="H334:M337">
    <cfRule type="cellIs" dxfId="380" priority="381" operator="lessThan">
      <formula>0</formula>
    </cfRule>
  </conditionalFormatting>
  <conditionalFormatting sqref="H332:M333">
    <cfRule type="cellIs" dxfId="379" priority="380" stopIfTrue="1" operator="lessThan">
      <formula>0</formula>
    </cfRule>
  </conditionalFormatting>
  <conditionalFormatting sqref="H332:M333">
    <cfRule type="cellIs" dxfId="378" priority="379" operator="lessThan">
      <formula>0</formula>
    </cfRule>
  </conditionalFormatting>
  <conditionalFormatting sqref="G348:G349">
    <cfRule type="cellIs" dxfId="377" priority="378" operator="lessThan">
      <formula>0</formula>
    </cfRule>
  </conditionalFormatting>
  <conditionalFormatting sqref="G348:G349">
    <cfRule type="cellIs" dxfId="376" priority="377" stopIfTrue="1" operator="lessThan">
      <formula>0</formula>
    </cfRule>
  </conditionalFormatting>
  <conditionalFormatting sqref="H348:M348">
    <cfRule type="cellIs" dxfId="375" priority="375" stopIfTrue="1" operator="lessThan">
      <formula>0</formula>
    </cfRule>
    <cfRule type="cellIs" dxfId="374" priority="376" stopIfTrue="1" operator="lessThan">
      <formula>0</formula>
    </cfRule>
  </conditionalFormatting>
  <conditionalFormatting sqref="H348:M348">
    <cfRule type="cellIs" dxfId="373" priority="374" operator="lessThan">
      <formula>0</formula>
    </cfRule>
  </conditionalFormatting>
  <conditionalFormatting sqref="H349:M349">
    <cfRule type="cellIs" dxfId="372" priority="372" stopIfTrue="1" operator="lessThan">
      <formula>0</formula>
    </cfRule>
    <cfRule type="cellIs" dxfId="371" priority="373" stopIfTrue="1" operator="lessThan">
      <formula>0</formula>
    </cfRule>
  </conditionalFormatting>
  <conditionalFormatting sqref="H349:M349">
    <cfRule type="cellIs" dxfId="370" priority="371" operator="lessThan">
      <formula>0</formula>
    </cfRule>
  </conditionalFormatting>
  <conditionalFormatting sqref="H345:M345">
    <cfRule type="cellIs" dxfId="369" priority="369" stopIfTrue="1" operator="lessThan">
      <formula>0</formula>
    </cfRule>
    <cfRule type="cellIs" dxfId="368" priority="370" stopIfTrue="1" operator="lessThan">
      <formula>0</formula>
    </cfRule>
  </conditionalFormatting>
  <conditionalFormatting sqref="H345:M345">
    <cfRule type="cellIs" dxfId="367" priority="368" operator="lessThan">
      <formula>0</formula>
    </cfRule>
  </conditionalFormatting>
  <conditionalFormatting sqref="G356:G367">
    <cfRule type="cellIs" dxfId="366" priority="367" operator="lessThan">
      <formula>0</formula>
    </cfRule>
  </conditionalFormatting>
  <conditionalFormatting sqref="G356:G367">
    <cfRule type="cellIs" dxfId="365" priority="366" stopIfTrue="1" operator="lessThan">
      <formula>0</formula>
    </cfRule>
  </conditionalFormatting>
  <conditionalFormatting sqref="H356:M357">
    <cfRule type="cellIs" dxfId="364" priority="365" stopIfTrue="1" operator="lessThan">
      <formula>0</formula>
    </cfRule>
  </conditionalFormatting>
  <conditionalFormatting sqref="H356:M357">
    <cfRule type="cellIs" dxfId="363" priority="364" operator="lessThan">
      <formula>0</formula>
    </cfRule>
  </conditionalFormatting>
  <conditionalFormatting sqref="H110:M111">
    <cfRule type="cellIs" dxfId="362" priority="246" stopIfTrue="1" operator="lessThan">
      <formula>0</formula>
    </cfRule>
    <cfRule type="cellIs" dxfId="361" priority="247" stopIfTrue="1" operator="lessThan">
      <formula>0</formula>
    </cfRule>
  </conditionalFormatting>
  <conditionalFormatting sqref="H110:M111">
    <cfRule type="cellIs" dxfId="360" priority="245" operator="lessThan">
      <formula>0</formula>
    </cfRule>
  </conditionalFormatting>
  <conditionalFormatting sqref="H94:M95">
    <cfRule type="cellIs" dxfId="359" priority="261" stopIfTrue="1" operator="lessThan">
      <formula>0</formula>
    </cfRule>
    <cfRule type="cellIs" dxfId="358" priority="262" stopIfTrue="1" operator="lessThan">
      <formula>0</formula>
    </cfRule>
  </conditionalFormatting>
  <conditionalFormatting sqref="H94:M95">
    <cfRule type="cellIs" dxfId="357" priority="260" operator="lessThan">
      <formula>0</formula>
    </cfRule>
  </conditionalFormatting>
  <conditionalFormatting sqref="H74:M75">
    <cfRule type="cellIs" dxfId="356" priority="291" stopIfTrue="1" operator="lessThan">
      <formula>0</formula>
    </cfRule>
    <cfRule type="cellIs" dxfId="355" priority="292" stopIfTrue="1" operator="lessThan">
      <formula>0</formula>
    </cfRule>
  </conditionalFormatting>
  <conditionalFormatting sqref="H74:M75">
    <cfRule type="cellIs" dxfId="354" priority="290" operator="lessThan">
      <formula>0</formula>
    </cfRule>
  </conditionalFormatting>
  <conditionalFormatting sqref="H66:M67">
    <cfRule type="cellIs" dxfId="353" priority="297" stopIfTrue="1" operator="lessThan">
      <formula>0</formula>
    </cfRule>
    <cfRule type="cellIs" dxfId="352" priority="298" stopIfTrue="1" operator="lessThan">
      <formula>0</formula>
    </cfRule>
  </conditionalFormatting>
  <conditionalFormatting sqref="H66:M67">
    <cfRule type="cellIs" dxfId="351" priority="296" operator="lessThan">
      <formula>0</formula>
    </cfRule>
  </conditionalFormatting>
  <conditionalFormatting sqref="H54:M55">
    <cfRule type="cellIs" dxfId="350" priority="312" stopIfTrue="1" operator="lessThan">
      <formula>0</formula>
    </cfRule>
    <cfRule type="cellIs" dxfId="349" priority="313" stopIfTrue="1" operator="lessThan">
      <formula>0</formula>
    </cfRule>
  </conditionalFormatting>
  <conditionalFormatting sqref="H54:M55">
    <cfRule type="cellIs" dxfId="348" priority="311" operator="lessThan">
      <formula>0</formula>
    </cfRule>
  </conditionalFormatting>
  <conditionalFormatting sqref="D212">
    <cfRule type="cellIs" dxfId="347" priority="333" operator="lessThan">
      <formula>0</formula>
    </cfRule>
  </conditionalFormatting>
  <conditionalFormatting sqref="D208 D210">
    <cfRule type="cellIs" dxfId="346" priority="339" operator="lessThan">
      <formula>0</formula>
    </cfRule>
  </conditionalFormatting>
  <conditionalFormatting sqref="H325:M326">
    <cfRule type="cellIs" dxfId="345" priority="362" stopIfTrue="1" operator="lessThan">
      <formula>0</formula>
    </cfRule>
    <cfRule type="cellIs" dxfId="344" priority="363" stopIfTrue="1" operator="lessThan">
      <formula>0</formula>
    </cfRule>
  </conditionalFormatting>
  <conditionalFormatting sqref="H325:M326">
    <cfRule type="cellIs" dxfId="343" priority="361" operator="lessThan">
      <formula>0</formula>
    </cfRule>
  </conditionalFormatting>
  <conditionalFormatting sqref="H344:M344">
    <cfRule type="cellIs" dxfId="342" priority="359" stopIfTrue="1" operator="lessThan">
      <formula>0</formula>
    </cfRule>
    <cfRule type="cellIs" dxfId="341" priority="360" stopIfTrue="1" operator="lessThan">
      <formula>0</formula>
    </cfRule>
  </conditionalFormatting>
  <conditionalFormatting sqref="H344:M344">
    <cfRule type="cellIs" dxfId="340" priority="358" operator="lessThan">
      <formula>0</formula>
    </cfRule>
  </conditionalFormatting>
  <conditionalFormatting sqref="M373:M375">
    <cfRule type="cellIs" dxfId="339" priority="356" stopIfTrue="1" operator="lessThan">
      <formula>0</formula>
    </cfRule>
    <cfRule type="cellIs" dxfId="338" priority="357" stopIfTrue="1" operator="lessThan">
      <formula>0</formula>
    </cfRule>
  </conditionalFormatting>
  <conditionalFormatting sqref="M373:M375">
    <cfRule type="cellIs" dxfId="337" priority="355" operator="lessThan">
      <formula>0</formula>
    </cfRule>
  </conditionalFormatting>
  <conditionalFormatting sqref="I377">
    <cfRule type="cellIs" dxfId="336" priority="354" stopIfTrue="1" operator="lessThan">
      <formula>0</formula>
    </cfRule>
  </conditionalFormatting>
  <conditionalFormatting sqref="H377:I377">
    <cfRule type="cellIs" dxfId="335" priority="353" operator="lessThan">
      <formula>0</formula>
    </cfRule>
  </conditionalFormatting>
  <conditionalFormatting sqref="A373:C374">
    <cfRule type="cellIs" dxfId="334" priority="352" operator="lessThan">
      <formula>0</formula>
    </cfRule>
  </conditionalFormatting>
  <conditionalFormatting sqref="B373:B376">
    <cfRule type="cellIs" dxfId="333" priority="351" stopIfTrue="1" operator="lessThan">
      <formula>0</formula>
    </cfRule>
  </conditionalFormatting>
  <conditionalFormatting sqref="A376:B376 B373:B375">
    <cfRule type="cellIs" dxfId="332" priority="350" operator="lessThan">
      <formula>0</formula>
    </cfRule>
  </conditionalFormatting>
  <conditionalFormatting sqref="A373:A375">
    <cfRule type="cellIs" dxfId="331" priority="349" operator="lessThan">
      <formula>0</formula>
    </cfRule>
  </conditionalFormatting>
  <conditionalFormatting sqref="L376">
    <cfRule type="cellIs" dxfId="330" priority="348" operator="lessThan">
      <formula>0</formula>
    </cfRule>
  </conditionalFormatting>
  <conditionalFormatting sqref="H373:J374">
    <cfRule type="cellIs" dxfId="329" priority="347" operator="lessThan">
      <formula>0</formula>
    </cfRule>
  </conditionalFormatting>
  <conditionalFormatting sqref="L373:L375">
    <cfRule type="cellIs" dxfId="328" priority="346" operator="lessThan">
      <formula>0</formula>
    </cfRule>
  </conditionalFormatting>
  <conditionalFormatting sqref="I373:I376">
    <cfRule type="cellIs" dxfId="327" priority="345" stopIfTrue="1" operator="lessThan">
      <formula>0</formula>
    </cfRule>
  </conditionalFormatting>
  <conditionalFormatting sqref="H376:I376 I373:I375">
    <cfRule type="cellIs" dxfId="326" priority="344" operator="lessThan">
      <formula>0</formula>
    </cfRule>
  </conditionalFormatting>
  <conditionalFormatting sqref="H373:H375">
    <cfRule type="cellIs" dxfId="325" priority="343" operator="lessThan">
      <formula>0</formula>
    </cfRule>
  </conditionalFormatting>
  <conditionalFormatting sqref="D206">
    <cfRule type="cellIs" dxfId="324" priority="342" operator="lessThan">
      <formula>0</formula>
    </cfRule>
  </conditionalFormatting>
  <conditionalFormatting sqref="E206">
    <cfRule type="cellIs" dxfId="323" priority="341" operator="lessThan">
      <formula>0</formula>
    </cfRule>
  </conditionalFormatting>
  <conditionalFormatting sqref="F206:F207">
    <cfRule type="cellIs" dxfId="322" priority="340" operator="lessThan">
      <formula>0</formula>
    </cfRule>
  </conditionalFormatting>
  <conditionalFormatting sqref="E208">
    <cfRule type="cellIs" dxfId="321" priority="338" operator="lessThan">
      <formula>0</formula>
    </cfRule>
  </conditionalFormatting>
  <conditionalFormatting sqref="E210">
    <cfRule type="cellIs" dxfId="320" priority="337" operator="lessThan">
      <formula>0</formula>
    </cfRule>
  </conditionalFormatting>
  <conditionalFormatting sqref="F208:F211">
    <cfRule type="cellIs" dxfId="319" priority="336" operator="lessThan">
      <formula>0</formula>
    </cfRule>
  </conditionalFormatting>
  <conditionalFormatting sqref="F230:F231">
    <cfRule type="cellIs" dxfId="318" priority="335" operator="lessThan">
      <formula>0</formula>
    </cfRule>
  </conditionalFormatting>
  <conditionalFormatting sqref="E230">
    <cfRule type="cellIs" dxfId="317" priority="334" operator="lessThan">
      <formula>0</formula>
    </cfRule>
  </conditionalFormatting>
  <conditionalFormatting sqref="E212">
    <cfRule type="cellIs" dxfId="316" priority="332" operator="lessThan">
      <formula>0</formula>
    </cfRule>
  </conditionalFormatting>
  <conditionalFormatting sqref="F212:F213">
    <cfRule type="cellIs" dxfId="315" priority="331" operator="lessThan">
      <formula>0</formula>
    </cfRule>
  </conditionalFormatting>
  <conditionalFormatting sqref="H206:M206">
    <cfRule type="cellIs" dxfId="314" priority="329" stopIfTrue="1" operator="lessThan">
      <formula>0</formula>
    </cfRule>
    <cfRule type="cellIs" dxfId="313" priority="330" stopIfTrue="1" operator="lessThan">
      <formula>0</formula>
    </cfRule>
  </conditionalFormatting>
  <conditionalFormatting sqref="H206:M206">
    <cfRule type="cellIs" dxfId="312" priority="328" operator="lessThan">
      <formula>0</formula>
    </cfRule>
  </conditionalFormatting>
  <conditionalFormatting sqref="H207:M207">
    <cfRule type="cellIs" dxfId="311" priority="326" stopIfTrue="1" operator="lessThan">
      <formula>0</formula>
    </cfRule>
    <cfRule type="cellIs" dxfId="310" priority="327" stopIfTrue="1" operator="lessThan">
      <formula>0</formula>
    </cfRule>
  </conditionalFormatting>
  <conditionalFormatting sqref="H207:M207">
    <cfRule type="cellIs" dxfId="309" priority="325" operator="lessThan">
      <formula>0</formula>
    </cfRule>
  </conditionalFormatting>
  <conditionalFormatting sqref="G206:G213">
    <cfRule type="cellIs" dxfId="308" priority="324" operator="lessThan">
      <formula>0</formula>
    </cfRule>
  </conditionalFormatting>
  <conditionalFormatting sqref="G206:G213">
    <cfRule type="cellIs" dxfId="307" priority="323" stopIfTrue="1" operator="lessThan">
      <formula>0</formula>
    </cfRule>
  </conditionalFormatting>
  <conditionalFormatting sqref="H48:M49">
    <cfRule type="cellIs" dxfId="306" priority="321" stopIfTrue="1" operator="lessThan">
      <formula>0</formula>
    </cfRule>
    <cfRule type="cellIs" dxfId="305" priority="322" stopIfTrue="1" operator="lessThan">
      <formula>0</formula>
    </cfRule>
  </conditionalFormatting>
  <conditionalFormatting sqref="H48:M49">
    <cfRule type="cellIs" dxfId="304" priority="320" operator="lessThan">
      <formula>0</formula>
    </cfRule>
  </conditionalFormatting>
  <conditionalFormatting sqref="H50:M51">
    <cfRule type="cellIs" dxfId="303" priority="318" stopIfTrue="1" operator="lessThan">
      <formula>0</formula>
    </cfRule>
    <cfRule type="cellIs" dxfId="302" priority="319" stopIfTrue="1" operator="lessThan">
      <formula>0</formula>
    </cfRule>
  </conditionalFormatting>
  <conditionalFormatting sqref="H50:M51">
    <cfRule type="cellIs" dxfId="301" priority="317" operator="lessThan">
      <formula>0</formula>
    </cfRule>
  </conditionalFormatting>
  <conditionalFormatting sqref="H52:M53">
    <cfRule type="cellIs" dxfId="300" priority="315" stopIfTrue="1" operator="lessThan">
      <formula>0</formula>
    </cfRule>
    <cfRule type="cellIs" dxfId="299" priority="316" stopIfTrue="1" operator="lessThan">
      <formula>0</formula>
    </cfRule>
  </conditionalFormatting>
  <conditionalFormatting sqref="H52:M53">
    <cfRule type="cellIs" dxfId="298" priority="314" operator="lessThan">
      <formula>0</formula>
    </cfRule>
  </conditionalFormatting>
  <conditionalFormatting sqref="H58:M59">
    <cfRule type="cellIs" dxfId="297" priority="309" stopIfTrue="1" operator="lessThan">
      <formula>0</formula>
    </cfRule>
    <cfRule type="cellIs" dxfId="296" priority="310" stopIfTrue="1" operator="lessThan">
      <formula>0</formula>
    </cfRule>
  </conditionalFormatting>
  <conditionalFormatting sqref="H58:M59">
    <cfRule type="cellIs" dxfId="295" priority="308" operator="lessThan">
      <formula>0</formula>
    </cfRule>
  </conditionalFormatting>
  <conditionalFormatting sqref="H60:M61">
    <cfRule type="cellIs" dxfId="294" priority="306" stopIfTrue="1" operator="lessThan">
      <formula>0</formula>
    </cfRule>
    <cfRule type="cellIs" dxfId="293" priority="307" stopIfTrue="1" operator="lessThan">
      <formula>0</formula>
    </cfRule>
  </conditionalFormatting>
  <conditionalFormatting sqref="H60:M61">
    <cfRule type="cellIs" dxfId="292" priority="305" operator="lessThan">
      <formula>0</formula>
    </cfRule>
  </conditionalFormatting>
  <conditionalFormatting sqref="H62:M63">
    <cfRule type="cellIs" dxfId="291" priority="303" stopIfTrue="1" operator="lessThan">
      <formula>0</formula>
    </cfRule>
    <cfRule type="cellIs" dxfId="290" priority="304" stopIfTrue="1" operator="lessThan">
      <formula>0</formula>
    </cfRule>
  </conditionalFormatting>
  <conditionalFormatting sqref="H62:M63">
    <cfRule type="cellIs" dxfId="289" priority="302" operator="lessThan">
      <formula>0</formula>
    </cfRule>
  </conditionalFormatting>
  <conditionalFormatting sqref="H64:M65">
    <cfRule type="cellIs" dxfId="288" priority="300" stopIfTrue="1" operator="lessThan">
      <formula>0</formula>
    </cfRule>
    <cfRule type="cellIs" dxfId="287" priority="301" stopIfTrue="1" operator="lessThan">
      <formula>0</formula>
    </cfRule>
  </conditionalFormatting>
  <conditionalFormatting sqref="H64:M65">
    <cfRule type="cellIs" dxfId="286" priority="299" operator="lessThan">
      <formula>0</formula>
    </cfRule>
  </conditionalFormatting>
  <conditionalFormatting sqref="H68:M69">
    <cfRule type="cellIs" dxfId="285" priority="294" stopIfTrue="1" operator="lessThan">
      <formula>0</formula>
    </cfRule>
    <cfRule type="cellIs" dxfId="284" priority="295" stopIfTrue="1" operator="lessThan">
      <formula>0</formula>
    </cfRule>
  </conditionalFormatting>
  <conditionalFormatting sqref="H68:M69">
    <cfRule type="cellIs" dxfId="283" priority="293" operator="lessThan">
      <formula>0</formula>
    </cfRule>
  </conditionalFormatting>
  <conditionalFormatting sqref="H76:M77">
    <cfRule type="cellIs" dxfId="282" priority="288" stopIfTrue="1" operator="lessThan">
      <formula>0</formula>
    </cfRule>
    <cfRule type="cellIs" dxfId="281" priority="289" stopIfTrue="1" operator="lessThan">
      <formula>0</formula>
    </cfRule>
  </conditionalFormatting>
  <conditionalFormatting sqref="H76:M77">
    <cfRule type="cellIs" dxfId="280" priority="287" operator="lessThan">
      <formula>0</formula>
    </cfRule>
  </conditionalFormatting>
  <conditionalFormatting sqref="H78:M79">
    <cfRule type="cellIs" dxfId="279" priority="285" stopIfTrue="1" operator="lessThan">
      <formula>0</formula>
    </cfRule>
    <cfRule type="cellIs" dxfId="278" priority="286" stopIfTrue="1" operator="lessThan">
      <formula>0</formula>
    </cfRule>
  </conditionalFormatting>
  <conditionalFormatting sqref="H78:M79">
    <cfRule type="cellIs" dxfId="277" priority="284" operator="lessThan">
      <formula>0</formula>
    </cfRule>
  </conditionalFormatting>
  <conditionalFormatting sqref="H80:M81">
    <cfRule type="cellIs" dxfId="276" priority="282" stopIfTrue="1" operator="lessThan">
      <formula>0</formula>
    </cfRule>
    <cfRule type="cellIs" dxfId="275" priority="283" stopIfTrue="1" operator="lessThan">
      <formula>0</formula>
    </cfRule>
  </conditionalFormatting>
  <conditionalFormatting sqref="H80:M81">
    <cfRule type="cellIs" dxfId="274" priority="281" operator="lessThan">
      <formula>0</formula>
    </cfRule>
  </conditionalFormatting>
  <conditionalFormatting sqref="H82:M83">
    <cfRule type="cellIs" dxfId="273" priority="279" stopIfTrue="1" operator="lessThan">
      <formula>0</formula>
    </cfRule>
    <cfRule type="cellIs" dxfId="272" priority="280" stopIfTrue="1" operator="lessThan">
      <formula>0</formula>
    </cfRule>
  </conditionalFormatting>
  <conditionalFormatting sqref="H82:M83">
    <cfRule type="cellIs" dxfId="271" priority="278" operator="lessThan">
      <formula>0</formula>
    </cfRule>
  </conditionalFormatting>
  <conditionalFormatting sqref="H84:M85">
    <cfRule type="cellIs" dxfId="270" priority="276" stopIfTrue="1" operator="lessThan">
      <formula>0</formula>
    </cfRule>
    <cfRule type="cellIs" dxfId="269" priority="277" stopIfTrue="1" operator="lessThan">
      <formula>0</formula>
    </cfRule>
  </conditionalFormatting>
  <conditionalFormatting sqref="H84:M85">
    <cfRule type="cellIs" dxfId="268" priority="275" operator="lessThan">
      <formula>0</formula>
    </cfRule>
  </conditionalFormatting>
  <conditionalFormatting sqref="H86:M87">
    <cfRule type="cellIs" dxfId="267" priority="273" stopIfTrue="1" operator="lessThan">
      <formula>0</formula>
    </cfRule>
    <cfRule type="cellIs" dxfId="266" priority="274" stopIfTrue="1" operator="lessThan">
      <formula>0</formula>
    </cfRule>
  </conditionalFormatting>
  <conditionalFormatting sqref="H86:M87">
    <cfRule type="cellIs" dxfId="265" priority="272" operator="lessThan">
      <formula>0</formula>
    </cfRule>
  </conditionalFormatting>
  <conditionalFormatting sqref="H88:M89">
    <cfRule type="cellIs" dxfId="264" priority="270" stopIfTrue="1" operator="lessThan">
      <formula>0</formula>
    </cfRule>
    <cfRule type="cellIs" dxfId="263" priority="271" stopIfTrue="1" operator="lessThan">
      <formula>0</formula>
    </cfRule>
  </conditionalFormatting>
  <conditionalFormatting sqref="H88:M89">
    <cfRule type="cellIs" dxfId="262" priority="269" operator="lessThan">
      <formula>0</formula>
    </cfRule>
  </conditionalFormatting>
  <conditionalFormatting sqref="H90:M91">
    <cfRule type="cellIs" dxfId="261" priority="267" stopIfTrue="1" operator="lessThan">
      <formula>0</formula>
    </cfRule>
    <cfRule type="cellIs" dxfId="260" priority="268" stopIfTrue="1" operator="lessThan">
      <formula>0</formula>
    </cfRule>
  </conditionalFormatting>
  <conditionalFormatting sqref="H90:M91">
    <cfRule type="cellIs" dxfId="259" priority="266" operator="lessThan">
      <formula>0</formula>
    </cfRule>
  </conditionalFormatting>
  <conditionalFormatting sqref="H92:M93">
    <cfRule type="cellIs" dxfId="258" priority="264" stopIfTrue="1" operator="lessThan">
      <formula>0</formula>
    </cfRule>
    <cfRule type="cellIs" dxfId="257" priority="265" stopIfTrue="1" operator="lessThan">
      <formula>0</formula>
    </cfRule>
  </conditionalFormatting>
  <conditionalFormatting sqref="H92:M93">
    <cfRule type="cellIs" dxfId="256" priority="263" operator="lessThan">
      <formula>0</formula>
    </cfRule>
  </conditionalFormatting>
  <conditionalFormatting sqref="H98:M99">
    <cfRule type="cellIs" dxfId="255" priority="258" stopIfTrue="1" operator="lessThan">
      <formula>0</formula>
    </cfRule>
    <cfRule type="cellIs" dxfId="254" priority="259" stopIfTrue="1" operator="lessThan">
      <formula>0</formula>
    </cfRule>
  </conditionalFormatting>
  <conditionalFormatting sqref="H98:M99">
    <cfRule type="cellIs" dxfId="253" priority="257" operator="lessThan">
      <formula>0</formula>
    </cfRule>
  </conditionalFormatting>
  <conditionalFormatting sqref="H102:M103">
    <cfRule type="cellIs" dxfId="252" priority="255" stopIfTrue="1" operator="lessThan">
      <formula>0</formula>
    </cfRule>
    <cfRule type="cellIs" dxfId="251" priority="256" stopIfTrue="1" operator="lessThan">
      <formula>0</formula>
    </cfRule>
  </conditionalFormatting>
  <conditionalFormatting sqref="H102:M103">
    <cfRule type="cellIs" dxfId="250" priority="254" operator="lessThan">
      <formula>0</formula>
    </cfRule>
  </conditionalFormatting>
  <conditionalFormatting sqref="H104:M105">
    <cfRule type="cellIs" dxfId="249" priority="252" stopIfTrue="1" operator="lessThan">
      <formula>0</formula>
    </cfRule>
    <cfRule type="cellIs" dxfId="248" priority="253" stopIfTrue="1" operator="lessThan">
      <formula>0</formula>
    </cfRule>
  </conditionalFormatting>
  <conditionalFormatting sqref="H104:M105">
    <cfRule type="cellIs" dxfId="247" priority="251" operator="lessThan">
      <formula>0</formula>
    </cfRule>
  </conditionalFormatting>
  <conditionalFormatting sqref="H106:M107">
    <cfRule type="cellIs" dxfId="246" priority="249" stopIfTrue="1" operator="lessThan">
      <formula>0</formula>
    </cfRule>
    <cfRule type="cellIs" dxfId="245" priority="250" stopIfTrue="1" operator="lessThan">
      <formula>0</formula>
    </cfRule>
  </conditionalFormatting>
  <conditionalFormatting sqref="H106:M107">
    <cfRule type="cellIs" dxfId="244" priority="248" operator="lessThan">
      <formula>0</formula>
    </cfRule>
  </conditionalFormatting>
  <conditionalFormatting sqref="H112:M113">
    <cfRule type="cellIs" dxfId="243" priority="243" stopIfTrue="1" operator="lessThan">
      <formula>0</formula>
    </cfRule>
    <cfRule type="cellIs" dxfId="242" priority="244" stopIfTrue="1" operator="lessThan">
      <formula>0</formula>
    </cfRule>
  </conditionalFormatting>
  <conditionalFormatting sqref="H112:M113">
    <cfRule type="cellIs" dxfId="241" priority="242" operator="lessThan">
      <formula>0</formula>
    </cfRule>
  </conditionalFormatting>
  <conditionalFormatting sqref="H114:M115">
    <cfRule type="cellIs" dxfId="240" priority="240" stopIfTrue="1" operator="lessThan">
      <formula>0</formula>
    </cfRule>
    <cfRule type="cellIs" dxfId="239" priority="241" stopIfTrue="1" operator="lessThan">
      <formula>0</formula>
    </cfRule>
  </conditionalFormatting>
  <conditionalFormatting sqref="H114:M115">
    <cfRule type="cellIs" dxfId="238" priority="239" operator="lessThan">
      <formula>0</formula>
    </cfRule>
  </conditionalFormatting>
  <conditionalFormatting sqref="H116:M117">
    <cfRule type="cellIs" dxfId="237" priority="237" stopIfTrue="1" operator="lessThan">
      <formula>0</formula>
    </cfRule>
    <cfRule type="cellIs" dxfId="236" priority="238" stopIfTrue="1" operator="lessThan">
      <formula>0</formula>
    </cfRule>
  </conditionalFormatting>
  <conditionalFormatting sqref="H116:M117">
    <cfRule type="cellIs" dxfId="235" priority="236" operator="lessThan">
      <formula>0</formula>
    </cfRule>
  </conditionalFormatting>
  <conditionalFormatting sqref="H118:M119">
    <cfRule type="cellIs" dxfId="234" priority="234" stopIfTrue="1" operator="lessThan">
      <formula>0</formula>
    </cfRule>
    <cfRule type="cellIs" dxfId="233" priority="235" stopIfTrue="1" operator="lessThan">
      <formula>0</formula>
    </cfRule>
  </conditionalFormatting>
  <conditionalFormatting sqref="H118:M119">
    <cfRule type="cellIs" dxfId="232" priority="233" operator="lessThan">
      <formula>0</formula>
    </cfRule>
  </conditionalFormatting>
  <conditionalFormatting sqref="H120:M121">
    <cfRule type="cellIs" dxfId="231" priority="231" stopIfTrue="1" operator="lessThan">
      <formula>0</formula>
    </cfRule>
    <cfRule type="cellIs" dxfId="230" priority="232" stopIfTrue="1" operator="lessThan">
      <formula>0</formula>
    </cfRule>
  </conditionalFormatting>
  <conditionalFormatting sqref="H120:M121">
    <cfRule type="cellIs" dxfId="229" priority="230" operator="lessThan">
      <formula>0</formula>
    </cfRule>
  </conditionalFormatting>
  <conditionalFormatting sqref="H124:M125">
    <cfRule type="cellIs" dxfId="228" priority="228" stopIfTrue="1" operator="lessThan">
      <formula>0</formula>
    </cfRule>
    <cfRule type="cellIs" dxfId="227" priority="229" stopIfTrue="1" operator="lessThan">
      <formula>0</formula>
    </cfRule>
  </conditionalFormatting>
  <conditionalFormatting sqref="H124:M125">
    <cfRule type="cellIs" dxfId="226" priority="227" operator="lessThan">
      <formula>0</formula>
    </cfRule>
  </conditionalFormatting>
  <conditionalFormatting sqref="H126:M127">
    <cfRule type="cellIs" dxfId="225" priority="225" stopIfTrue="1" operator="lessThan">
      <formula>0</formula>
    </cfRule>
    <cfRule type="cellIs" dxfId="224" priority="226" stopIfTrue="1" operator="lessThan">
      <formula>0</formula>
    </cfRule>
  </conditionalFormatting>
  <conditionalFormatting sqref="H126:M127">
    <cfRule type="cellIs" dxfId="223" priority="224" operator="lessThan">
      <formula>0</formula>
    </cfRule>
  </conditionalFormatting>
  <conditionalFormatting sqref="H128:M129">
    <cfRule type="cellIs" dxfId="222" priority="222" stopIfTrue="1" operator="lessThan">
      <formula>0</formula>
    </cfRule>
    <cfRule type="cellIs" dxfId="221" priority="223" stopIfTrue="1" operator="lessThan">
      <formula>0</formula>
    </cfRule>
  </conditionalFormatting>
  <conditionalFormatting sqref="H128:M129">
    <cfRule type="cellIs" dxfId="220" priority="221" operator="lessThan">
      <formula>0</formula>
    </cfRule>
  </conditionalFormatting>
  <conditionalFormatting sqref="H130:M131">
    <cfRule type="cellIs" dxfId="219" priority="219" stopIfTrue="1" operator="lessThan">
      <formula>0</formula>
    </cfRule>
    <cfRule type="cellIs" dxfId="218" priority="220" stopIfTrue="1" operator="lessThan">
      <formula>0</formula>
    </cfRule>
  </conditionalFormatting>
  <conditionalFormatting sqref="H130:M131">
    <cfRule type="cellIs" dxfId="217" priority="218" operator="lessThan">
      <formula>0</formula>
    </cfRule>
  </conditionalFormatting>
  <conditionalFormatting sqref="H132:M133">
    <cfRule type="cellIs" dxfId="216" priority="216" stopIfTrue="1" operator="lessThan">
      <formula>0</formula>
    </cfRule>
    <cfRule type="cellIs" dxfId="215" priority="217" stopIfTrue="1" operator="lessThan">
      <formula>0</formula>
    </cfRule>
  </conditionalFormatting>
  <conditionalFormatting sqref="H132:M133">
    <cfRule type="cellIs" dxfId="214" priority="215" operator="lessThan">
      <formula>0</formula>
    </cfRule>
  </conditionalFormatting>
  <conditionalFormatting sqref="H134:M135">
    <cfRule type="cellIs" dxfId="213" priority="213" stopIfTrue="1" operator="lessThan">
      <formula>0</formula>
    </cfRule>
    <cfRule type="cellIs" dxfId="212" priority="214" stopIfTrue="1" operator="lessThan">
      <formula>0</formula>
    </cfRule>
  </conditionalFormatting>
  <conditionalFormatting sqref="H134:M135">
    <cfRule type="cellIs" dxfId="211" priority="212" operator="lessThan">
      <formula>0</formula>
    </cfRule>
  </conditionalFormatting>
  <conditionalFormatting sqref="H140:M141">
    <cfRule type="cellIs" dxfId="210" priority="210" stopIfTrue="1" operator="lessThan">
      <formula>0</formula>
    </cfRule>
    <cfRule type="cellIs" dxfId="209" priority="211" stopIfTrue="1" operator="lessThan">
      <formula>0</formula>
    </cfRule>
  </conditionalFormatting>
  <conditionalFormatting sqref="H140:M141">
    <cfRule type="cellIs" dxfId="208" priority="209" operator="lessThan">
      <formula>0</formula>
    </cfRule>
  </conditionalFormatting>
  <conditionalFormatting sqref="H142:M143">
    <cfRule type="cellIs" dxfId="207" priority="207" stopIfTrue="1" operator="lessThan">
      <formula>0</formula>
    </cfRule>
    <cfRule type="cellIs" dxfId="206" priority="208" stopIfTrue="1" operator="lessThan">
      <formula>0</formula>
    </cfRule>
  </conditionalFormatting>
  <conditionalFormatting sqref="H142:M143">
    <cfRule type="cellIs" dxfId="205" priority="206" operator="lessThan">
      <formula>0</formula>
    </cfRule>
  </conditionalFormatting>
  <conditionalFormatting sqref="H146:M147">
    <cfRule type="cellIs" dxfId="204" priority="204" stopIfTrue="1" operator="lessThan">
      <formula>0</formula>
    </cfRule>
    <cfRule type="cellIs" dxfId="203" priority="205" stopIfTrue="1" operator="lessThan">
      <formula>0</formula>
    </cfRule>
  </conditionalFormatting>
  <conditionalFormatting sqref="H146:M147">
    <cfRule type="cellIs" dxfId="202" priority="203" operator="lessThan">
      <formula>0</formula>
    </cfRule>
  </conditionalFormatting>
  <conditionalFormatting sqref="H148:M149">
    <cfRule type="cellIs" dxfId="201" priority="201" stopIfTrue="1" operator="lessThan">
      <formula>0</formula>
    </cfRule>
    <cfRule type="cellIs" dxfId="200" priority="202" stopIfTrue="1" operator="lessThan">
      <formula>0</formula>
    </cfRule>
  </conditionalFormatting>
  <conditionalFormatting sqref="H148:M149">
    <cfRule type="cellIs" dxfId="199" priority="200" operator="lessThan">
      <formula>0</formula>
    </cfRule>
  </conditionalFormatting>
  <conditionalFormatting sqref="H150:M151">
    <cfRule type="cellIs" dxfId="198" priority="198" stopIfTrue="1" operator="lessThan">
      <formula>0</formula>
    </cfRule>
    <cfRule type="cellIs" dxfId="197" priority="199" stopIfTrue="1" operator="lessThan">
      <formula>0</formula>
    </cfRule>
  </conditionalFormatting>
  <conditionalFormatting sqref="H150:M151">
    <cfRule type="cellIs" dxfId="196" priority="197" operator="lessThan">
      <formula>0</formula>
    </cfRule>
  </conditionalFormatting>
  <conditionalFormatting sqref="H156:M157">
    <cfRule type="cellIs" dxfId="195" priority="195" stopIfTrue="1" operator="lessThan">
      <formula>0</formula>
    </cfRule>
    <cfRule type="cellIs" dxfId="194" priority="196" stopIfTrue="1" operator="lessThan">
      <formula>0</formula>
    </cfRule>
  </conditionalFormatting>
  <conditionalFormatting sqref="H156:M157">
    <cfRule type="cellIs" dxfId="193" priority="194" operator="lessThan">
      <formula>0</formula>
    </cfRule>
  </conditionalFormatting>
  <conditionalFormatting sqref="H158:M159">
    <cfRule type="cellIs" dxfId="192" priority="192" stopIfTrue="1" operator="lessThan">
      <formula>0</formula>
    </cfRule>
    <cfRule type="cellIs" dxfId="191" priority="193" stopIfTrue="1" operator="lessThan">
      <formula>0</formula>
    </cfRule>
  </conditionalFormatting>
  <conditionalFormatting sqref="H158:M159">
    <cfRule type="cellIs" dxfId="190" priority="191" operator="lessThan">
      <formula>0</formula>
    </cfRule>
  </conditionalFormatting>
  <conditionalFormatting sqref="H162:M163">
    <cfRule type="cellIs" dxfId="189" priority="189" stopIfTrue="1" operator="lessThan">
      <formula>0</formula>
    </cfRule>
    <cfRule type="cellIs" dxfId="188" priority="190" stopIfTrue="1" operator="lessThan">
      <formula>0</formula>
    </cfRule>
  </conditionalFormatting>
  <conditionalFormatting sqref="H162:M163">
    <cfRule type="cellIs" dxfId="187" priority="188" operator="lessThan">
      <formula>0</formula>
    </cfRule>
  </conditionalFormatting>
  <conditionalFormatting sqref="H168:M169">
    <cfRule type="cellIs" dxfId="186" priority="186" stopIfTrue="1" operator="lessThan">
      <formula>0</formula>
    </cfRule>
    <cfRule type="cellIs" dxfId="185" priority="187" stopIfTrue="1" operator="lessThan">
      <formula>0</formula>
    </cfRule>
  </conditionalFormatting>
  <conditionalFormatting sqref="H168:M169">
    <cfRule type="cellIs" dxfId="184" priority="185" operator="lessThan">
      <formula>0</formula>
    </cfRule>
  </conditionalFormatting>
  <conditionalFormatting sqref="H170:M171">
    <cfRule type="cellIs" dxfId="183" priority="183" stopIfTrue="1" operator="lessThan">
      <formula>0</formula>
    </cfRule>
    <cfRule type="cellIs" dxfId="182" priority="184" stopIfTrue="1" operator="lessThan">
      <formula>0</formula>
    </cfRule>
  </conditionalFormatting>
  <conditionalFormatting sqref="H170:M171">
    <cfRule type="cellIs" dxfId="181" priority="182" operator="lessThan">
      <formula>0</formula>
    </cfRule>
  </conditionalFormatting>
  <conditionalFormatting sqref="H172:M173">
    <cfRule type="cellIs" dxfId="180" priority="180" stopIfTrue="1" operator="lessThan">
      <formula>0</formula>
    </cfRule>
    <cfRule type="cellIs" dxfId="179" priority="181" stopIfTrue="1" operator="lessThan">
      <formula>0</formula>
    </cfRule>
  </conditionalFormatting>
  <conditionalFormatting sqref="H172:M173">
    <cfRule type="cellIs" dxfId="178" priority="179" operator="lessThan">
      <formula>0</formula>
    </cfRule>
  </conditionalFormatting>
  <conditionalFormatting sqref="H176:M177">
    <cfRule type="cellIs" dxfId="177" priority="177" stopIfTrue="1" operator="lessThan">
      <formula>0</formula>
    </cfRule>
    <cfRule type="cellIs" dxfId="176" priority="178" stopIfTrue="1" operator="lessThan">
      <formula>0</formula>
    </cfRule>
  </conditionalFormatting>
  <conditionalFormatting sqref="H176:M177">
    <cfRule type="cellIs" dxfId="175" priority="176" operator="lessThan">
      <formula>0</formula>
    </cfRule>
  </conditionalFormatting>
  <conditionalFormatting sqref="H178:M179">
    <cfRule type="cellIs" dxfId="174" priority="174" stopIfTrue="1" operator="lessThan">
      <formula>0</formula>
    </cfRule>
    <cfRule type="cellIs" dxfId="173" priority="175" stopIfTrue="1" operator="lessThan">
      <formula>0</formula>
    </cfRule>
  </conditionalFormatting>
  <conditionalFormatting sqref="H178:M179">
    <cfRule type="cellIs" dxfId="172" priority="173" operator="lessThan">
      <formula>0</formula>
    </cfRule>
  </conditionalFormatting>
  <conditionalFormatting sqref="H180:M181">
    <cfRule type="cellIs" dxfId="171" priority="171" stopIfTrue="1" operator="lessThan">
      <formula>0</formula>
    </cfRule>
    <cfRule type="cellIs" dxfId="170" priority="172" stopIfTrue="1" operator="lessThan">
      <formula>0</formula>
    </cfRule>
  </conditionalFormatting>
  <conditionalFormatting sqref="H180:M181">
    <cfRule type="cellIs" dxfId="169" priority="170" operator="lessThan">
      <formula>0</formula>
    </cfRule>
  </conditionalFormatting>
  <conditionalFormatting sqref="H184:M185">
    <cfRule type="cellIs" dxfId="168" priority="168" stopIfTrue="1" operator="lessThan">
      <formula>0</formula>
    </cfRule>
    <cfRule type="cellIs" dxfId="167" priority="169" stopIfTrue="1" operator="lessThan">
      <formula>0</formula>
    </cfRule>
  </conditionalFormatting>
  <conditionalFormatting sqref="H184:M185">
    <cfRule type="cellIs" dxfId="166" priority="167" operator="lessThan">
      <formula>0</formula>
    </cfRule>
  </conditionalFormatting>
  <conditionalFormatting sqref="H186:M187">
    <cfRule type="cellIs" dxfId="165" priority="165" stopIfTrue="1" operator="lessThan">
      <formula>0</formula>
    </cfRule>
    <cfRule type="cellIs" dxfId="164" priority="166" stopIfTrue="1" operator="lessThan">
      <formula>0</formula>
    </cfRule>
  </conditionalFormatting>
  <conditionalFormatting sqref="H186:M187">
    <cfRule type="cellIs" dxfId="163" priority="164" operator="lessThan">
      <formula>0</formula>
    </cfRule>
  </conditionalFormatting>
  <conditionalFormatting sqref="H188:M189">
    <cfRule type="cellIs" dxfId="162" priority="162" stopIfTrue="1" operator="lessThan">
      <formula>0</formula>
    </cfRule>
    <cfRule type="cellIs" dxfId="161" priority="163" stopIfTrue="1" operator="lessThan">
      <formula>0</formula>
    </cfRule>
  </conditionalFormatting>
  <conditionalFormatting sqref="H188:M189">
    <cfRule type="cellIs" dxfId="160" priority="161" operator="lessThan">
      <formula>0</formula>
    </cfRule>
  </conditionalFormatting>
  <conditionalFormatting sqref="H194:M195">
    <cfRule type="cellIs" dxfId="159" priority="159" stopIfTrue="1" operator="lessThan">
      <formula>0</formula>
    </cfRule>
    <cfRule type="cellIs" dxfId="158" priority="160" stopIfTrue="1" operator="lessThan">
      <formula>0</formula>
    </cfRule>
  </conditionalFormatting>
  <conditionalFormatting sqref="H194:M195">
    <cfRule type="cellIs" dxfId="157" priority="158" operator="lessThan">
      <formula>0</formula>
    </cfRule>
  </conditionalFormatting>
  <conditionalFormatting sqref="H196:M197">
    <cfRule type="cellIs" dxfId="156" priority="156" stopIfTrue="1" operator="lessThan">
      <formula>0</formula>
    </cfRule>
    <cfRule type="cellIs" dxfId="155" priority="157" stopIfTrue="1" operator="lessThan">
      <formula>0</formula>
    </cfRule>
  </conditionalFormatting>
  <conditionalFormatting sqref="H196:M197">
    <cfRule type="cellIs" dxfId="154" priority="155" operator="lessThan">
      <formula>0</formula>
    </cfRule>
  </conditionalFormatting>
  <conditionalFormatting sqref="H198:M199">
    <cfRule type="cellIs" dxfId="153" priority="153" stopIfTrue="1" operator="lessThan">
      <formula>0</formula>
    </cfRule>
    <cfRule type="cellIs" dxfId="152" priority="154" stopIfTrue="1" operator="lessThan">
      <formula>0</formula>
    </cfRule>
  </conditionalFormatting>
  <conditionalFormatting sqref="H198:M199">
    <cfRule type="cellIs" dxfId="151" priority="152" operator="lessThan">
      <formula>0</formula>
    </cfRule>
  </conditionalFormatting>
  <conditionalFormatting sqref="H200:M201">
    <cfRule type="cellIs" dxfId="150" priority="150" stopIfTrue="1" operator="lessThan">
      <formula>0</formula>
    </cfRule>
    <cfRule type="cellIs" dxfId="149" priority="151" stopIfTrue="1" operator="lessThan">
      <formula>0</formula>
    </cfRule>
  </conditionalFormatting>
  <conditionalFormatting sqref="H200:M201">
    <cfRule type="cellIs" dxfId="148" priority="149" operator="lessThan">
      <formula>0</formula>
    </cfRule>
  </conditionalFormatting>
  <conditionalFormatting sqref="H202:M203">
    <cfRule type="cellIs" dxfId="147" priority="147" stopIfTrue="1" operator="lessThan">
      <formula>0</formula>
    </cfRule>
    <cfRule type="cellIs" dxfId="146" priority="148" stopIfTrue="1" operator="lessThan">
      <formula>0</formula>
    </cfRule>
  </conditionalFormatting>
  <conditionalFormatting sqref="H202:M203">
    <cfRule type="cellIs" dxfId="145" priority="146" operator="lessThan">
      <formula>0</formula>
    </cfRule>
  </conditionalFormatting>
  <conditionalFormatting sqref="H208:M209">
    <cfRule type="cellIs" dxfId="144" priority="144" stopIfTrue="1" operator="lessThan">
      <formula>0</formula>
    </cfRule>
    <cfRule type="cellIs" dxfId="143" priority="145" stopIfTrue="1" operator="lessThan">
      <formula>0</formula>
    </cfRule>
  </conditionalFormatting>
  <conditionalFormatting sqref="H208:M209">
    <cfRule type="cellIs" dxfId="142" priority="143" operator="lessThan">
      <formula>0</formula>
    </cfRule>
  </conditionalFormatting>
  <conditionalFormatting sqref="H210:M211">
    <cfRule type="cellIs" dxfId="141" priority="141" stopIfTrue="1" operator="lessThan">
      <formula>0</formula>
    </cfRule>
    <cfRule type="cellIs" dxfId="140" priority="142" stopIfTrue="1" operator="lessThan">
      <formula>0</formula>
    </cfRule>
  </conditionalFormatting>
  <conditionalFormatting sqref="H210:M211">
    <cfRule type="cellIs" dxfId="139" priority="140" operator="lessThan">
      <formula>0</formula>
    </cfRule>
  </conditionalFormatting>
  <conditionalFormatting sqref="H212:M213">
    <cfRule type="cellIs" dxfId="138" priority="138" stopIfTrue="1" operator="lessThan">
      <formula>0</formula>
    </cfRule>
    <cfRule type="cellIs" dxfId="137" priority="139" stopIfTrue="1" operator="lessThan">
      <formula>0</formula>
    </cfRule>
  </conditionalFormatting>
  <conditionalFormatting sqref="H212:M213">
    <cfRule type="cellIs" dxfId="136" priority="137" operator="lessThan">
      <formula>0</formula>
    </cfRule>
  </conditionalFormatting>
  <conditionalFormatting sqref="H216:M217">
    <cfRule type="cellIs" dxfId="135" priority="135" stopIfTrue="1" operator="lessThan">
      <formula>0</formula>
    </cfRule>
    <cfRule type="cellIs" dxfId="134" priority="136" stopIfTrue="1" operator="lessThan">
      <formula>0</formula>
    </cfRule>
  </conditionalFormatting>
  <conditionalFormatting sqref="H216:M217">
    <cfRule type="cellIs" dxfId="133" priority="134" operator="lessThan">
      <formula>0</formula>
    </cfRule>
  </conditionalFormatting>
  <conditionalFormatting sqref="H218:M219">
    <cfRule type="cellIs" dxfId="132" priority="132" stopIfTrue="1" operator="lessThan">
      <formula>0</formula>
    </cfRule>
    <cfRule type="cellIs" dxfId="131" priority="133" stopIfTrue="1" operator="lessThan">
      <formula>0</formula>
    </cfRule>
  </conditionalFormatting>
  <conditionalFormatting sqref="H218:M219">
    <cfRule type="cellIs" dxfId="130" priority="131" operator="lessThan">
      <formula>0</formula>
    </cfRule>
  </conditionalFormatting>
  <conditionalFormatting sqref="H220:M221">
    <cfRule type="cellIs" dxfId="129" priority="129" stopIfTrue="1" operator="lessThan">
      <formula>0</formula>
    </cfRule>
    <cfRule type="cellIs" dxfId="128" priority="130" stopIfTrue="1" operator="lessThan">
      <formula>0</formula>
    </cfRule>
  </conditionalFormatting>
  <conditionalFormatting sqref="H220:M221">
    <cfRule type="cellIs" dxfId="127" priority="128" operator="lessThan">
      <formula>0</formula>
    </cfRule>
  </conditionalFormatting>
  <conditionalFormatting sqref="H224:M225">
    <cfRule type="cellIs" dxfId="126" priority="126" stopIfTrue="1" operator="lessThan">
      <formula>0</formula>
    </cfRule>
    <cfRule type="cellIs" dxfId="125" priority="127" stopIfTrue="1" operator="lessThan">
      <formula>0</formula>
    </cfRule>
  </conditionalFormatting>
  <conditionalFormatting sqref="H224:M225">
    <cfRule type="cellIs" dxfId="124" priority="125" operator="lessThan">
      <formula>0</formula>
    </cfRule>
  </conditionalFormatting>
  <conditionalFormatting sqref="H226:M227">
    <cfRule type="cellIs" dxfId="123" priority="123" stopIfTrue="1" operator="lessThan">
      <formula>0</formula>
    </cfRule>
    <cfRule type="cellIs" dxfId="122" priority="124" stopIfTrue="1" operator="lessThan">
      <formula>0</formula>
    </cfRule>
  </conditionalFormatting>
  <conditionalFormatting sqref="H226:M227">
    <cfRule type="cellIs" dxfId="121" priority="122" operator="lessThan">
      <formula>0</formula>
    </cfRule>
  </conditionalFormatting>
  <conditionalFormatting sqref="H228:M229">
    <cfRule type="cellIs" dxfId="120" priority="120" stopIfTrue="1" operator="lessThan">
      <formula>0</formula>
    </cfRule>
    <cfRule type="cellIs" dxfId="119" priority="121" stopIfTrue="1" operator="lessThan">
      <formula>0</formula>
    </cfRule>
  </conditionalFormatting>
  <conditionalFormatting sqref="H228:M229">
    <cfRule type="cellIs" dxfId="118" priority="119" operator="lessThan">
      <formula>0</formula>
    </cfRule>
  </conditionalFormatting>
  <conditionalFormatting sqref="H230:M231">
    <cfRule type="cellIs" dxfId="117" priority="117" stopIfTrue="1" operator="lessThan">
      <formula>0</formula>
    </cfRule>
    <cfRule type="cellIs" dxfId="116" priority="118" stopIfTrue="1" operator="lessThan">
      <formula>0</formula>
    </cfRule>
  </conditionalFormatting>
  <conditionalFormatting sqref="H230:M231">
    <cfRule type="cellIs" dxfId="115" priority="116" operator="lessThan">
      <formula>0</formula>
    </cfRule>
  </conditionalFormatting>
  <conditionalFormatting sqref="H234:M235">
    <cfRule type="cellIs" dxfId="114" priority="114" stopIfTrue="1" operator="lessThan">
      <formula>0</formula>
    </cfRule>
    <cfRule type="cellIs" dxfId="113" priority="115" stopIfTrue="1" operator="lessThan">
      <formula>0</formula>
    </cfRule>
  </conditionalFormatting>
  <conditionalFormatting sqref="H234:M235">
    <cfRule type="cellIs" dxfId="112" priority="113" operator="lessThan">
      <formula>0</formula>
    </cfRule>
  </conditionalFormatting>
  <conditionalFormatting sqref="H236:M237">
    <cfRule type="cellIs" dxfId="111" priority="111" stopIfTrue="1" operator="lessThan">
      <formula>0</formula>
    </cfRule>
    <cfRule type="cellIs" dxfId="110" priority="112" stopIfTrue="1" operator="lessThan">
      <formula>0</formula>
    </cfRule>
  </conditionalFormatting>
  <conditionalFormatting sqref="H236:M237">
    <cfRule type="cellIs" dxfId="109" priority="110" operator="lessThan">
      <formula>0</formula>
    </cfRule>
  </conditionalFormatting>
  <conditionalFormatting sqref="H238:M239">
    <cfRule type="cellIs" dxfId="108" priority="108" stopIfTrue="1" operator="lessThan">
      <formula>0</formula>
    </cfRule>
    <cfRule type="cellIs" dxfId="107" priority="109" stopIfTrue="1" operator="lessThan">
      <formula>0</formula>
    </cfRule>
  </conditionalFormatting>
  <conditionalFormatting sqref="H238:M239">
    <cfRule type="cellIs" dxfId="106" priority="107" operator="lessThan">
      <formula>0</formula>
    </cfRule>
  </conditionalFormatting>
  <conditionalFormatting sqref="H242:M243">
    <cfRule type="cellIs" dxfId="105" priority="105" stopIfTrue="1" operator="lessThan">
      <formula>0</formula>
    </cfRule>
    <cfRule type="cellIs" dxfId="104" priority="106" stopIfTrue="1" operator="lessThan">
      <formula>0</formula>
    </cfRule>
  </conditionalFormatting>
  <conditionalFormatting sqref="H242:M243">
    <cfRule type="cellIs" dxfId="103" priority="104" operator="lessThan">
      <formula>0</formula>
    </cfRule>
  </conditionalFormatting>
  <conditionalFormatting sqref="H244:M245">
    <cfRule type="cellIs" dxfId="102" priority="102" stopIfTrue="1" operator="lessThan">
      <formula>0</formula>
    </cfRule>
    <cfRule type="cellIs" dxfId="101" priority="103" stopIfTrue="1" operator="lessThan">
      <formula>0</formula>
    </cfRule>
  </conditionalFormatting>
  <conditionalFormatting sqref="H244:M245">
    <cfRule type="cellIs" dxfId="100" priority="101" operator="lessThan">
      <formula>0</formula>
    </cfRule>
  </conditionalFormatting>
  <conditionalFormatting sqref="H246:M247">
    <cfRule type="cellIs" dxfId="99" priority="99" stopIfTrue="1" operator="lessThan">
      <formula>0</formula>
    </cfRule>
    <cfRule type="cellIs" dxfId="98" priority="100" stopIfTrue="1" operator="lessThan">
      <formula>0</formula>
    </cfRule>
  </conditionalFormatting>
  <conditionalFormatting sqref="H246:M247">
    <cfRule type="cellIs" dxfId="97" priority="98" operator="lessThan">
      <formula>0</formula>
    </cfRule>
  </conditionalFormatting>
  <conditionalFormatting sqref="H250:M251">
    <cfRule type="cellIs" dxfId="96" priority="96" stopIfTrue="1" operator="lessThan">
      <formula>0</formula>
    </cfRule>
    <cfRule type="cellIs" dxfId="95" priority="97" stopIfTrue="1" operator="lessThan">
      <formula>0</formula>
    </cfRule>
  </conditionalFormatting>
  <conditionalFormatting sqref="H250:M251">
    <cfRule type="cellIs" dxfId="94" priority="95" operator="lessThan">
      <formula>0</formula>
    </cfRule>
  </conditionalFormatting>
  <conditionalFormatting sqref="H252:M253">
    <cfRule type="cellIs" dxfId="93" priority="93" stopIfTrue="1" operator="lessThan">
      <formula>0</formula>
    </cfRule>
    <cfRule type="cellIs" dxfId="92" priority="94" stopIfTrue="1" operator="lessThan">
      <formula>0</formula>
    </cfRule>
  </conditionalFormatting>
  <conditionalFormatting sqref="H252:M253">
    <cfRule type="cellIs" dxfId="91" priority="92" operator="lessThan">
      <formula>0</formula>
    </cfRule>
  </conditionalFormatting>
  <conditionalFormatting sqref="H256:M257">
    <cfRule type="cellIs" dxfId="90" priority="90" stopIfTrue="1" operator="lessThan">
      <formula>0</formula>
    </cfRule>
    <cfRule type="cellIs" dxfId="89" priority="91" stopIfTrue="1" operator="lessThan">
      <formula>0</formula>
    </cfRule>
  </conditionalFormatting>
  <conditionalFormatting sqref="H256:M257">
    <cfRule type="cellIs" dxfId="88" priority="89" operator="lessThan">
      <formula>0</formula>
    </cfRule>
  </conditionalFormatting>
  <conditionalFormatting sqref="H258:M259">
    <cfRule type="cellIs" dxfId="87" priority="87" stopIfTrue="1" operator="lessThan">
      <formula>0</formula>
    </cfRule>
    <cfRule type="cellIs" dxfId="86" priority="88" stopIfTrue="1" operator="lessThan">
      <formula>0</formula>
    </cfRule>
  </conditionalFormatting>
  <conditionalFormatting sqref="H258:M259">
    <cfRule type="cellIs" dxfId="85" priority="86" operator="lessThan">
      <formula>0</formula>
    </cfRule>
  </conditionalFormatting>
  <conditionalFormatting sqref="H260:M261">
    <cfRule type="cellIs" dxfId="84" priority="84" stopIfTrue="1" operator="lessThan">
      <formula>0</formula>
    </cfRule>
    <cfRule type="cellIs" dxfId="83" priority="85" stopIfTrue="1" operator="lessThan">
      <formula>0</formula>
    </cfRule>
  </conditionalFormatting>
  <conditionalFormatting sqref="H260:M261">
    <cfRule type="cellIs" dxfId="82" priority="83" operator="lessThan">
      <formula>0</formula>
    </cfRule>
  </conditionalFormatting>
  <conditionalFormatting sqref="H264:M265">
    <cfRule type="cellIs" dxfId="81" priority="81" stopIfTrue="1" operator="lessThan">
      <formula>0</formula>
    </cfRule>
    <cfRule type="cellIs" dxfId="80" priority="82" stopIfTrue="1" operator="lessThan">
      <formula>0</formula>
    </cfRule>
  </conditionalFormatting>
  <conditionalFormatting sqref="H264:M265">
    <cfRule type="cellIs" dxfId="79" priority="80" operator="lessThan">
      <formula>0</formula>
    </cfRule>
  </conditionalFormatting>
  <conditionalFormatting sqref="H272:M273">
    <cfRule type="cellIs" dxfId="78" priority="78" stopIfTrue="1" operator="lessThan">
      <formula>0</formula>
    </cfRule>
    <cfRule type="cellIs" dxfId="77" priority="79" stopIfTrue="1" operator="lessThan">
      <formula>0</formula>
    </cfRule>
  </conditionalFormatting>
  <conditionalFormatting sqref="H272:M273">
    <cfRule type="cellIs" dxfId="76" priority="77" operator="lessThan">
      <formula>0</formula>
    </cfRule>
  </conditionalFormatting>
  <conditionalFormatting sqref="H274:M275">
    <cfRule type="cellIs" dxfId="75" priority="75" stopIfTrue="1" operator="lessThan">
      <formula>0</formula>
    </cfRule>
    <cfRule type="cellIs" dxfId="74" priority="76" stopIfTrue="1" operator="lessThan">
      <formula>0</formula>
    </cfRule>
  </conditionalFormatting>
  <conditionalFormatting sqref="H274:M275">
    <cfRule type="cellIs" dxfId="73" priority="74" operator="lessThan">
      <formula>0</formula>
    </cfRule>
  </conditionalFormatting>
  <conditionalFormatting sqref="H276:M277">
    <cfRule type="cellIs" dxfId="72" priority="72" stopIfTrue="1" operator="lessThan">
      <formula>0</formula>
    </cfRule>
    <cfRule type="cellIs" dxfId="71" priority="73" stopIfTrue="1" operator="lessThan">
      <formula>0</formula>
    </cfRule>
  </conditionalFormatting>
  <conditionalFormatting sqref="H276:M277">
    <cfRule type="cellIs" dxfId="70" priority="71" operator="lessThan">
      <formula>0</formula>
    </cfRule>
  </conditionalFormatting>
  <conditionalFormatting sqref="H278:M279">
    <cfRule type="cellIs" dxfId="69" priority="69" stopIfTrue="1" operator="lessThan">
      <formula>0</formula>
    </cfRule>
    <cfRule type="cellIs" dxfId="68" priority="70" stopIfTrue="1" operator="lessThan">
      <formula>0</formula>
    </cfRule>
  </conditionalFormatting>
  <conditionalFormatting sqref="H278:M279">
    <cfRule type="cellIs" dxfId="67" priority="68" operator="lessThan">
      <formula>0</formula>
    </cfRule>
  </conditionalFormatting>
  <conditionalFormatting sqref="H280:M281">
    <cfRule type="cellIs" dxfId="66" priority="66" stopIfTrue="1" operator="lessThan">
      <formula>0</formula>
    </cfRule>
    <cfRule type="cellIs" dxfId="65" priority="67" stopIfTrue="1" operator="lessThan">
      <formula>0</formula>
    </cfRule>
  </conditionalFormatting>
  <conditionalFormatting sqref="H280:M281">
    <cfRule type="cellIs" dxfId="64" priority="65" operator="lessThan">
      <formula>0</formula>
    </cfRule>
  </conditionalFormatting>
  <conditionalFormatting sqref="H288:M289">
    <cfRule type="cellIs" dxfId="63" priority="63" stopIfTrue="1" operator="lessThan">
      <formula>0</formula>
    </cfRule>
    <cfRule type="cellIs" dxfId="62" priority="64" stopIfTrue="1" operator="lessThan">
      <formula>0</formula>
    </cfRule>
  </conditionalFormatting>
  <conditionalFormatting sqref="H288:M289">
    <cfRule type="cellIs" dxfId="61" priority="62" operator="lessThan">
      <formula>0</formula>
    </cfRule>
  </conditionalFormatting>
  <conditionalFormatting sqref="H190:M191">
    <cfRule type="cellIs" dxfId="60" priority="2" operator="lessThan">
      <formula>0</formula>
    </cfRule>
  </conditionalFormatting>
  <conditionalFormatting sqref="H290:M291">
    <cfRule type="cellIs" dxfId="59" priority="60" stopIfTrue="1" operator="lessThan">
      <formula>0</formula>
    </cfRule>
    <cfRule type="cellIs" dxfId="58" priority="61" stopIfTrue="1" operator="lessThan">
      <formula>0</formula>
    </cfRule>
  </conditionalFormatting>
  <conditionalFormatting sqref="H290:M291">
    <cfRule type="cellIs" dxfId="57" priority="59" operator="lessThan">
      <formula>0</formula>
    </cfRule>
  </conditionalFormatting>
  <conditionalFormatting sqref="H292:M293">
    <cfRule type="cellIs" dxfId="56" priority="57" stopIfTrue="1" operator="lessThan">
      <formula>0</formula>
    </cfRule>
    <cfRule type="cellIs" dxfId="55" priority="58" stopIfTrue="1" operator="lessThan">
      <formula>0</formula>
    </cfRule>
  </conditionalFormatting>
  <conditionalFormatting sqref="H292:M293">
    <cfRule type="cellIs" dxfId="54" priority="56" operator="lessThan">
      <formula>0</formula>
    </cfRule>
  </conditionalFormatting>
  <conditionalFormatting sqref="H294:M295">
    <cfRule type="cellIs" dxfId="53" priority="54" stopIfTrue="1" operator="lessThan">
      <formula>0</formula>
    </cfRule>
    <cfRule type="cellIs" dxfId="52" priority="55" stopIfTrue="1" operator="lessThan">
      <formula>0</formula>
    </cfRule>
  </conditionalFormatting>
  <conditionalFormatting sqref="H294:M295">
    <cfRule type="cellIs" dxfId="51" priority="53" operator="lessThan">
      <formula>0</formula>
    </cfRule>
  </conditionalFormatting>
  <conditionalFormatting sqref="H307:M308">
    <cfRule type="cellIs" dxfId="50" priority="51" stopIfTrue="1" operator="lessThan">
      <formula>0</formula>
    </cfRule>
    <cfRule type="cellIs" dxfId="49" priority="52" stopIfTrue="1" operator="lessThan">
      <formula>0</formula>
    </cfRule>
  </conditionalFormatting>
  <conditionalFormatting sqref="H307:M308">
    <cfRule type="cellIs" dxfId="48" priority="50" operator="lessThan">
      <formula>0</formula>
    </cfRule>
  </conditionalFormatting>
  <conditionalFormatting sqref="H309:M310">
    <cfRule type="cellIs" dxfId="47" priority="48" stopIfTrue="1" operator="lessThan">
      <formula>0</formula>
    </cfRule>
    <cfRule type="cellIs" dxfId="46" priority="49" stopIfTrue="1" operator="lessThan">
      <formula>0</formula>
    </cfRule>
  </conditionalFormatting>
  <conditionalFormatting sqref="H309:M310">
    <cfRule type="cellIs" dxfId="45" priority="47" operator="lessThan">
      <formula>0</formula>
    </cfRule>
  </conditionalFormatting>
  <conditionalFormatting sqref="H311:M312">
    <cfRule type="cellIs" dxfId="44" priority="45" stopIfTrue="1" operator="lessThan">
      <formula>0</formula>
    </cfRule>
    <cfRule type="cellIs" dxfId="43" priority="46" stopIfTrue="1" operator="lessThan">
      <formula>0</formula>
    </cfRule>
  </conditionalFormatting>
  <conditionalFormatting sqref="H311:M312">
    <cfRule type="cellIs" dxfId="42" priority="44" operator="lessThan">
      <formula>0</formula>
    </cfRule>
  </conditionalFormatting>
  <conditionalFormatting sqref="H313:M314">
    <cfRule type="cellIs" dxfId="41" priority="42" stopIfTrue="1" operator="lessThan">
      <formula>0</formula>
    </cfRule>
    <cfRule type="cellIs" dxfId="40" priority="43" stopIfTrue="1" operator="lessThan">
      <formula>0</formula>
    </cfRule>
  </conditionalFormatting>
  <conditionalFormatting sqref="H313:M314">
    <cfRule type="cellIs" dxfId="39" priority="41" operator="lessThan">
      <formula>0</formula>
    </cfRule>
  </conditionalFormatting>
  <conditionalFormatting sqref="H315:M316">
    <cfRule type="cellIs" dxfId="38" priority="39" stopIfTrue="1" operator="lessThan">
      <formula>0</formula>
    </cfRule>
    <cfRule type="cellIs" dxfId="37" priority="40" stopIfTrue="1" operator="lessThan">
      <formula>0</formula>
    </cfRule>
  </conditionalFormatting>
  <conditionalFormatting sqref="H315:M316">
    <cfRule type="cellIs" dxfId="36" priority="38" operator="lessThan">
      <formula>0</formula>
    </cfRule>
  </conditionalFormatting>
  <conditionalFormatting sqref="H317:M318">
    <cfRule type="cellIs" dxfId="35" priority="36" stopIfTrue="1" operator="lessThan">
      <formula>0</formula>
    </cfRule>
    <cfRule type="cellIs" dxfId="34" priority="37" stopIfTrue="1" operator="lessThan">
      <formula>0</formula>
    </cfRule>
  </conditionalFormatting>
  <conditionalFormatting sqref="H317:M318">
    <cfRule type="cellIs" dxfId="33" priority="35" operator="lessThan">
      <formula>0</formula>
    </cfRule>
  </conditionalFormatting>
  <conditionalFormatting sqref="H340:M341">
    <cfRule type="cellIs" dxfId="32" priority="33" stopIfTrue="1" operator="lessThan">
      <formula>0</formula>
    </cfRule>
    <cfRule type="cellIs" dxfId="31" priority="34" stopIfTrue="1" operator="lessThan">
      <formula>0</formula>
    </cfRule>
  </conditionalFormatting>
  <conditionalFormatting sqref="H340:M341">
    <cfRule type="cellIs" dxfId="30" priority="32" operator="lessThan">
      <formula>0</formula>
    </cfRule>
  </conditionalFormatting>
  <conditionalFormatting sqref="H342:M343">
    <cfRule type="cellIs" dxfId="29" priority="30" stopIfTrue="1" operator="lessThan">
      <formula>0</formula>
    </cfRule>
    <cfRule type="cellIs" dxfId="28" priority="31" stopIfTrue="1" operator="lessThan">
      <formula>0</formula>
    </cfRule>
  </conditionalFormatting>
  <conditionalFormatting sqref="H342:M343">
    <cfRule type="cellIs" dxfId="27" priority="29" operator="lessThan">
      <formula>0</formula>
    </cfRule>
  </conditionalFormatting>
  <conditionalFormatting sqref="H346:M347">
    <cfRule type="cellIs" dxfId="26" priority="27" stopIfTrue="1" operator="lessThan">
      <formula>0</formula>
    </cfRule>
    <cfRule type="cellIs" dxfId="25" priority="28" stopIfTrue="1" operator="lessThan">
      <formula>0</formula>
    </cfRule>
  </conditionalFormatting>
  <conditionalFormatting sqref="H346:M347">
    <cfRule type="cellIs" dxfId="24" priority="26" operator="lessThan">
      <formula>0</formula>
    </cfRule>
  </conditionalFormatting>
  <conditionalFormatting sqref="H350:M351">
    <cfRule type="cellIs" dxfId="23" priority="24" stopIfTrue="1" operator="lessThan">
      <formula>0</formula>
    </cfRule>
    <cfRule type="cellIs" dxfId="22" priority="25" stopIfTrue="1" operator="lessThan">
      <formula>0</formula>
    </cfRule>
  </conditionalFormatting>
  <conditionalFormatting sqref="H350:M351">
    <cfRule type="cellIs" dxfId="21" priority="23" operator="lessThan">
      <formula>0</formula>
    </cfRule>
  </conditionalFormatting>
  <conditionalFormatting sqref="H358:M359">
    <cfRule type="cellIs" dxfId="20" priority="21" stopIfTrue="1" operator="lessThan">
      <formula>0</formula>
    </cfRule>
    <cfRule type="cellIs" dxfId="19" priority="22" stopIfTrue="1" operator="lessThan">
      <formula>0</formula>
    </cfRule>
  </conditionalFormatting>
  <conditionalFormatting sqref="H358:M359">
    <cfRule type="cellIs" dxfId="18" priority="20" operator="lessThan">
      <formula>0</formula>
    </cfRule>
  </conditionalFormatting>
  <conditionalFormatting sqref="H360:M361">
    <cfRule type="cellIs" dxfId="17" priority="18" stopIfTrue="1" operator="lessThan">
      <formula>0</formula>
    </cfRule>
    <cfRule type="cellIs" dxfId="16" priority="19" stopIfTrue="1" operator="lessThan">
      <formula>0</formula>
    </cfRule>
  </conditionalFormatting>
  <conditionalFormatting sqref="H360:M361">
    <cfRule type="cellIs" dxfId="15" priority="17" operator="lessThan">
      <formula>0</formula>
    </cfRule>
  </conditionalFormatting>
  <conditionalFormatting sqref="H362:M363">
    <cfRule type="cellIs" dxfId="14" priority="15" stopIfTrue="1" operator="lessThan">
      <formula>0</formula>
    </cfRule>
    <cfRule type="cellIs" dxfId="13" priority="16" stopIfTrue="1" operator="lessThan">
      <formula>0</formula>
    </cfRule>
  </conditionalFormatting>
  <conditionalFormatting sqref="H362:M363">
    <cfRule type="cellIs" dxfId="12" priority="14" operator="lessThan">
      <formula>0</formula>
    </cfRule>
  </conditionalFormatting>
  <conditionalFormatting sqref="H364:M365">
    <cfRule type="cellIs" dxfId="11" priority="12" stopIfTrue="1" operator="lessThan">
      <formula>0</formula>
    </cfRule>
    <cfRule type="cellIs" dxfId="10" priority="13" stopIfTrue="1" operator="lessThan">
      <formula>0</formula>
    </cfRule>
  </conditionalFormatting>
  <conditionalFormatting sqref="H364:M365">
    <cfRule type="cellIs" dxfId="9" priority="11" operator="lessThan">
      <formula>0</formula>
    </cfRule>
  </conditionalFormatting>
  <conditionalFormatting sqref="H366:M367">
    <cfRule type="cellIs" dxfId="8" priority="9" stopIfTrue="1" operator="lessThan">
      <formula>0</formula>
    </cfRule>
    <cfRule type="cellIs" dxfId="7" priority="10" stopIfTrue="1" operator="lessThan">
      <formula>0</formula>
    </cfRule>
  </conditionalFormatting>
  <conditionalFormatting sqref="H366:M367">
    <cfRule type="cellIs" dxfId="6" priority="8" operator="lessThan">
      <formula>0</formula>
    </cfRule>
  </conditionalFormatting>
  <conditionalFormatting sqref="H338:M339">
    <cfRule type="cellIs" dxfId="5" priority="6" stopIfTrue="1" operator="lessThan">
      <formula>0</formula>
    </cfRule>
    <cfRule type="cellIs" dxfId="4" priority="7" stopIfTrue="1" operator="lessThan">
      <formula>0</formula>
    </cfRule>
  </conditionalFormatting>
  <conditionalFormatting sqref="H338:M339">
    <cfRule type="cellIs" dxfId="3" priority="5" operator="lessThan">
      <formula>0</formula>
    </cfRule>
  </conditionalFormatting>
  <conditionalFormatting sqref="H190:M191">
    <cfRule type="cellIs" dxfId="2" priority="3" stopIfTrue="1" operator="lessThan">
      <formula>0</formula>
    </cfRule>
    <cfRule type="cellIs" dxfId="1" priority="4" stopIfTrue="1" operator="lessThan">
      <formula>0</formula>
    </cfRule>
  </conditionalFormatting>
  <conditionalFormatting sqref="N1:N1048576">
    <cfRule type="cellIs" dxfId="0" priority="1" operator="lessThan">
      <formula>0</formula>
    </cfRule>
  </conditionalFormatting>
  <pageMargins left="0.19685039370078741" right="0.19685039370078741" top="0.39370078740157483" bottom="0.39370078740157483" header="0.31496062992125984" footer="0.31496062992125984"/>
  <pageSetup paperSize="9" scale="65" orientation="portrait" horizontalDpi="4294967294" verticalDpi="4294967294"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dnp</vt:lpstr>
    </vt:vector>
  </TitlesOfParts>
  <Company>Ministerul Justitiei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Manager</dc:creator>
  <cp:lastModifiedBy>Manager</cp:lastModifiedBy>
  <dcterms:created xsi:type="dcterms:W3CDTF">2018-10-08T13:29:21Z</dcterms:created>
  <dcterms:modified xsi:type="dcterms:W3CDTF">2018-10-09T13:40:06Z</dcterms:modified>
</cp:coreProperties>
</file>