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onela.toma\Desktop\SITE MJ IULIE\AUGUST\"/>
    </mc:Choice>
  </mc:AlternateContent>
  <bookViews>
    <workbookView xWindow="0" yWindow="0" windowWidth="15015" windowHeight="115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11" i="1"/>
  <c r="D85" i="1"/>
  <c r="D29" i="1"/>
  <c r="D80" i="1"/>
  <c r="D46" i="1"/>
  <c r="D42" i="1"/>
  <c r="D38" i="1"/>
  <c r="D21" i="1"/>
  <c r="D16" i="1"/>
  <c r="D84" i="1" l="1"/>
  <c r="D79" i="1"/>
  <c r="D74" i="1"/>
  <c r="D69" i="1"/>
  <c r="D64" i="1"/>
  <c r="D59" i="1"/>
  <c r="D54" i="1"/>
  <c r="D50" i="1"/>
  <c r="D45" i="1"/>
  <c r="D41" i="1"/>
  <c r="D37" i="1"/>
  <c r="D33" i="1"/>
  <c r="D25" i="1"/>
  <c r="D20" i="1"/>
  <c r="D15" i="1"/>
  <c r="D86" i="1" l="1"/>
</calcChain>
</file>

<file path=xl/sharedStrings.xml><?xml version="1.0" encoding="utf-8"?>
<sst xmlns="http://schemas.openxmlformats.org/spreadsheetml/2006/main" count="104" uniqueCount="79">
  <si>
    <t>DIRECTIA NATIONALA DE PROBATIUNE</t>
  </si>
  <si>
    <t xml:space="preserve">CAP 61.01 </t>
  </si>
  <si>
    <t>”ORDINE PUBLICA SI SIGURANTA NATIONALA”</t>
  </si>
  <si>
    <t xml:space="preserve">TITL.10 </t>
  </si>
  <si>
    <t>”CHELTUIELI DE PERSONAL”</t>
  </si>
  <si>
    <t>Clasificatie bugetara</t>
  </si>
  <si>
    <t>LUNA</t>
  </si>
  <si>
    <t>ZIUA</t>
  </si>
  <si>
    <t>SUMA</t>
  </si>
  <si>
    <t>EXPLICATII</t>
  </si>
  <si>
    <t>SUBTOTAL 10.01.01</t>
  </si>
  <si>
    <t>10.01.01</t>
  </si>
  <si>
    <t>iulie</t>
  </si>
  <si>
    <t>alim card sal luna decembrie,pt impozit,contributii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</si>
  <si>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</si>
  <si>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</si>
  <si>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</si>
  <si>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</si>
  <si>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</si>
  <si>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</si>
  <si>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</si>
  <si>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10.01.13</t>
  </si>
  <si>
    <t>10.01.13</t>
  </si>
  <si>
    <t>decont diurna delegare interna</t>
  </si>
  <si>
    <t>Total 10.01.13</t>
  </si>
  <si>
    <t>SUBTOTAL 10.01.15</t>
  </si>
  <si>
    <t>10.01.15</t>
  </si>
  <si>
    <t xml:space="preserve">decont ch transport auto deplasare delegare </t>
  </si>
  <si>
    <t>Total 10.01.15</t>
  </si>
  <si>
    <t>SUBTOTAL 10.01.16</t>
  </si>
  <si>
    <t>10.01.16</t>
  </si>
  <si>
    <t>decontare chirie locuinta personal asimilat magistratilor conf OUG 27/2006</t>
  </si>
  <si>
    <t>decontare chirie locuinta personal asimilat magistratilor conf OUG 27/2007</t>
  </si>
  <si>
    <t>Total 10.01.16</t>
  </si>
  <si>
    <t>SUBTOTAL 10.01.17</t>
  </si>
  <si>
    <t>10.01.17</t>
  </si>
  <si>
    <t>indemnizatia de hrana</t>
  </si>
  <si>
    <t>SUBTOTAL 10.01.30</t>
  </si>
  <si>
    <t>10.01.30</t>
  </si>
  <si>
    <t>Total 10.01.30</t>
  </si>
  <si>
    <t>SUBTOTAL 10.02.30</t>
  </si>
  <si>
    <t>10.02.06</t>
  </si>
  <si>
    <t>vouchere de vacanța</t>
  </si>
  <si>
    <t>Total 10.02.30</t>
  </si>
  <si>
    <t>SUBTOTAL 10.03.01</t>
  </si>
  <si>
    <t>10.03.01</t>
  </si>
  <si>
    <t>viramente la bug de stat si bug asig sociale si fond speciale</t>
  </si>
  <si>
    <t>Total 10.03.01</t>
  </si>
  <si>
    <t>SUBTOTAL 10.03.02</t>
  </si>
  <si>
    <t>10.03.02</t>
  </si>
  <si>
    <t>Total 10.03.02</t>
  </si>
  <si>
    <t>SUBTOTAL 10.03.03</t>
  </si>
  <si>
    <t>10.03.03</t>
  </si>
  <si>
    <t xml:space="preserve">viramente la bug de stat si bug asig sociale si fond speciale </t>
  </si>
  <si>
    <t>Total 10.03.03</t>
  </si>
  <si>
    <t>SUBTOTAL 10.03.04</t>
  </si>
  <si>
    <t>10.03.04</t>
  </si>
  <si>
    <t>Total 10.03.04</t>
  </si>
  <si>
    <t>SUBTOTAL 10.03.06</t>
  </si>
  <si>
    <t>Total 10.03.06</t>
  </si>
  <si>
    <t>10.03.07</t>
  </si>
  <si>
    <t>contributie asiguratorie pentru munca 2019</t>
  </si>
  <si>
    <t>Total 10.03.07</t>
  </si>
  <si>
    <t>TOTAL PLATII   TITLUL I 2019</t>
  </si>
  <si>
    <t>Avizat</t>
  </si>
  <si>
    <t>Liviu TOADER</t>
  </si>
  <si>
    <t>Director general</t>
  </si>
  <si>
    <t>Ioana ȘERBAN</t>
  </si>
  <si>
    <t>Directir- Direcția economica</t>
  </si>
  <si>
    <t>Consilier</t>
  </si>
  <si>
    <t>alim card sal  ,pt impozit,contributii</t>
  </si>
  <si>
    <t>august</t>
  </si>
  <si>
    <t>PERIOADA IAN -AUGUST 2019</t>
  </si>
  <si>
    <t>TOTAL PLATII AUGUST 2019</t>
  </si>
  <si>
    <t>SUBTOTAL 10.01.11</t>
  </si>
  <si>
    <t>10.01.11</t>
  </si>
  <si>
    <t>Total 10.01.11</t>
  </si>
  <si>
    <t>perioada 01.08.2019 - 31.08.2019</t>
  </si>
  <si>
    <t>Claudia TOMA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</si>
</sst>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9" xfId="0" applyFont="1" applyBorder="1" applyAlignment="1">
      <alignment horizontal="center"/>
    </xf>
    <xf numFmtId="0" fontId="0" fillId="0" borderId="10" xfId="0" applyFont="1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5" xfId="0" applyBorder="1"/>
    <xf numFmtId="0" fontId="0" fillId="0" borderId="26" xfId="0" applyBorder="1" applyAlignment="1">
      <alignment horizontal="center"/>
    </xf>
    <xf numFmtId="0" fontId="0" fillId="0" borderId="27" xfId="0" applyBorder="1"/>
    <xf numFmtId="0" fontId="1" fillId="0" borderId="15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left" vertical="center" wrapText="1" readingOrder="1"/>
    </xf>
    <xf numFmtId="0" fontId="0" fillId="0" borderId="14" xfId="0" applyBorder="1" applyAlignment="1">
      <alignment horizontal="left" vertical="center" wrapText="1" readingOrder="1"/>
    </xf>
    <xf numFmtId="4" fontId="1" fillId="2" borderId="17" xfId="0" applyNumberFormat="1" applyFont="1" applyFill="1" applyBorder="1" applyAlignment="1">
      <alignment horizontal="center"/>
    </xf>
    <xf numFmtId="4" fontId="1" fillId="2" borderId="30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left" vertical="center" wrapText="1" readingOrder="1"/>
    </xf>
    <xf numFmtId="0" fontId="0" fillId="0" borderId="29" xfId="0" applyBorder="1" applyAlignment="1">
      <alignment horizontal="left" vertical="center" wrapText="1" readingOrder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 wrapText="1" readingOrder="1"/>
    </xf>
    <xf numFmtId="0" fontId="0" fillId="0" borderId="11" xfId="0" applyBorder="1" applyAlignment="1">
      <alignment horizontal="left" vertical="center" wrapText="1" readingOrder="1"/>
    </xf>
    <xf numFmtId="4" fontId="0" fillId="2" borderId="16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2" xfId="0" applyBorder="1" applyAlignment="1">
      <alignment horizontal="center" vertical="center" wrapText="1" readingOrder="1"/>
    </xf>
    <xf numFmtId="0" fontId="0" fillId="0" borderId="14" xfId="0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4" fontId="1" fillId="2" borderId="12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topLeftCell="A25" workbookViewId="0">
      <selection sqref="A1:G97"/>
    </sheetView>
  </sheetViews>
  <sheetFormatPr defaultRowHeight="15" x14ac:dyDescent="0.25"/>
  <cols>
    <col min="1" max="1" width="20.7109375" customWidth="1"/>
    <col min="6" max="6" width="40.7109375" customWidth="1"/>
    <col min="7" max="7" width="8.5703125" customWidth="1"/>
  </cols>
  <sheetData>
    <row r="1" spans="1:7" x14ac:dyDescent="0.25">
      <c r="A1" t="s">
        <v>0</v>
      </c>
    </row>
    <row r="3" spans="1:7" x14ac:dyDescent="0.25">
      <c r="A3" s="1" t="s">
        <v>1</v>
      </c>
      <c r="B3" t="s">
        <v>2</v>
      </c>
    </row>
    <row r="4" spans="1:7" x14ac:dyDescent="0.25">
      <c r="A4" s="1" t="s">
        <v>3</v>
      </c>
      <c r="B4" t="s">
        <v>4</v>
      </c>
    </row>
    <row r="7" spans="1:7" x14ac:dyDescent="0.25">
      <c r="C7" s="63" t="s">
        <v>77</v>
      </c>
      <c r="D7" s="63"/>
      <c r="E7" s="63"/>
      <c r="F7" s="63"/>
    </row>
    <row r="9" spans="1:7" ht="15.75" thickBot="1" x14ac:dyDescent="0.3"/>
    <row r="10" spans="1:7" ht="15.75" thickBot="1" x14ac:dyDescent="0.3">
      <c r="A10" s="2" t="s">
        <v>5</v>
      </c>
      <c r="B10" s="3" t="s">
        <v>6</v>
      </c>
      <c r="C10" s="4" t="s">
        <v>7</v>
      </c>
      <c r="D10" s="64" t="s">
        <v>8</v>
      </c>
      <c r="E10" s="65"/>
      <c r="F10" s="66" t="s">
        <v>9</v>
      </c>
      <c r="G10" s="65"/>
    </row>
    <row r="11" spans="1:7" x14ac:dyDescent="0.25">
      <c r="A11" s="5" t="s">
        <v>10</v>
      </c>
      <c r="B11" s="6"/>
      <c r="C11" s="6"/>
      <c r="D11" s="67">
        <f>3751830-90+3833295+3879067+3897386+3811016+3714147-145+3725368-145</f>
        <v>26611729</v>
      </c>
      <c r="E11" s="67"/>
      <c r="F11" s="68"/>
      <c r="G11" s="69"/>
    </row>
    <row r="12" spans="1:7" x14ac:dyDescent="0.25">
      <c r="A12" s="7" t="s">
        <v>11</v>
      </c>
      <c r="B12" s="8" t="s">
        <v>71</v>
      </c>
      <c r="C12" s="8">
        <v>8</v>
      </c>
      <c r="D12" s="37">
        <v>3797301</v>
      </c>
      <c r="E12" s="37"/>
      <c r="F12" s="39" t="s">
        <v>70</v>
      </c>
      <c r="G12" s="40"/>
    </row>
    <row r="13" spans="1:7" x14ac:dyDescent="0.25">
      <c r="A13" s="7"/>
      <c r="B13" s="8"/>
      <c r="C13" s="8"/>
      <c r="D13" s="58"/>
      <c r="E13" s="59"/>
      <c r="F13" s="25"/>
      <c r="G13" s="26"/>
    </row>
    <row r="14" spans="1:7" x14ac:dyDescent="0.25">
      <c r="A14" s="9"/>
      <c r="B14" s="10"/>
      <c r="C14" s="10"/>
      <c r="D14" s="58"/>
      <c r="E14" s="59"/>
      <c r="F14" s="25"/>
      <c r="G14" s="26"/>
    </row>
    <row r="15" spans="1:7" ht="15.75" thickBot="1" x14ac:dyDescent="0.3">
      <c r="A15" s="11" t="s">
        <v>14</v>
      </c>
      <c r="B15" s="12"/>
      <c r="C15" s="12"/>
      <c r="D15" s="41">
        <f>D12+D13+D11</f>
        <v>30409030</v>
      </c>
      <c r="E15" s="41"/>
      <c r="F15" s="29"/>
      <c r="G15" s="30"/>
    </row>
    <row r="16" spans="1:7" x14ac:dyDescent="0.25">
      <c r="A16" s="13" t="s">
        <v>15</v>
      </c>
      <c r="B16" s="14"/>
      <c r="C16" s="14"/>
      <c r="D16" s="45">
        <f>42853+35759+42616+44970+37378+34005+38246</f>
        <v>275827</v>
      </c>
      <c r="E16" s="45"/>
      <c r="F16" s="46"/>
      <c r="G16" s="47"/>
    </row>
    <row r="17" spans="1:7" ht="15" customHeight="1" x14ac:dyDescent="0.25">
      <c r="A17" s="7" t="s">
        <v>16</v>
      </c>
      <c r="B17" s="8" t="s">
        <v>71</v>
      </c>
      <c r="C17" s="8">
        <v>8</v>
      </c>
      <c r="D17" s="37">
        <v>37152</v>
      </c>
      <c r="E17" s="37"/>
      <c r="F17" s="39" t="s">
        <v>70</v>
      </c>
      <c r="G17" s="40"/>
    </row>
    <row r="18" spans="1:7" x14ac:dyDescent="0.25">
      <c r="A18" s="9"/>
      <c r="B18" s="10"/>
      <c r="C18" s="10"/>
      <c r="D18" s="51"/>
      <c r="E18" s="51"/>
      <c r="F18" s="25"/>
      <c r="G18" s="26"/>
    </row>
    <row r="19" spans="1:7" x14ac:dyDescent="0.25">
      <c r="A19" s="15"/>
      <c r="B19" s="16"/>
      <c r="C19" s="16"/>
      <c r="D19" s="31"/>
      <c r="E19" s="24"/>
      <c r="F19" s="31"/>
      <c r="G19" s="32"/>
    </row>
    <row r="20" spans="1:7" ht="15.75" thickBot="1" x14ac:dyDescent="0.3">
      <c r="A20" s="11" t="s">
        <v>17</v>
      </c>
      <c r="B20" s="12"/>
      <c r="C20" s="12"/>
      <c r="D20" s="41">
        <f>D17+D16</f>
        <v>312979</v>
      </c>
      <c r="E20" s="41"/>
      <c r="F20" s="43"/>
      <c r="G20" s="44"/>
    </row>
    <row r="21" spans="1:7" x14ac:dyDescent="0.25">
      <c r="A21" s="13" t="s">
        <v>18</v>
      </c>
      <c r="B21" s="14"/>
      <c r="C21" s="14"/>
      <c r="D21" s="45">
        <f>880872+881385+877475+853456+936775+929751+881974</f>
        <v>6241688</v>
      </c>
      <c r="E21" s="45"/>
      <c r="F21" s="46"/>
      <c r="G21" s="47"/>
    </row>
    <row r="22" spans="1:7" ht="15" customHeight="1" x14ac:dyDescent="0.25">
      <c r="A22" s="7" t="s">
        <v>19</v>
      </c>
      <c r="B22" s="8" t="s">
        <v>12</v>
      </c>
      <c r="C22" s="8">
        <v>8</v>
      </c>
      <c r="D22" s="37">
        <v>810896</v>
      </c>
      <c r="E22" s="37"/>
      <c r="F22" s="39" t="s">
        <v>70</v>
      </c>
      <c r="G22" s="40"/>
    </row>
    <row r="23" spans="1:7" x14ac:dyDescent="0.25">
      <c r="A23" s="7"/>
      <c r="B23" s="8"/>
      <c r="C23" s="10"/>
      <c r="D23" s="58"/>
      <c r="E23" s="59"/>
      <c r="F23" s="25"/>
      <c r="G23" s="26"/>
    </row>
    <row r="24" spans="1:7" x14ac:dyDescent="0.25">
      <c r="A24" s="9"/>
      <c r="B24" s="10"/>
      <c r="C24" s="10"/>
      <c r="D24" s="38"/>
      <c r="E24" s="38"/>
      <c r="F24" s="38"/>
      <c r="G24" s="61"/>
    </row>
    <row r="25" spans="1:7" ht="15.75" thickBot="1" x14ac:dyDescent="0.3">
      <c r="A25" s="11" t="s">
        <v>20</v>
      </c>
      <c r="B25" s="12"/>
      <c r="C25" s="12"/>
      <c r="D25" s="41">
        <f>D22+D21</f>
        <v>7052584</v>
      </c>
      <c r="E25" s="41"/>
      <c r="F25" s="43"/>
      <c r="G25" s="44"/>
    </row>
    <row r="26" spans="1:7" ht="15.75" thickBot="1" x14ac:dyDescent="0.3">
      <c r="A26" s="13" t="s">
        <v>74</v>
      </c>
      <c r="B26" s="14"/>
      <c r="C26" s="14"/>
      <c r="D26" s="45">
        <v>0</v>
      </c>
      <c r="E26" s="45"/>
      <c r="F26" s="46"/>
      <c r="G26" s="47"/>
    </row>
    <row r="27" spans="1:7" ht="15.75" thickBot="1" x14ac:dyDescent="0.3">
      <c r="A27" s="7" t="s">
        <v>75</v>
      </c>
      <c r="B27" s="8" t="s">
        <v>71</v>
      </c>
      <c r="C27" s="8">
        <v>8</v>
      </c>
      <c r="D27" s="62">
        <v>2264</v>
      </c>
      <c r="E27" s="62"/>
      <c r="F27" s="54" t="s">
        <v>23</v>
      </c>
      <c r="G27" s="55"/>
    </row>
    <row r="28" spans="1:7" x14ac:dyDescent="0.25">
      <c r="A28" s="7"/>
      <c r="B28" s="8"/>
      <c r="C28" s="17"/>
      <c r="D28" s="62"/>
      <c r="E28" s="62"/>
      <c r="F28" s="54"/>
      <c r="G28" s="55"/>
    </row>
    <row r="29" spans="1:7" ht="15.75" thickBot="1" x14ac:dyDescent="0.3">
      <c r="A29" s="11" t="s">
        <v>76</v>
      </c>
      <c r="B29" s="12"/>
      <c r="C29" s="12"/>
      <c r="D29" s="60">
        <f>+D26+D27</f>
        <v>2264</v>
      </c>
      <c r="E29" s="60"/>
      <c r="F29" s="54"/>
      <c r="G29" s="55"/>
    </row>
    <row r="30" spans="1:7" ht="15.75" thickBot="1" x14ac:dyDescent="0.3">
      <c r="A30" s="13" t="s">
        <v>21</v>
      </c>
      <c r="B30" s="14"/>
      <c r="C30" s="14"/>
      <c r="D30" s="45">
        <f>40+159.88+22.56+40+0.06+690+655.52+560.9+641.04+456.6+290+4896.3+4483.56+12668.07+12033.93+0.75+23082.14-20.82</f>
        <v>60700.49</v>
      </c>
      <c r="E30" s="45"/>
      <c r="F30" s="46"/>
      <c r="G30" s="47"/>
    </row>
    <row r="31" spans="1:7" ht="15.75" thickBot="1" x14ac:dyDescent="0.3">
      <c r="A31" s="7" t="s">
        <v>22</v>
      </c>
      <c r="B31" s="8" t="s">
        <v>71</v>
      </c>
      <c r="C31" s="8">
        <v>8</v>
      </c>
      <c r="D31" s="62">
        <v>17317.759999999998</v>
      </c>
      <c r="E31" s="62"/>
      <c r="F31" s="54" t="s">
        <v>23</v>
      </c>
      <c r="G31" s="55"/>
    </row>
    <row r="32" spans="1:7" x14ac:dyDescent="0.25">
      <c r="A32" s="7"/>
      <c r="B32" s="8"/>
      <c r="C32" s="17"/>
      <c r="D32" s="62"/>
      <c r="E32" s="62"/>
      <c r="F32" s="54"/>
      <c r="G32" s="55"/>
    </row>
    <row r="33" spans="1:7" ht="15.75" thickBot="1" x14ac:dyDescent="0.3">
      <c r="A33" s="11" t="s">
        <v>24</v>
      </c>
      <c r="B33" s="12"/>
      <c r="C33" s="12"/>
      <c r="D33" s="60">
        <f>+D30+D31</f>
        <v>78018.25</v>
      </c>
      <c r="E33" s="60"/>
      <c r="F33" s="54"/>
      <c r="G33" s="55"/>
    </row>
    <row r="34" spans="1:7" ht="15.75" thickBot="1" x14ac:dyDescent="0.3">
      <c r="A34" s="13" t="s">
        <v>25</v>
      </c>
      <c r="B34" s="14"/>
      <c r="C34" s="14"/>
      <c r="D34" s="60"/>
      <c r="E34" s="60"/>
      <c r="F34" s="46"/>
      <c r="G34" s="47"/>
    </row>
    <row r="35" spans="1:7" x14ac:dyDescent="0.25">
      <c r="A35" s="7" t="s">
        <v>26</v>
      </c>
      <c r="B35" s="8" t="s">
        <v>71</v>
      </c>
      <c r="C35" s="8">
        <v>8</v>
      </c>
      <c r="D35" s="37">
        <v>0</v>
      </c>
      <c r="E35" s="37"/>
      <c r="F35" s="39" t="s">
        <v>27</v>
      </c>
      <c r="G35" s="40"/>
    </row>
    <row r="36" spans="1:7" x14ac:dyDescent="0.25">
      <c r="A36" s="9"/>
      <c r="B36" s="8"/>
      <c r="C36" s="10"/>
      <c r="D36" s="38"/>
      <c r="E36" s="38"/>
      <c r="F36" s="38"/>
      <c r="G36" s="61"/>
    </row>
    <row r="37" spans="1:7" ht="15.75" thickBot="1" x14ac:dyDescent="0.3">
      <c r="A37" s="11" t="s">
        <v>28</v>
      </c>
      <c r="B37" s="12"/>
      <c r="C37" s="12"/>
      <c r="D37" s="60">
        <f>+D34+D35</f>
        <v>0</v>
      </c>
      <c r="E37" s="60"/>
      <c r="F37" s="43"/>
      <c r="G37" s="44"/>
    </row>
    <row r="38" spans="1:7" x14ac:dyDescent="0.25">
      <c r="A38" s="13" t="s">
        <v>29</v>
      </c>
      <c r="B38" s="14"/>
      <c r="C38" s="14"/>
      <c r="D38" s="45">
        <f>5295.66+5305.3+10712.32+8118.53+5420.18+2696.93</f>
        <v>37548.92</v>
      </c>
      <c r="E38" s="45"/>
      <c r="F38" s="46"/>
      <c r="G38" s="47"/>
    </row>
    <row r="39" spans="1:7" x14ac:dyDescent="0.25">
      <c r="A39" s="7" t="s">
        <v>30</v>
      </c>
      <c r="B39" s="8" t="s">
        <v>71</v>
      </c>
      <c r="C39" s="8">
        <v>8</v>
      </c>
      <c r="D39" s="37">
        <v>5401.76</v>
      </c>
      <c r="E39" s="37"/>
      <c r="F39" s="39" t="s">
        <v>31</v>
      </c>
      <c r="G39" s="40"/>
    </row>
    <row r="40" spans="1:7" x14ac:dyDescent="0.25">
      <c r="A40" s="7"/>
      <c r="B40" s="8"/>
      <c r="C40" s="10"/>
      <c r="D40" s="58"/>
      <c r="E40" s="59"/>
      <c r="F40" s="39" t="s">
        <v>32</v>
      </c>
      <c r="G40" s="40"/>
    </row>
    <row r="41" spans="1:7" ht="15.75" thickBot="1" x14ac:dyDescent="0.3">
      <c r="A41" s="11" t="s">
        <v>33</v>
      </c>
      <c r="B41" s="12"/>
      <c r="C41" s="12"/>
      <c r="D41" s="60">
        <f>+D38+D39+D40</f>
        <v>42950.68</v>
      </c>
      <c r="E41" s="60"/>
      <c r="F41" s="43"/>
      <c r="G41" s="44"/>
    </row>
    <row r="42" spans="1:7" x14ac:dyDescent="0.25">
      <c r="A42" s="13" t="s">
        <v>34</v>
      </c>
      <c r="B42" s="14"/>
      <c r="C42" s="14"/>
      <c r="D42" s="45">
        <f>7796+22976+816286+165637</f>
        <v>1012695</v>
      </c>
      <c r="E42" s="45"/>
      <c r="F42" s="46"/>
      <c r="G42" s="47"/>
    </row>
    <row r="43" spans="1:7" x14ac:dyDescent="0.25">
      <c r="A43" s="7" t="s">
        <v>35</v>
      </c>
      <c r="B43" s="8" t="s">
        <v>71</v>
      </c>
      <c r="C43" s="8">
        <v>8</v>
      </c>
      <c r="D43" s="37">
        <v>151440</v>
      </c>
      <c r="E43" s="37"/>
      <c r="F43" s="39" t="s">
        <v>36</v>
      </c>
      <c r="G43" s="40"/>
    </row>
    <row r="44" spans="1:7" x14ac:dyDescent="0.25">
      <c r="A44" s="7"/>
      <c r="B44" s="8"/>
      <c r="C44" s="10"/>
      <c r="D44" s="58"/>
      <c r="E44" s="59"/>
      <c r="F44" s="39" t="s">
        <v>36</v>
      </c>
      <c r="G44" s="40"/>
    </row>
    <row r="45" spans="1:7" ht="15.75" thickBot="1" x14ac:dyDescent="0.3">
      <c r="A45" s="18"/>
      <c r="B45" s="19"/>
      <c r="C45" s="19"/>
      <c r="D45" s="58">
        <f>D43+D42</f>
        <v>1164135</v>
      </c>
      <c r="E45" s="59"/>
      <c r="F45" s="43"/>
      <c r="G45" s="44"/>
    </row>
    <row r="46" spans="1:7" x14ac:dyDescent="0.25">
      <c r="A46" s="13" t="s">
        <v>37</v>
      </c>
      <c r="B46" s="14"/>
      <c r="C46" s="14"/>
      <c r="D46" s="45">
        <f>17347-14966.25+126629.67+124396.29</f>
        <v>253406.71</v>
      </c>
      <c r="E46" s="45"/>
      <c r="F46" s="46"/>
      <c r="G46" s="47"/>
    </row>
    <row r="47" spans="1:7" x14ac:dyDescent="0.25">
      <c r="A47" s="7" t="s">
        <v>38</v>
      </c>
      <c r="B47" s="8" t="s">
        <v>71</v>
      </c>
      <c r="C47" s="8">
        <v>8</v>
      </c>
      <c r="D47" s="37">
        <v>486768</v>
      </c>
      <c r="E47" s="37"/>
      <c r="F47" s="39" t="s">
        <v>13</v>
      </c>
      <c r="G47" s="40"/>
    </row>
    <row r="48" spans="1:7" x14ac:dyDescent="0.25">
      <c r="A48" s="9"/>
      <c r="B48" s="10"/>
      <c r="C48" s="10"/>
      <c r="D48" s="53"/>
      <c r="E48" s="53"/>
      <c r="F48" s="54"/>
      <c r="G48" s="55"/>
    </row>
    <row r="49" spans="1:7" x14ac:dyDescent="0.25">
      <c r="A49" s="15"/>
      <c r="B49" s="16"/>
      <c r="C49" s="16"/>
      <c r="D49" s="56"/>
      <c r="E49" s="57"/>
      <c r="F49" s="31"/>
      <c r="G49" s="32"/>
    </row>
    <row r="50" spans="1:7" ht="15.75" thickBot="1" x14ac:dyDescent="0.3">
      <c r="A50" s="11" t="s">
        <v>39</v>
      </c>
      <c r="B50" s="12"/>
      <c r="C50" s="12"/>
      <c r="D50" s="41">
        <f>+D47+D46</f>
        <v>740174.71</v>
      </c>
      <c r="E50" s="41"/>
      <c r="F50" s="43"/>
      <c r="G50" s="44"/>
    </row>
    <row r="51" spans="1:7" x14ac:dyDescent="0.25">
      <c r="A51" s="13" t="s">
        <v>40</v>
      </c>
      <c r="B51" s="14"/>
      <c r="C51" s="14"/>
      <c r="D51" s="45">
        <v>830850</v>
      </c>
      <c r="E51" s="45"/>
      <c r="F51" s="46"/>
      <c r="G51" s="47"/>
    </row>
    <row r="52" spans="1:7" x14ac:dyDescent="0.25">
      <c r="A52" s="7" t="s">
        <v>41</v>
      </c>
      <c r="B52" s="8" t="s">
        <v>71</v>
      </c>
      <c r="C52" s="8">
        <v>8</v>
      </c>
      <c r="D52" s="37">
        <v>0</v>
      </c>
      <c r="E52" s="37"/>
      <c r="F52" s="39" t="s">
        <v>42</v>
      </c>
      <c r="G52" s="40"/>
    </row>
    <row r="53" spans="1:7" x14ac:dyDescent="0.25">
      <c r="A53" s="9"/>
      <c r="B53" s="10"/>
      <c r="C53" s="10"/>
      <c r="D53" s="52"/>
      <c r="E53" s="52"/>
      <c r="F53" s="39"/>
      <c r="G53" s="40"/>
    </row>
    <row r="54" spans="1:7" ht="15.75" thickBot="1" x14ac:dyDescent="0.3">
      <c r="A54" s="11" t="s">
        <v>43</v>
      </c>
      <c r="B54" s="12"/>
      <c r="C54" s="12"/>
      <c r="D54" s="41">
        <f>+D52+D51</f>
        <v>830850</v>
      </c>
      <c r="E54" s="41"/>
      <c r="F54" s="43"/>
      <c r="G54" s="44"/>
    </row>
    <row r="55" spans="1:7" x14ac:dyDescent="0.25">
      <c r="A55" s="13" t="s">
        <v>44</v>
      </c>
      <c r="B55" s="14"/>
      <c r="C55" s="14"/>
      <c r="D55" s="45"/>
      <c r="E55" s="45"/>
      <c r="F55" s="46"/>
      <c r="G55" s="47"/>
    </row>
    <row r="56" spans="1:7" x14ac:dyDescent="0.25">
      <c r="A56" s="7" t="s">
        <v>45</v>
      </c>
      <c r="B56" s="8" t="s">
        <v>71</v>
      </c>
      <c r="C56" s="8">
        <v>8</v>
      </c>
      <c r="D56" s="37">
        <v>45404</v>
      </c>
      <c r="E56" s="37"/>
      <c r="F56" s="39" t="s">
        <v>46</v>
      </c>
      <c r="G56" s="40"/>
    </row>
    <row r="57" spans="1:7" x14ac:dyDescent="0.25">
      <c r="A57" s="9"/>
      <c r="B57" s="10"/>
      <c r="C57" s="10"/>
      <c r="D57" s="37"/>
      <c r="E57" s="37"/>
      <c r="F57" s="39"/>
      <c r="G57" s="40"/>
    </row>
    <row r="58" spans="1:7" x14ac:dyDescent="0.25">
      <c r="A58" s="15"/>
      <c r="B58" s="16"/>
      <c r="C58" s="16"/>
      <c r="D58" s="31"/>
      <c r="E58" s="24"/>
      <c r="F58" s="31"/>
      <c r="G58" s="32"/>
    </row>
    <row r="59" spans="1:7" ht="15.75" thickBot="1" x14ac:dyDescent="0.3">
      <c r="A59" s="11" t="s">
        <v>47</v>
      </c>
      <c r="B59" s="12"/>
      <c r="C59" s="12"/>
      <c r="D59" s="41">
        <f>+D56+D55</f>
        <v>45404</v>
      </c>
      <c r="E59" s="41"/>
      <c r="F59" s="43"/>
      <c r="G59" s="44"/>
    </row>
    <row r="60" spans="1:7" x14ac:dyDescent="0.25">
      <c r="A60" s="13" t="s">
        <v>48</v>
      </c>
      <c r="B60" s="14"/>
      <c r="C60" s="14"/>
      <c r="D60" s="45"/>
      <c r="E60" s="45"/>
      <c r="F60" s="46"/>
      <c r="G60" s="47"/>
    </row>
    <row r="61" spans="1:7" x14ac:dyDescent="0.25">
      <c r="A61" s="7" t="s">
        <v>49</v>
      </c>
      <c r="B61" s="8" t="s">
        <v>71</v>
      </c>
      <c r="C61" s="8">
        <v>8</v>
      </c>
      <c r="D61" s="37">
        <v>1442</v>
      </c>
      <c r="E61" s="37"/>
      <c r="F61" s="39" t="s">
        <v>46</v>
      </c>
      <c r="G61" s="40"/>
    </row>
    <row r="62" spans="1:7" x14ac:dyDescent="0.25">
      <c r="A62" s="9"/>
      <c r="B62" s="10"/>
      <c r="C62" s="10"/>
      <c r="D62" s="51"/>
      <c r="E62" s="51"/>
      <c r="F62" s="39"/>
      <c r="G62" s="40"/>
    </row>
    <row r="63" spans="1:7" x14ac:dyDescent="0.25">
      <c r="A63" s="15"/>
      <c r="B63" s="16"/>
      <c r="C63" s="16"/>
      <c r="D63" s="31"/>
      <c r="E63" s="24"/>
      <c r="F63" s="31"/>
      <c r="G63" s="32"/>
    </row>
    <row r="64" spans="1:7" ht="15.75" thickBot="1" x14ac:dyDescent="0.3">
      <c r="A64" s="11" t="s">
        <v>50</v>
      </c>
      <c r="B64" s="12"/>
      <c r="C64" s="12"/>
      <c r="D64" s="41">
        <f>+D61+D60</f>
        <v>1442</v>
      </c>
      <c r="E64" s="41"/>
      <c r="F64" s="43"/>
      <c r="G64" s="44"/>
    </row>
    <row r="65" spans="1:7" x14ac:dyDescent="0.25">
      <c r="A65" s="13" t="s">
        <v>51</v>
      </c>
      <c r="B65" s="14"/>
      <c r="C65" s="14"/>
      <c r="D65" s="45"/>
      <c r="E65" s="45"/>
      <c r="F65" s="46"/>
      <c r="G65" s="47"/>
    </row>
    <row r="66" spans="1:7" x14ac:dyDescent="0.25">
      <c r="A66" s="7" t="s">
        <v>52</v>
      </c>
      <c r="B66" s="8" t="s">
        <v>71</v>
      </c>
      <c r="C66" s="8">
        <v>8</v>
      </c>
      <c r="D66" s="37">
        <v>15273</v>
      </c>
      <c r="E66" s="37"/>
      <c r="F66" s="39" t="s">
        <v>53</v>
      </c>
      <c r="G66" s="40"/>
    </row>
    <row r="67" spans="1:7" x14ac:dyDescent="0.25">
      <c r="A67" s="9"/>
      <c r="B67" s="10"/>
      <c r="C67" s="10"/>
      <c r="D67" s="51"/>
      <c r="E67" s="51"/>
      <c r="F67" s="39"/>
      <c r="G67" s="40"/>
    </row>
    <row r="68" spans="1:7" x14ac:dyDescent="0.25">
      <c r="A68" s="15"/>
      <c r="B68" s="16"/>
      <c r="C68" s="16"/>
      <c r="D68" s="31"/>
      <c r="E68" s="24"/>
      <c r="F68" s="31"/>
      <c r="G68" s="32"/>
    </row>
    <row r="69" spans="1:7" ht="15.75" thickBot="1" x14ac:dyDescent="0.3">
      <c r="A69" s="11" t="s">
        <v>54</v>
      </c>
      <c r="B69" s="12"/>
      <c r="C69" s="12"/>
      <c r="D69" s="41">
        <f>+D66+D65</f>
        <v>15273</v>
      </c>
      <c r="E69" s="41"/>
      <c r="F69" s="43"/>
      <c r="G69" s="44"/>
    </row>
    <row r="70" spans="1:7" x14ac:dyDescent="0.25">
      <c r="A70" s="13" t="s">
        <v>55</v>
      </c>
      <c r="B70" s="8" t="s">
        <v>71</v>
      </c>
      <c r="C70" s="14"/>
      <c r="D70" s="45"/>
      <c r="E70" s="45"/>
      <c r="F70" s="46"/>
      <c r="G70" s="47"/>
    </row>
    <row r="71" spans="1:7" x14ac:dyDescent="0.25">
      <c r="A71" s="9" t="s">
        <v>56</v>
      </c>
      <c r="B71" s="8" t="s">
        <v>71</v>
      </c>
      <c r="C71" s="8">
        <v>8</v>
      </c>
      <c r="D71" s="37">
        <v>480</v>
      </c>
      <c r="E71" s="37"/>
      <c r="F71" s="39" t="s">
        <v>53</v>
      </c>
      <c r="G71" s="40"/>
    </row>
    <row r="72" spans="1:7" x14ac:dyDescent="0.25">
      <c r="A72" s="9"/>
      <c r="B72" s="10"/>
      <c r="C72" s="10"/>
      <c r="D72" s="37"/>
      <c r="E72" s="37"/>
      <c r="F72" s="39"/>
      <c r="G72" s="40"/>
    </row>
    <row r="73" spans="1:7" x14ac:dyDescent="0.25">
      <c r="A73" s="15"/>
      <c r="B73" s="16"/>
      <c r="C73" s="16"/>
      <c r="D73" s="23"/>
      <c r="E73" s="48"/>
      <c r="F73" s="49"/>
      <c r="G73" s="50"/>
    </row>
    <row r="74" spans="1:7" ht="15.75" thickBot="1" x14ac:dyDescent="0.3">
      <c r="A74" s="20" t="s">
        <v>57</v>
      </c>
      <c r="B74" s="12"/>
      <c r="C74" s="12"/>
      <c r="D74" s="41">
        <f>+D71+D70</f>
        <v>480</v>
      </c>
      <c r="E74" s="41"/>
      <c r="F74" s="43"/>
      <c r="G74" s="44"/>
    </row>
    <row r="75" spans="1:7" x14ac:dyDescent="0.25">
      <c r="A75" s="13" t="s">
        <v>58</v>
      </c>
      <c r="B75" s="14"/>
      <c r="C75" s="14"/>
      <c r="D75" s="45"/>
      <c r="E75" s="45"/>
      <c r="F75" s="46"/>
      <c r="G75" s="47"/>
    </row>
    <row r="76" spans="1:7" x14ac:dyDescent="0.25">
      <c r="A76" s="21">
        <v>38786</v>
      </c>
      <c r="B76" s="8" t="s">
        <v>71</v>
      </c>
      <c r="C76" s="8">
        <v>8</v>
      </c>
      <c r="D76" s="37">
        <v>0</v>
      </c>
      <c r="E76" s="37"/>
      <c r="F76" s="39" t="s">
        <v>53</v>
      </c>
      <c r="G76" s="40"/>
    </row>
    <row r="77" spans="1:7" x14ac:dyDescent="0.25">
      <c r="A77" s="9"/>
      <c r="B77" s="10"/>
      <c r="C77" s="10"/>
      <c r="D77" s="38"/>
      <c r="E77" s="38"/>
      <c r="F77" s="39"/>
      <c r="G77" s="40"/>
    </row>
    <row r="78" spans="1:7" x14ac:dyDescent="0.25">
      <c r="A78" s="15"/>
      <c r="B78" s="16"/>
      <c r="C78" s="16"/>
      <c r="D78" s="31"/>
      <c r="E78" s="24"/>
      <c r="F78" s="31"/>
      <c r="G78" s="32"/>
    </row>
    <row r="79" spans="1:7" ht="15.75" thickBot="1" x14ac:dyDescent="0.3">
      <c r="A79" s="11" t="s">
        <v>59</v>
      </c>
      <c r="B79" s="12"/>
      <c r="C79" s="12"/>
      <c r="D79" s="41">
        <f>+D76+D75</f>
        <v>0</v>
      </c>
      <c r="E79" s="42"/>
      <c r="F79" s="43"/>
      <c r="G79" s="44"/>
    </row>
    <row r="80" spans="1:7" x14ac:dyDescent="0.25">
      <c r="A80" s="13" t="s">
        <v>58</v>
      </c>
      <c r="B80" s="19"/>
      <c r="C80" s="19"/>
      <c r="D80" s="31">
        <f>102877+104740+105614+105924+105600+124409+109217</f>
        <v>758381</v>
      </c>
      <c r="E80" s="24"/>
      <c r="F80" s="35"/>
      <c r="G80" s="36"/>
    </row>
    <row r="81" spans="1:7" x14ac:dyDescent="0.25">
      <c r="A81" s="21" t="s">
        <v>60</v>
      </c>
      <c r="B81" s="8" t="s">
        <v>71</v>
      </c>
      <c r="C81" s="8">
        <v>8</v>
      </c>
      <c r="D81" s="37">
        <v>108973</v>
      </c>
      <c r="E81" s="37"/>
      <c r="F81" s="25" t="s">
        <v>61</v>
      </c>
      <c r="G81" s="26"/>
    </row>
    <row r="82" spans="1:7" x14ac:dyDescent="0.25">
      <c r="A82" s="9"/>
      <c r="B82" s="8"/>
      <c r="C82" s="16"/>
      <c r="D82" s="31"/>
      <c r="E82" s="24"/>
      <c r="F82" s="25"/>
      <c r="G82" s="26"/>
    </row>
    <row r="83" spans="1:7" x14ac:dyDescent="0.25">
      <c r="A83" s="15"/>
      <c r="B83" s="16"/>
      <c r="C83" s="16"/>
      <c r="D83" s="31"/>
      <c r="E83" s="24"/>
      <c r="F83" s="31"/>
      <c r="G83" s="32"/>
    </row>
    <row r="84" spans="1:7" ht="15.75" thickBot="1" x14ac:dyDescent="0.3">
      <c r="A84" s="11" t="s">
        <v>62</v>
      </c>
      <c r="B84" s="16"/>
      <c r="C84" s="16"/>
      <c r="D84" s="23">
        <f>+D81+D80</f>
        <v>867354</v>
      </c>
      <c r="E84" s="24"/>
      <c r="F84" s="29"/>
      <c r="G84" s="30"/>
    </row>
    <row r="85" spans="1:7" x14ac:dyDescent="0.25">
      <c r="A85" s="22" t="s">
        <v>73</v>
      </c>
      <c r="B85" s="10"/>
      <c r="C85" s="10"/>
      <c r="D85" s="23">
        <f>D12+D17+D22+D31+D35+D39+D43+D47+D81+D52+D56+D61+D66+D71+D76+D27</f>
        <v>5480112.5199999996</v>
      </c>
      <c r="E85" s="24"/>
      <c r="F85" s="33"/>
      <c r="G85" s="34"/>
    </row>
    <row r="86" spans="1:7" x14ac:dyDescent="0.25">
      <c r="A86" s="22" t="s">
        <v>63</v>
      </c>
      <c r="B86" s="10"/>
      <c r="C86" s="10"/>
      <c r="D86" s="23">
        <f>+D15+D20+D25+D33+D37+D41+D50++D54+D59+D64+D69+D74+D79+D84+D45+D29</f>
        <v>41562938.640000001</v>
      </c>
      <c r="E86" s="24"/>
      <c r="F86" s="25" t="s">
        <v>72</v>
      </c>
      <c r="G86" s="26"/>
    </row>
    <row r="87" spans="1:7" ht="15.75" thickBot="1" x14ac:dyDescent="0.3">
      <c r="A87" s="11"/>
      <c r="B87" s="12"/>
      <c r="C87" s="12"/>
      <c r="D87" s="27"/>
      <c r="E87" s="28"/>
      <c r="F87" s="29"/>
      <c r="G87" s="30"/>
    </row>
    <row r="89" spans="1:7" x14ac:dyDescent="0.25">
      <c r="A89" t="s">
        <v>64</v>
      </c>
      <c r="B89" t="s">
        <v>65</v>
      </c>
      <c r="D89" t="s">
        <v>66</v>
      </c>
    </row>
    <row r="91" spans="1:7" x14ac:dyDescent="0.25">
      <c r="A91" t="s">
        <v>64</v>
      </c>
      <c r="B91" t="s">
        <v>67</v>
      </c>
      <c r="D91" t="s">
        <v>68</v>
      </c>
    </row>
    <row r="93" spans="1:7" x14ac:dyDescent="0.25">
      <c r="A93" t="s">
        <v>69</v>
      </c>
      <c r="B93" t="s">
        <v>78</v>
      </c>
      <c r="D93" t="s">
        <v>69</v>
      </c>
    </row>
  </sheetData>
  <mergeCells count="157">
    <mergeCell ref="C7:F7"/>
    <mergeCell ref="D10:E10"/>
    <mergeCell ref="F10:G10"/>
    <mergeCell ref="D11:E11"/>
    <mergeCell ref="F11:G11"/>
    <mergeCell ref="D12:E12"/>
    <mergeCell ref="F12:G12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32:E32"/>
    <mergeCell ref="F32:G32"/>
    <mergeCell ref="D33:E33"/>
    <mergeCell ref="F33:G33"/>
    <mergeCell ref="D34:E34"/>
    <mergeCell ref="F34:G34"/>
    <mergeCell ref="D25:E25"/>
    <mergeCell ref="F25:G25"/>
    <mergeCell ref="D30:E30"/>
    <mergeCell ref="F30:G30"/>
    <mergeCell ref="D31:E31"/>
    <mergeCell ref="F31:G31"/>
    <mergeCell ref="D26:E26"/>
    <mergeCell ref="F26:G26"/>
    <mergeCell ref="D27:E27"/>
    <mergeCell ref="F27:G27"/>
    <mergeCell ref="D28:E28"/>
    <mergeCell ref="F28:G28"/>
    <mergeCell ref="D29:E29"/>
    <mergeCell ref="F29:G29"/>
    <mergeCell ref="D38:E38"/>
    <mergeCell ref="F38:G38"/>
    <mergeCell ref="D39:E39"/>
    <mergeCell ref="F39:G39"/>
    <mergeCell ref="D40:E40"/>
    <mergeCell ref="F40:G40"/>
    <mergeCell ref="D35:E35"/>
    <mergeCell ref="F35:G35"/>
    <mergeCell ref="D36:E36"/>
    <mergeCell ref="F36:G36"/>
    <mergeCell ref="D37:E37"/>
    <mergeCell ref="F37:G37"/>
    <mergeCell ref="D44:E44"/>
    <mergeCell ref="F44:G44"/>
    <mergeCell ref="D45:E45"/>
    <mergeCell ref="F45:G45"/>
    <mergeCell ref="D46:E46"/>
    <mergeCell ref="F46:G46"/>
    <mergeCell ref="D41:E41"/>
    <mergeCell ref="F41:G41"/>
    <mergeCell ref="D42:E42"/>
    <mergeCell ref="F42:G42"/>
    <mergeCell ref="D43:E43"/>
    <mergeCell ref="F43:G43"/>
    <mergeCell ref="D50:E50"/>
    <mergeCell ref="F50:G50"/>
    <mergeCell ref="D51:E51"/>
    <mergeCell ref="F51:G51"/>
    <mergeCell ref="D52:E52"/>
    <mergeCell ref="F52:G52"/>
    <mergeCell ref="D47:E47"/>
    <mergeCell ref="F47:G47"/>
    <mergeCell ref="D48:E48"/>
    <mergeCell ref="F48:G48"/>
    <mergeCell ref="D49:E49"/>
    <mergeCell ref="F49:G49"/>
    <mergeCell ref="D56:E56"/>
    <mergeCell ref="F56:G56"/>
    <mergeCell ref="D57:E57"/>
    <mergeCell ref="F57:G57"/>
    <mergeCell ref="D58:E58"/>
    <mergeCell ref="F58:G58"/>
    <mergeCell ref="D53:E53"/>
    <mergeCell ref="F53:G53"/>
    <mergeCell ref="D54:E54"/>
    <mergeCell ref="F54:G54"/>
    <mergeCell ref="D55:E55"/>
    <mergeCell ref="F55:G55"/>
    <mergeCell ref="D62:E62"/>
    <mergeCell ref="F62:G62"/>
    <mergeCell ref="D63:E63"/>
    <mergeCell ref="F63:G63"/>
    <mergeCell ref="D64:E64"/>
    <mergeCell ref="F64:G64"/>
    <mergeCell ref="D59:E59"/>
    <mergeCell ref="F59:G59"/>
    <mergeCell ref="D60:E60"/>
    <mergeCell ref="F60:G60"/>
    <mergeCell ref="D61:E61"/>
    <mergeCell ref="F61:G61"/>
    <mergeCell ref="D68:E68"/>
    <mergeCell ref="F68:G68"/>
    <mergeCell ref="D69:E69"/>
    <mergeCell ref="F69:G69"/>
    <mergeCell ref="D70:E70"/>
    <mergeCell ref="F70:G70"/>
    <mergeCell ref="D65:E65"/>
    <mergeCell ref="F65:G65"/>
    <mergeCell ref="D66:E66"/>
    <mergeCell ref="F66:G66"/>
    <mergeCell ref="D67:E67"/>
    <mergeCell ref="F67:G67"/>
    <mergeCell ref="D74:E74"/>
    <mergeCell ref="F74:G74"/>
    <mergeCell ref="D75:E75"/>
    <mergeCell ref="F75:G75"/>
    <mergeCell ref="D76:E76"/>
    <mergeCell ref="F76:G76"/>
    <mergeCell ref="D71:E71"/>
    <mergeCell ref="F71:G71"/>
    <mergeCell ref="D72:E72"/>
    <mergeCell ref="F72:G72"/>
    <mergeCell ref="D73:E73"/>
    <mergeCell ref="F73:G73"/>
    <mergeCell ref="D80:E80"/>
    <mergeCell ref="F80:G80"/>
    <mergeCell ref="D81:E81"/>
    <mergeCell ref="F81:G81"/>
    <mergeCell ref="D82:E82"/>
    <mergeCell ref="F82:G82"/>
    <mergeCell ref="D77:E77"/>
    <mergeCell ref="F77:G77"/>
    <mergeCell ref="D78:E78"/>
    <mergeCell ref="F78:G78"/>
    <mergeCell ref="D79:E79"/>
    <mergeCell ref="F79:G79"/>
    <mergeCell ref="D86:E86"/>
    <mergeCell ref="F86:G86"/>
    <mergeCell ref="D87:E87"/>
    <mergeCell ref="F87:G87"/>
    <mergeCell ref="D83:E83"/>
    <mergeCell ref="F83:G83"/>
    <mergeCell ref="D84:E84"/>
    <mergeCell ref="F84:G84"/>
    <mergeCell ref="D85:E85"/>
    <mergeCell ref="F85:G8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Ionela Toma</dc:creator>
  <cp:lastModifiedBy>Claudia Ionela Toma</cp:lastModifiedBy>
  <cp:lastPrinted>2019-09-09T13:41:35Z</cp:lastPrinted>
  <dcterms:created xsi:type="dcterms:W3CDTF">2019-07-31T12:30:04Z</dcterms:created>
  <dcterms:modified xsi:type="dcterms:W3CDTF">2019-09-09T13:41:37Z</dcterms:modified>
</cp:coreProperties>
</file>