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025" activeTab="0"/>
  </bookViews>
  <sheets>
    <sheet name="TA contracts" sheetId="1" r:id="rId1"/>
  </sheets>
  <definedNames>
    <definedName name="_Hlk219717127" localSheetId="0">'TA contracts'!#REF!</definedName>
    <definedName name="_xlnm.Print_Area" localSheetId="0">'TA contracts'!$A$8:$G$41</definedName>
  </definedNames>
  <calcPr fullCalcOnLoad="1"/>
</workbook>
</file>

<file path=xl/sharedStrings.xml><?xml version="1.0" encoding="utf-8"?>
<sst xmlns="http://schemas.openxmlformats.org/spreadsheetml/2006/main" count="107" uniqueCount="76">
  <si>
    <t>Community Funding ERDF (euro)</t>
  </si>
  <si>
    <t>Approved budget*</t>
  </si>
  <si>
    <t>Contract’s aggregate value 
(euro)</t>
  </si>
  <si>
    <t>Contracts with beneficiaries of TA funds</t>
  </si>
  <si>
    <t>*Further budget adjustments can be made by the Managing Authority during the implementing phase</t>
  </si>
  <si>
    <t>Contract / Global financing decision</t>
  </si>
  <si>
    <t>Global financing decision for the Managing Authority of the Technical Assistance budget of the Romania-Bulgaria Cross Border Cooperation Programme 2007-2013 (2008)</t>
  </si>
  <si>
    <t>Financing contract for the activities of the Cross Border Cooperation Regional Office Calarasi on implementing the Romania-Bulgaria  Cross Border Cooperation Programme 2007-2013 (2009)</t>
  </si>
  <si>
    <t>Financing contract for the activities of the Cross Border Cooperation Regional Office Calarasi on implementing the Romania-Bulgaria Cross Border Cooperation Programme 2007-2013 (2008)</t>
  </si>
  <si>
    <t>88514/ 27.05.2008</t>
  </si>
  <si>
    <t>Global financing decision for the Managing Authority of the Technical Assistance budget of the Romania-Bulgaria Cross Border Cooperation Programme 2007-2013 (2009)</t>
  </si>
  <si>
    <t xml:space="preserve">20475/30.03.2009
</t>
  </si>
  <si>
    <t xml:space="preserve">132793/5.12.2008
</t>
  </si>
  <si>
    <t>56509/31.08.2009</t>
  </si>
  <si>
    <t>Beneficiary</t>
  </si>
  <si>
    <t xml:space="preserve">Joint Technical Secretariat </t>
  </si>
  <si>
    <t>Managing Authority</t>
  </si>
  <si>
    <t>22/29.03.2010</t>
  </si>
  <si>
    <t>23/29.03.2010</t>
  </si>
  <si>
    <t>Global financing decision for the Managing Authority of the Technical Assistance budget of the Romania-Bulgaria Cross Border Cooperation Programme 2007-2013 (2010) - KAI 1</t>
  </si>
  <si>
    <t>Global financing decision for the Managing Authority of the Technical Assistance budget of the Romania-Bulgaria Cross Border Cooperation Programme 2007-2013 (2010) - KAI 2</t>
  </si>
  <si>
    <t>33671/04.06.2010</t>
  </si>
  <si>
    <t>36675/04.06.2010</t>
  </si>
  <si>
    <t>Financing contract for the activities of the Cross Border Cooperation Regional Office Calarasi on implementing the Romania-Bulgaria Cross Border Cooperation Programme 2007-2013 (2010); Key area of intervention 4.1 "Support for management and implementation of the Programme".</t>
  </si>
  <si>
    <t>Financing contract for the activities of the Cross Border Cooperation Regional Office Calarasi on implementing the Romania-Bulgaria Cross Border Cooperation Programme 2007-2013 (2010); Key area of intervention 4.2 "Support for communication and information activities regarding the Programme".</t>
  </si>
  <si>
    <t>35975/4.05.2011</t>
  </si>
  <si>
    <t>Financing contract for the activities of the Cross Border Cooperation Regional Office Calarasi on implementing the Romania-Bulgaria Cross Border Cooperation Programme 2007-2013 (2011); Key area of intervention 4.1 "Support for management and implementation of the Programme".</t>
  </si>
  <si>
    <t>35977/4.05.2011</t>
  </si>
  <si>
    <t>Financing contract for the activities of the Cross Border Cooperation Regional Office Calarasi on implementing the Romania-Bulgaria Cross Border Cooperation Programme 2007-2013 (2011); Key area of intervention 4.2 "Support for communication and information activities regarding the Programme".</t>
  </si>
  <si>
    <t>14124/22.03.2011</t>
  </si>
  <si>
    <t>14117/22.03.2011</t>
  </si>
  <si>
    <t>33981/27.04.2011</t>
  </si>
  <si>
    <t>Financing Agreement for the activities of the National Authority regarding the implementation of the Romania-Bulgaria Cross Border Cooperation Programme 2007-2013 for 2008 and 2009</t>
  </si>
  <si>
    <t>National Authority</t>
  </si>
  <si>
    <t>Global financing decision for the Managing Authority for the Technical Assistance budget of the Romania-Bulgaria Cross Border Cooperation Programme 2007-2013 (2011) - Key Area of Intervention 1</t>
  </si>
  <si>
    <t>Global financing decision for the Managing Authority for the Technical Assistance budget of the Romania-Bulgaria Cross Border Cooperation Programme 2007-2013 (2011) - Key Area of Intervention 2</t>
  </si>
  <si>
    <t>89315/ 05.12.2011</t>
  </si>
  <si>
    <t>Financing contract for the activities of the Cross Border Cooperation Regional Office Calarasi on implementing the Romania-Bulgaria Cross Border Cooperation Programme 2007-2013 (2012); Key area of intervention 4.1 "Support for management and implementation of the Programme".</t>
  </si>
  <si>
    <t>Financing contract for the activities of the Cross Border Cooperation Regional Office Calarasi on implementing the Romania-Bulgaria Cross Border Cooperation Programme 2007-2013 (2012); Key area of intervention 4.2 "Support for communication and information activities regarding the Programme".</t>
  </si>
  <si>
    <t>89749/05.12.2011</t>
  </si>
  <si>
    <t>643/05.01.2012</t>
  </si>
  <si>
    <t>644/05.01.2012</t>
  </si>
  <si>
    <t>Global financing decision for the Managing Authority for the Technical Assistance budget of the Romania-Bulgaria Cross Border Cooperation Programme 2007-2013 (2012) - Key Area of Intervention 1</t>
  </si>
  <si>
    <t xml:space="preserve">Audit Authority </t>
  </si>
  <si>
    <t>Financing contract for the activities of the Cross Border Cooperation Regional Office Calarasi on implementing the Romania-Bulgaria Cross Border Cooperation Programme 2007-2013 (2013), Key area of intervention 4.1 "Support for management and implementation of the Programme"</t>
  </si>
  <si>
    <t>Financing contract for the activities of the Cross Border Cooperation Regional Office Calarasi on implementing the Romania-Bulgaria Cross Border Cooperation Programme 2007-2013 (2013); Key area of intervention 4.2 "Support for communication and information activities regarding the Programme".</t>
  </si>
  <si>
    <t>MA Registration code/MIS CODE</t>
  </si>
  <si>
    <t>Financing contract for the activities of Audit Authority n implementing the Romania-Bulgaria Cross Border Cooperation Programme 2007-2013 (2013) Key area of intervention 4.1 "Support for management and implementation of the Programme".</t>
  </si>
  <si>
    <t>Global financing decision for the Managing Authority for the Technical Assistance budget of the Romania-Bulgaria Cross Border Cooperation Programme 2007-2013 (2012) - Key area of intervention 4.1 "Support for management and implementation of the Programme".</t>
  </si>
  <si>
    <t>Global financing decision for the Managing Authority for the Technical Assistance budget of the Romania-Bulgaria Cross Border Cooperation Programme 2007-2013 (2012) -  Key area of intervention 4.2 "Support for communication and information activities regarding the Programme".</t>
  </si>
  <si>
    <t>336191/24.04.2013</t>
  </si>
  <si>
    <t>33622/24.04.2013</t>
  </si>
  <si>
    <t xml:space="preserve">15544/25.02.2013   </t>
  </si>
  <si>
    <t>11759/05.03.2013</t>
  </si>
  <si>
    <t>12221/14.02.2013</t>
  </si>
  <si>
    <t>105541/20.12.2013</t>
  </si>
  <si>
    <t>105544/20.12.2013</t>
  </si>
  <si>
    <t>Financing agreement for the activities of the National Authority regarding the implementation of the Romania-Bulgaria Cross Border Cooperation Programme 2007-2013 for  2012 for Key Area of Intervention 4.1 "Support for management and implementation of the Programme".</t>
  </si>
  <si>
    <t>Financing agreement for the activities of the National Authority regarding the implementation of the Romania-Bulgaria Cross Border Cooperation Programme 2007-2013 for  2012 for Key Area of Intervention 4.2 "Support for the communication and information of the Programme".</t>
  </si>
  <si>
    <t xml:space="preserve">Financing agreement for the activities of the National Authority regarding the implementation of the Romania-Bulgaria Cross Border Cooperation Programme 2007-2013 for  2011 for Key Area of Intervention 4.1 "Support for management and implementation of the Programme" - 2011
</t>
  </si>
  <si>
    <t>79513/4.10.2013</t>
  </si>
  <si>
    <t>Financing agreement for the activities of the National Authority regarding the implementation of the Romania-Bulgaria Cross Border Cooperation Programme 2007-2013 for  2011 for Key Area of Intervention 4.2 "Support for the communication and information of the Programme" - 2011</t>
  </si>
  <si>
    <t>No</t>
  </si>
  <si>
    <t>79512/04.10.2013</t>
  </si>
  <si>
    <t>79518/04.10.2013</t>
  </si>
  <si>
    <t>79521/04.10.2013</t>
  </si>
  <si>
    <t>24712/30.03.2012</t>
  </si>
  <si>
    <t>24718/30.03.2012</t>
  </si>
  <si>
    <t xml:space="preserve">Financing agreement for the activities of the National Authority regarding the implementation of the Romania-Bulgaria Cross Border Cooperation Programme 2007-2013 for  2010 for Key Area of Intervention 4.1 "Support for management and implementation of the Programme".
</t>
  </si>
  <si>
    <t>Financing agreement for the activities of the National Authority regarding the implementation of the Romania-Bulgaria Cross Border Cooperation Programme 2007-2013 for  2010 for Key Area of Intervention 4.2 "Support for the communication and information of the Programme".</t>
  </si>
  <si>
    <t>Total</t>
  </si>
  <si>
    <t>Romanian/Bulgarian national public funding 
(euro)</t>
  </si>
  <si>
    <t>74/4232/18.02.2014</t>
  </si>
  <si>
    <t>Global financing decision for the Managing Authority for the Technical Assistance budget of the Romania-Bulgaria Cross Border Cooperation Programme 2007-2013 (2012) - Key area of intervention 4.1 "Support for management and implementation of the Programme" - 2014.</t>
  </si>
  <si>
    <t>Global financing decision for the Managing Authority for the Technical Assistance budget of the Romania-Bulgaria Cross Border Cooperation Programme 2007-2013 (2012) -  Key area of intervention 4.2 "Support for communication and information activities regarding the Programme" - 2014</t>
  </si>
  <si>
    <t>75/4232/18.02.2014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</si>
</sst>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zoomScaleSheetLayoutView="82" zoomScalePageLayoutView="70" workbookViewId="0" topLeftCell="A1">
      <pane ySplit="5" topLeftCell="A36" activePane="bottomLeft" state="frozen"/>
      <selection pane="topLeft" activeCell="A1" sqref="A1"/>
      <selection pane="bottomLeft" activeCell="C37" sqref="C37"/>
    </sheetView>
  </sheetViews>
  <sheetFormatPr defaultColWidth="9.140625" defaultRowHeight="63.75" customHeight="1"/>
  <cols>
    <col min="1" max="1" width="9.140625" style="6" customWidth="1"/>
    <col min="2" max="2" width="17.7109375" style="1" customWidth="1"/>
    <col min="3" max="3" width="37.8515625" style="1" customWidth="1"/>
    <col min="4" max="4" width="24.140625" style="1" customWidth="1"/>
    <col min="5" max="5" width="14.57421875" style="5" customWidth="1"/>
    <col min="6" max="6" width="15.28125" style="5" customWidth="1"/>
    <col min="7" max="7" width="13.8515625" style="5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5:7" ht="14.25" customHeight="1">
      <c r="E1" s="10"/>
      <c r="F1" s="10"/>
      <c r="G1" s="10"/>
    </row>
    <row r="2" spans="3:7" ht="52.5" customHeight="1">
      <c r="C2" s="10" t="s">
        <v>3</v>
      </c>
      <c r="D2" s="10"/>
      <c r="E2" s="10"/>
      <c r="F2" s="10"/>
      <c r="G2" s="10"/>
    </row>
    <row r="3" spans="1:7" ht="63.75" customHeight="1">
      <c r="A3" s="9" t="s">
        <v>62</v>
      </c>
      <c r="B3" s="9" t="s">
        <v>46</v>
      </c>
      <c r="C3" s="9" t="s">
        <v>5</v>
      </c>
      <c r="D3" s="9" t="s">
        <v>14</v>
      </c>
      <c r="E3" s="9" t="s">
        <v>1</v>
      </c>
      <c r="F3" s="9"/>
      <c r="G3" s="9"/>
    </row>
    <row r="4" spans="1:7" ht="25.5" customHeight="1">
      <c r="A4" s="9"/>
      <c r="B4" s="9"/>
      <c r="C4" s="9"/>
      <c r="D4" s="9"/>
      <c r="E4" s="9" t="s">
        <v>2</v>
      </c>
      <c r="F4" s="9" t="s">
        <v>0</v>
      </c>
      <c r="G4" s="9" t="s">
        <v>71</v>
      </c>
    </row>
    <row r="5" spans="1:7" ht="48.75" customHeight="1">
      <c r="A5" s="9"/>
      <c r="B5" s="9"/>
      <c r="C5" s="9"/>
      <c r="D5" s="9"/>
      <c r="E5" s="9"/>
      <c r="F5" s="9"/>
      <c r="G5" s="9"/>
    </row>
    <row r="6" spans="1:7" ht="15">
      <c r="A6" s="4"/>
      <c r="B6" s="11"/>
      <c r="C6" s="11"/>
      <c r="D6" s="11"/>
      <c r="E6" s="11"/>
      <c r="F6" s="11"/>
      <c r="G6" s="11"/>
    </row>
    <row r="7" spans="1:7" ht="15">
      <c r="A7" s="4"/>
      <c r="B7" s="11"/>
      <c r="C7" s="11"/>
      <c r="D7" s="11"/>
      <c r="E7" s="11"/>
      <c r="F7" s="11"/>
      <c r="G7" s="11"/>
    </row>
    <row r="8" spans="1:7" ht="75">
      <c r="A8" s="12">
        <v>1</v>
      </c>
      <c r="B8" s="12" t="s">
        <v>12</v>
      </c>
      <c r="C8" s="13" t="s">
        <v>8</v>
      </c>
      <c r="D8" s="14" t="s">
        <v>15</v>
      </c>
      <c r="E8" s="15">
        <v>72210</v>
      </c>
      <c r="F8" s="15">
        <f aca="true" t="shared" si="0" ref="F8:F17">64.72/100*E8</f>
        <v>46734.312</v>
      </c>
      <c r="G8" s="15">
        <f aca="true" t="shared" si="1" ref="G8:G17">E8-F8</f>
        <v>25475.688000000002</v>
      </c>
    </row>
    <row r="9" spans="1:7" ht="75">
      <c r="A9" s="12">
        <v>2</v>
      </c>
      <c r="B9" s="12" t="s">
        <v>13</v>
      </c>
      <c r="C9" s="13" t="s">
        <v>7</v>
      </c>
      <c r="D9" s="14" t="s">
        <v>15</v>
      </c>
      <c r="E9" s="15">
        <v>1297929</v>
      </c>
      <c r="F9" s="15">
        <f t="shared" si="0"/>
        <v>840019.6488</v>
      </c>
      <c r="G9" s="15">
        <f t="shared" si="1"/>
        <v>457909.35120000003</v>
      </c>
    </row>
    <row r="10" spans="1:7" ht="78.75" customHeight="1">
      <c r="A10" s="12">
        <v>3</v>
      </c>
      <c r="B10" s="12" t="s">
        <v>9</v>
      </c>
      <c r="C10" s="13" t="s">
        <v>6</v>
      </c>
      <c r="D10" s="14" t="s">
        <v>16</v>
      </c>
      <c r="E10" s="15">
        <v>820358</v>
      </c>
      <c r="F10" s="15">
        <f t="shared" si="0"/>
        <v>530935.6976</v>
      </c>
      <c r="G10" s="15">
        <f t="shared" si="1"/>
        <v>289422.30240000004</v>
      </c>
    </row>
    <row r="11" spans="1:7" ht="78.75" customHeight="1">
      <c r="A11" s="12">
        <v>4</v>
      </c>
      <c r="B11" s="12" t="s">
        <v>11</v>
      </c>
      <c r="C11" s="13" t="s">
        <v>10</v>
      </c>
      <c r="D11" s="14" t="s">
        <v>16</v>
      </c>
      <c r="E11" s="15">
        <v>559141</v>
      </c>
      <c r="F11" s="15">
        <f t="shared" si="0"/>
        <v>361876.0552</v>
      </c>
      <c r="G11" s="15">
        <f t="shared" si="1"/>
        <v>197264.9448</v>
      </c>
    </row>
    <row r="12" spans="1:10" ht="78.75" customHeight="1">
      <c r="A12" s="12">
        <v>5</v>
      </c>
      <c r="B12" s="12" t="s">
        <v>17</v>
      </c>
      <c r="C12" s="13" t="s">
        <v>19</v>
      </c>
      <c r="D12" s="14" t="s">
        <v>16</v>
      </c>
      <c r="E12" s="15">
        <v>308748</v>
      </c>
      <c r="F12" s="15">
        <f t="shared" si="0"/>
        <v>199821.7056</v>
      </c>
      <c r="G12" s="15">
        <f t="shared" si="1"/>
        <v>108926.29440000001</v>
      </c>
      <c r="H12" s="3"/>
      <c r="I12" s="3"/>
      <c r="J12" s="3"/>
    </row>
    <row r="13" spans="1:10" ht="78.75" customHeight="1">
      <c r="A13" s="12">
        <v>6</v>
      </c>
      <c r="B13" s="12" t="s">
        <v>18</v>
      </c>
      <c r="C13" s="13" t="s">
        <v>20</v>
      </c>
      <c r="D13" s="14" t="s">
        <v>16</v>
      </c>
      <c r="E13" s="15">
        <v>82280</v>
      </c>
      <c r="F13" s="15">
        <f t="shared" si="0"/>
        <v>53251.616</v>
      </c>
      <c r="G13" s="15">
        <f t="shared" si="1"/>
        <v>29028.384</v>
      </c>
      <c r="H13" s="3"/>
      <c r="I13" s="3"/>
      <c r="J13" s="3"/>
    </row>
    <row r="14" spans="1:9" ht="105">
      <c r="A14" s="12">
        <v>7</v>
      </c>
      <c r="B14" s="12" t="s">
        <v>21</v>
      </c>
      <c r="C14" s="13" t="s">
        <v>23</v>
      </c>
      <c r="D14" s="14" t="s">
        <v>15</v>
      </c>
      <c r="E14" s="16">
        <v>1753988.5</v>
      </c>
      <c r="F14" s="16">
        <f t="shared" si="0"/>
        <v>1135181.3572</v>
      </c>
      <c r="G14" s="16">
        <f t="shared" si="1"/>
        <v>618807.1428</v>
      </c>
      <c r="I14" s="2"/>
    </row>
    <row r="15" spans="1:7" ht="105.75" customHeight="1">
      <c r="A15" s="12">
        <v>8</v>
      </c>
      <c r="B15" s="12" t="s">
        <v>22</v>
      </c>
      <c r="C15" s="13" t="s">
        <v>24</v>
      </c>
      <c r="D15" s="14" t="s">
        <v>15</v>
      </c>
      <c r="E15" s="16">
        <v>166617</v>
      </c>
      <c r="F15" s="16">
        <f t="shared" si="0"/>
        <v>107834.5224</v>
      </c>
      <c r="G15" s="16">
        <f t="shared" si="1"/>
        <v>58782.4776</v>
      </c>
    </row>
    <row r="16" spans="1:7" ht="105">
      <c r="A16" s="12">
        <v>9</v>
      </c>
      <c r="B16" s="12" t="s">
        <v>25</v>
      </c>
      <c r="C16" s="13" t="s">
        <v>26</v>
      </c>
      <c r="D16" s="14" t="s">
        <v>15</v>
      </c>
      <c r="E16" s="16">
        <v>1954257</v>
      </c>
      <c r="F16" s="16">
        <f t="shared" si="0"/>
        <v>1264795.1304</v>
      </c>
      <c r="G16" s="16">
        <f t="shared" si="1"/>
        <v>689461.8696000001</v>
      </c>
    </row>
    <row r="17" spans="1:7" ht="120">
      <c r="A17" s="12">
        <v>10</v>
      </c>
      <c r="B17" s="12" t="s">
        <v>27</v>
      </c>
      <c r="C17" s="13" t="s">
        <v>28</v>
      </c>
      <c r="D17" s="14" t="s">
        <v>15</v>
      </c>
      <c r="E17" s="16">
        <v>233680</v>
      </c>
      <c r="F17" s="16">
        <f t="shared" si="0"/>
        <v>151237.696</v>
      </c>
      <c r="G17" s="16">
        <f t="shared" si="1"/>
        <v>82442.304</v>
      </c>
    </row>
    <row r="18" spans="1:7" ht="105.75" customHeight="1">
      <c r="A18" s="12">
        <v>11</v>
      </c>
      <c r="B18" s="12" t="s">
        <v>29</v>
      </c>
      <c r="C18" s="13" t="s">
        <v>34</v>
      </c>
      <c r="D18" s="14" t="s">
        <v>16</v>
      </c>
      <c r="E18" s="15">
        <v>216808</v>
      </c>
      <c r="F18" s="15">
        <f aca="true" t="shared" si="2" ref="F18:F31">64.72/100*E18</f>
        <v>140318.1376</v>
      </c>
      <c r="G18" s="15">
        <f>E18-F18</f>
        <v>76489.86240000001</v>
      </c>
    </row>
    <row r="19" spans="1:7" ht="105.75" customHeight="1">
      <c r="A19" s="12">
        <v>12</v>
      </c>
      <c r="B19" s="12" t="s">
        <v>30</v>
      </c>
      <c r="C19" s="13" t="s">
        <v>35</v>
      </c>
      <c r="D19" s="14" t="s">
        <v>16</v>
      </c>
      <c r="E19" s="15">
        <v>283192</v>
      </c>
      <c r="F19" s="15">
        <f t="shared" si="2"/>
        <v>183281.8624</v>
      </c>
      <c r="G19" s="15">
        <f>E19-F19</f>
        <v>99910.13759999999</v>
      </c>
    </row>
    <row r="20" spans="1:7" ht="105.75" customHeight="1">
      <c r="A20" s="12">
        <v>13</v>
      </c>
      <c r="B20" s="12" t="s">
        <v>31</v>
      </c>
      <c r="C20" s="13" t="s">
        <v>32</v>
      </c>
      <c r="D20" s="14" t="s">
        <v>33</v>
      </c>
      <c r="E20" s="15">
        <v>250366.29</v>
      </c>
      <c r="F20" s="15">
        <f t="shared" si="2"/>
        <v>162037.06288800001</v>
      </c>
      <c r="G20" s="15">
        <v>88329</v>
      </c>
    </row>
    <row r="21" spans="1:7" ht="105">
      <c r="A21" s="12">
        <v>14</v>
      </c>
      <c r="B21" s="12" t="s">
        <v>36</v>
      </c>
      <c r="C21" s="13" t="s">
        <v>37</v>
      </c>
      <c r="D21" s="14" t="s">
        <v>15</v>
      </c>
      <c r="E21" s="16">
        <v>1858155</v>
      </c>
      <c r="F21" s="16">
        <f t="shared" si="2"/>
        <v>1202597.916</v>
      </c>
      <c r="G21" s="16">
        <f aca="true" t="shared" si="3" ref="G21:G29">E21-F21</f>
        <v>655557.084</v>
      </c>
    </row>
    <row r="22" spans="1:7" ht="120">
      <c r="A22" s="12">
        <v>15</v>
      </c>
      <c r="B22" s="12" t="s">
        <v>39</v>
      </c>
      <c r="C22" s="13" t="s">
        <v>38</v>
      </c>
      <c r="D22" s="14" t="s">
        <v>15</v>
      </c>
      <c r="E22" s="16">
        <v>211000</v>
      </c>
      <c r="F22" s="16">
        <f t="shared" si="2"/>
        <v>136559.2</v>
      </c>
      <c r="G22" s="16">
        <f t="shared" si="3"/>
        <v>74440.79999999999</v>
      </c>
    </row>
    <row r="23" spans="1:7" ht="75">
      <c r="A23" s="12">
        <v>16</v>
      </c>
      <c r="B23" s="12" t="s">
        <v>40</v>
      </c>
      <c r="C23" s="13" t="s">
        <v>42</v>
      </c>
      <c r="D23" s="14" t="s">
        <v>16</v>
      </c>
      <c r="E23" s="15">
        <v>368148.4</v>
      </c>
      <c r="F23" s="15">
        <f t="shared" si="2"/>
        <v>238265.64448000002</v>
      </c>
      <c r="G23" s="15">
        <f t="shared" si="3"/>
        <v>129882.75552</v>
      </c>
    </row>
    <row r="24" spans="1:7" ht="105">
      <c r="A24" s="12">
        <v>17</v>
      </c>
      <c r="B24" s="12" t="s">
        <v>41</v>
      </c>
      <c r="C24" s="13" t="s">
        <v>49</v>
      </c>
      <c r="D24" s="14" t="s">
        <v>16</v>
      </c>
      <c r="E24" s="15">
        <v>94051.6</v>
      </c>
      <c r="F24" s="15">
        <f t="shared" si="2"/>
        <v>60870.19552</v>
      </c>
      <c r="G24" s="15">
        <f t="shared" si="3"/>
        <v>33181.404480000005</v>
      </c>
    </row>
    <row r="25" spans="1:7" ht="120">
      <c r="A25" s="12">
        <v>18</v>
      </c>
      <c r="B25" s="17" t="s">
        <v>66</v>
      </c>
      <c r="C25" s="18" t="s">
        <v>68</v>
      </c>
      <c r="D25" s="14" t="s">
        <v>33</v>
      </c>
      <c r="E25" s="19">
        <v>432414.4</v>
      </c>
      <c r="F25" s="15">
        <f>64.72/100*E25</f>
        <v>279858.59968000004</v>
      </c>
      <c r="G25" s="15">
        <f>E25-F25</f>
        <v>152555.80031999998</v>
      </c>
    </row>
    <row r="26" spans="1:7" ht="120">
      <c r="A26" s="12">
        <v>19</v>
      </c>
      <c r="B26" s="17" t="s">
        <v>67</v>
      </c>
      <c r="C26" s="18" t="s">
        <v>69</v>
      </c>
      <c r="D26" s="14" t="s">
        <v>33</v>
      </c>
      <c r="E26" s="19">
        <v>16500</v>
      </c>
      <c r="F26" s="15">
        <f>64.72/100*E26</f>
        <v>10678.8</v>
      </c>
      <c r="G26" s="15">
        <f>E26-F26</f>
        <v>5821.200000000001</v>
      </c>
    </row>
    <row r="27" spans="1:7" ht="105">
      <c r="A27" s="12">
        <v>20</v>
      </c>
      <c r="B27" s="12" t="s">
        <v>53</v>
      </c>
      <c r="C27" s="13" t="s">
        <v>44</v>
      </c>
      <c r="D27" s="14" t="s">
        <v>15</v>
      </c>
      <c r="E27" s="15">
        <v>2168043</v>
      </c>
      <c r="F27" s="15">
        <f t="shared" si="2"/>
        <v>1403157.4296</v>
      </c>
      <c r="G27" s="15">
        <f t="shared" si="3"/>
        <v>764885.5704000001</v>
      </c>
    </row>
    <row r="28" spans="1:7" ht="120">
      <c r="A28" s="12">
        <v>21</v>
      </c>
      <c r="B28" s="12" t="s">
        <v>54</v>
      </c>
      <c r="C28" s="13" t="s">
        <v>45</v>
      </c>
      <c r="D28" s="14" t="s">
        <v>15</v>
      </c>
      <c r="E28" s="15">
        <v>215000</v>
      </c>
      <c r="F28" s="15">
        <f t="shared" si="2"/>
        <v>139148</v>
      </c>
      <c r="G28" s="15">
        <f t="shared" si="3"/>
        <v>75852</v>
      </c>
    </row>
    <row r="29" spans="1:7" ht="90">
      <c r="A29" s="12">
        <v>22</v>
      </c>
      <c r="B29" s="12" t="s">
        <v>52</v>
      </c>
      <c r="C29" s="13" t="s">
        <v>47</v>
      </c>
      <c r="D29" s="14" t="s">
        <v>43</v>
      </c>
      <c r="E29" s="15">
        <v>127600</v>
      </c>
      <c r="F29" s="15">
        <f t="shared" si="2"/>
        <v>82582.72</v>
      </c>
      <c r="G29" s="15">
        <f t="shared" si="3"/>
        <v>45017.28</v>
      </c>
    </row>
    <row r="30" spans="1:7" ht="105">
      <c r="A30" s="12">
        <v>23</v>
      </c>
      <c r="B30" s="12" t="s">
        <v>50</v>
      </c>
      <c r="C30" s="13" t="s">
        <v>48</v>
      </c>
      <c r="D30" s="14" t="s">
        <v>16</v>
      </c>
      <c r="E30" s="15">
        <v>703678</v>
      </c>
      <c r="F30" s="15">
        <f t="shared" si="2"/>
        <v>455420.4016</v>
      </c>
      <c r="G30" s="15">
        <f aca="true" t="shared" si="4" ref="G30:G39">E30-F30</f>
        <v>248257.59840000002</v>
      </c>
    </row>
    <row r="31" spans="1:7" ht="105">
      <c r="A31" s="12">
        <v>24</v>
      </c>
      <c r="B31" s="12" t="s">
        <v>51</v>
      </c>
      <c r="C31" s="13" t="s">
        <v>49</v>
      </c>
      <c r="D31" s="14" t="s">
        <v>16</v>
      </c>
      <c r="E31" s="15">
        <v>283049</v>
      </c>
      <c r="F31" s="15">
        <f t="shared" si="2"/>
        <v>183189.31279999999</v>
      </c>
      <c r="G31" s="15">
        <f t="shared" si="4"/>
        <v>99859.68720000001</v>
      </c>
    </row>
    <row r="32" spans="1:7" ht="120">
      <c r="A32" s="12">
        <v>25</v>
      </c>
      <c r="B32" s="12" t="s">
        <v>60</v>
      </c>
      <c r="C32" s="13" t="s">
        <v>59</v>
      </c>
      <c r="D32" s="14" t="s">
        <v>33</v>
      </c>
      <c r="E32" s="19">
        <v>709138</v>
      </c>
      <c r="F32" s="15">
        <f aca="true" t="shared" si="5" ref="F32:F39">E32*0.6472</f>
        <v>458954.1136</v>
      </c>
      <c r="G32" s="15">
        <f t="shared" si="4"/>
        <v>250183.88640000002</v>
      </c>
    </row>
    <row r="33" spans="1:7" ht="105">
      <c r="A33" s="12">
        <v>26</v>
      </c>
      <c r="B33" s="12" t="s">
        <v>63</v>
      </c>
      <c r="C33" s="13" t="s">
        <v>61</v>
      </c>
      <c r="D33" s="14" t="s">
        <v>33</v>
      </c>
      <c r="E33" s="19">
        <v>1100</v>
      </c>
      <c r="F33" s="15">
        <f t="shared" si="5"/>
        <v>711.92</v>
      </c>
      <c r="G33" s="15">
        <f t="shared" si="4"/>
        <v>388.08000000000004</v>
      </c>
    </row>
    <row r="34" spans="1:7" ht="105">
      <c r="A34" s="12">
        <v>27</v>
      </c>
      <c r="B34" s="12" t="s">
        <v>64</v>
      </c>
      <c r="C34" s="13" t="s">
        <v>57</v>
      </c>
      <c r="D34" s="14" t="s">
        <v>33</v>
      </c>
      <c r="E34" s="19">
        <v>810280.9</v>
      </c>
      <c r="F34" s="15">
        <f t="shared" si="5"/>
        <v>524413.79848</v>
      </c>
      <c r="G34" s="15">
        <f t="shared" si="4"/>
        <v>285867.10152</v>
      </c>
    </row>
    <row r="35" spans="1:7" ht="105">
      <c r="A35" s="12">
        <v>28</v>
      </c>
      <c r="B35" s="12" t="s">
        <v>65</v>
      </c>
      <c r="C35" s="13" t="s">
        <v>58</v>
      </c>
      <c r="D35" s="14" t="s">
        <v>33</v>
      </c>
      <c r="E35" s="19">
        <v>89000</v>
      </c>
      <c r="F35" s="15">
        <f t="shared" si="5"/>
        <v>57600.8</v>
      </c>
      <c r="G35" s="15">
        <f t="shared" si="4"/>
        <v>31399.199999999997</v>
      </c>
    </row>
    <row r="36" spans="1:7" ht="105">
      <c r="A36" s="12">
        <v>29</v>
      </c>
      <c r="B36" s="12" t="s">
        <v>55</v>
      </c>
      <c r="C36" s="13" t="s">
        <v>44</v>
      </c>
      <c r="D36" s="14" t="s">
        <v>15</v>
      </c>
      <c r="E36" s="19">
        <v>1559880</v>
      </c>
      <c r="F36" s="15">
        <f t="shared" si="5"/>
        <v>1009554.336</v>
      </c>
      <c r="G36" s="15">
        <f t="shared" si="4"/>
        <v>550325.664</v>
      </c>
    </row>
    <row r="37" spans="1:7" ht="120">
      <c r="A37" s="12">
        <v>30</v>
      </c>
      <c r="B37" s="12" t="s">
        <v>56</v>
      </c>
      <c r="C37" s="13" t="s">
        <v>45</v>
      </c>
      <c r="D37" s="14" t="s">
        <v>15</v>
      </c>
      <c r="E37" s="19">
        <v>73000</v>
      </c>
      <c r="F37" s="15">
        <f t="shared" si="5"/>
        <v>47245.6</v>
      </c>
      <c r="G37" s="15">
        <f t="shared" si="4"/>
        <v>25754.4</v>
      </c>
    </row>
    <row r="38" spans="1:7" ht="105">
      <c r="A38" s="12">
        <v>31</v>
      </c>
      <c r="B38" s="12" t="s">
        <v>72</v>
      </c>
      <c r="C38" s="13" t="s">
        <v>73</v>
      </c>
      <c r="D38" s="14" t="s">
        <v>16</v>
      </c>
      <c r="E38" s="19">
        <v>433468</v>
      </c>
      <c r="F38" s="15">
        <f t="shared" si="5"/>
        <v>280540.4896</v>
      </c>
      <c r="G38" s="15">
        <f t="shared" si="4"/>
        <v>152927.51040000003</v>
      </c>
    </row>
    <row r="39" spans="1:7" ht="105">
      <c r="A39" s="12">
        <v>32</v>
      </c>
      <c r="B39" s="12" t="s">
        <v>75</v>
      </c>
      <c r="C39" s="13" t="s">
        <v>74</v>
      </c>
      <c r="D39" s="14" t="s">
        <v>16</v>
      </c>
      <c r="E39" s="19">
        <v>50000</v>
      </c>
      <c r="F39" s="15">
        <f t="shared" si="5"/>
        <v>32360</v>
      </c>
      <c r="G39" s="15">
        <f t="shared" si="4"/>
        <v>17640</v>
      </c>
    </row>
    <row r="40" spans="1:7" ht="15">
      <c r="A40" s="20" t="s">
        <v>70</v>
      </c>
      <c r="B40" s="21"/>
      <c r="C40" s="21"/>
      <c r="D40" s="22"/>
      <c r="E40" s="19">
        <f>SUM(E8:E39)</f>
        <v>18203081.09</v>
      </c>
      <c r="F40" s="15">
        <f>SUM(F8:F39)</f>
        <v>11781034.081448</v>
      </c>
      <c r="G40" s="15">
        <f>SUM(G8:G39)</f>
        <v>6422046.781440002</v>
      </c>
    </row>
    <row r="41" spans="2:7" ht="17.25" customHeight="1">
      <c r="B41" s="8" t="s">
        <v>4</v>
      </c>
      <c r="C41" s="8"/>
      <c r="D41" s="8"/>
      <c r="E41" s="8"/>
      <c r="F41" s="8"/>
      <c r="G41" s="8"/>
    </row>
    <row r="42" spans="4:5" ht="63.75" customHeight="1">
      <c r="D42" s="5"/>
      <c r="E42" s="7"/>
    </row>
  </sheetData>
  <sheetProtection/>
  <mergeCells count="14">
    <mergeCell ref="A3:A5"/>
    <mergeCell ref="A40:D40"/>
    <mergeCell ref="B7:G7"/>
    <mergeCell ref="B6:G6"/>
    <mergeCell ref="B41:G41"/>
    <mergeCell ref="B3:B5"/>
    <mergeCell ref="E1:G1"/>
    <mergeCell ref="E3:G3"/>
    <mergeCell ref="C3:C5"/>
    <mergeCell ref="E4:E5"/>
    <mergeCell ref="F4:F5"/>
    <mergeCell ref="G4:G5"/>
    <mergeCell ref="D3:D5"/>
    <mergeCell ref="C2:G2"/>
  </mergeCells>
  <printOptions/>
  <pageMargins left="0.25" right="0.25" top="0.75" bottom="0.75" header="0.3" footer="0.3"/>
  <pageSetup fitToHeight="0" fitToWidth="1" horizontalDpi="600" verticalDpi="600" orientation="landscape" paperSize="9" r:id="rId3"/>
  <legacyDrawing r:id="rId2"/>
  <oleObjects>
    <oleObject progId="Word.Picture.8" shapeId="18162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Musat</dc:creator>
  <cp:keywords/>
  <dc:description/>
  <cp:lastModifiedBy>Marcela Glodeanu</cp:lastModifiedBy>
  <cp:lastPrinted>2014-03-03T08:00:24Z</cp:lastPrinted>
  <dcterms:created xsi:type="dcterms:W3CDTF">2009-01-15T13:06:57Z</dcterms:created>
  <dcterms:modified xsi:type="dcterms:W3CDTF">2014-03-04T07:56:28Z</dcterms:modified>
  <cp:category/>
  <cp:version/>
  <cp:contentType/>
  <cp:contentStatus/>
</cp:coreProperties>
</file>