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7"/>
  </bookViews>
  <sheets>
    <sheet name="personal" sheetId="2" r:id="rId1"/>
    <sheet name="materiale" sheetId="3" r:id="rId2"/>
    <sheet name="cotizatii internationale" sheetId="14" r:id="rId3"/>
    <sheet name="Active nefinanciare" sheetId="10" r:id="rId4"/>
    <sheet name="venituri proprii" sheetId="11" r:id="rId5"/>
    <sheet name="transferuri " sheetId="5" r:id="rId6"/>
    <sheet name="proiecte cap. 61.01" sheetId="6" r:id="rId7"/>
    <sheet name="proiecte cap. 61.08" sheetId="7" r:id="rId8"/>
    <sheet name="dipfie aprilie 2017" sheetId="15" r:id="rId9"/>
  </sheets>
  <calcPr calcId="152511"/>
</workbook>
</file>

<file path=xl/calcChain.xml><?xml version="1.0" encoding="utf-8"?>
<calcChain xmlns="http://schemas.openxmlformats.org/spreadsheetml/2006/main">
  <c r="F20" i="15" l="1"/>
  <c r="F26" i="15" s="1"/>
  <c r="D130" i="2" l="1"/>
  <c r="D127" i="2"/>
  <c r="D131" i="2" s="1"/>
  <c r="D125" i="2"/>
  <c r="D123" i="2"/>
  <c r="D121" i="2"/>
  <c r="D117" i="2"/>
  <c r="D107" i="2"/>
  <c r="D118" i="2" s="1"/>
  <c r="D105" i="2"/>
  <c r="D102" i="2"/>
  <c r="D90" i="2"/>
  <c r="D76" i="2"/>
  <c r="D73" i="2"/>
  <c r="D62" i="2"/>
  <c r="D44" i="2"/>
  <c r="D38" i="2"/>
  <c r="D27" i="2"/>
  <c r="D103" i="2" s="1"/>
  <c r="D132" i="2" s="1"/>
  <c r="E125" i="7" l="1"/>
  <c r="E13" i="6" l="1"/>
  <c r="F10" i="11" l="1"/>
  <c r="F10" i="14" l="1"/>
  <c r="F101" i="3" l="1"/>
  <c r="F8" i="10" l="1"/>
  <c r="A9" i="5"/>
  <c r="A10" i="5" s="1"/>
  <c r="A12" i="5" s="1"/>
  <c r="A13" i="5" s="1"/>
  <c r="A14" i="5" s="1"/>
  <c r="A15" i="5" s="1"/>
  <c r="A17" i="5" s="1"/>
  <c r="A11" i="5" s="1"/>
  <c r="A18" i="5" s="1"/>
  <c r="F19" i="5"/>
</calcChain>
</file>

<file path=xl/sharedStrings.xml><?xml version="1.0" encoding="utf-8"?>
<sst xmlns="http://schemas.openxmlformats.org/spreadsheetml/2006/main" count="853" uniqueCount="413">
  <si>
    <t xml:space="preserve">MINISTERUL JUSTITIEI - Aparat propriu </t>
  </si>
  <si>
    <t>Nr.crt.</t>
  </si>
  <si>
    <t>Nr. act</t>
  </si>
  <si>
    <t>Data document</t>
  </si>
  <si>
    <t>Clasificatie bugetara</t>
  </si>
  <si>
    <t>Suma</t>
  </si>
  <si>
    <t>Detaliere</t>
  </si>
  <si>
    <t>Capitol</t>
  </si>
  <si>
    <t>Alineat</t>
  </si>
  <si>
    <t>61.01.06</t>
  </si>
  <si>
    <t>51.01.01</t>
  </si>
  <si>
    <t xml:space="preserve"> TRANSFERURI   INEC- ACHITARE DREPTURI SALARIALE </t>
  </si>
  <si>
    <t>61.01.07</t>
  </si>
  <si>
    <t>68.01.06</t>
  </si>
  <si>
    <t>57.02.01</t>
  </si>
  <si>
    <t>68.01.50</t>
  </si>
  <si>
    <t xml:space="preserve">MINISTERUL JUSTITEI - Aparat propriu </t>
  </si>
  <si>
    <t>CAPITOLUL 61.01- Ordine publica si siguranta nationala</t>
  </si>
  <si>
    <t>FURNIZOR/BENEFICIAR</t>
  </si>
  <si>
    <t>MINISTERUL JUSTITIEI- Aparat propriu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</si>
  <si>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</si>
  <si>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</si>
  <si>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</si>
  <si>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</si>
  <si>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</si>
  <si>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</si>
  <si>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Capitolul 61.01- Ordine publica si siguranta nationala</t>
  </si>
  <si>
    <t>TITLUL 10 CHELTUIELI DE PERSONAL</t>
  </si>
  <si>
    <t>Descriere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</si>
  <si>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</si>
  <si>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</si>
  <si>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</si>
  <si>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</si>
  <si>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</si>
  <si>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>Total</t>
  </si>
  <si>
    <t xml:space="preserve">Suma </t>
  </si>
  <si>
    <t>Nr.crt</t>
  </si>
  <si>
    <t>Numar act</t>
  </si>
  <si>
    <t>Titlu</t>
  </si>
  <si>
    <t>61.01.01</t>
  </si>
  <si>
    <t>TOTAL</t>
  </si>
  <si>
    <t xml:space="preserve">TITLUL 20 VENITURI PROPRII </t>
  </si>
  <si>
    <t>DATA</t>
  </si>
  <si>
    <t>ORDIN DE PLATA/CEC/FOAIE DE VARSAMANT</t>
  </si>
  <si>
    <t>FACTURA</t>
  </si>
  <si>
    <t>SUMA</t>
  </si>
  <si>
    <t>TRANSFERURI ANP-  ASISTENTA SOCIALA-AJUTOARE SOCIALE IN NUMERAR , ACHITARE STIMULENT PERSOANE AFLATE IN CONCEDIUL PT. CRESTEREA COPILULUI</t>
  </si>
  <si>
    <t>TITLUL 71 ACTIVE NEFINANCIARE</t>
  </si>
  <si>
    <t>51.01.26</t>
  </si>
  <si>
    <t xml:space="preserve"> DECONTARI CU PERSONALUL-CREDITE BUGETARE  PLATA STAT INDEMNIZATIE CRESTERE COPIL PÂNÃ LA ÎMPLINIREA VÂRSTEI DE 2 ANI PENTRU FPSS APARAT PROPRIU MJ </t>
  </si>
  <si>
    <t>68.01.08</t>
  </si>
  <si>
    <t>TRANSFERURI ANP - ASISTENTA SOCIALA- AJUTOARE SOCIALE IN NUMERAR PTR. PLATA AJUTOARELOR DE TRECERE IN REZERVA CU OCAZIA DECESULUI FPSS CONF ART 24 DIN LG. 284/2010</t>
  </si>
  <si>
    <t xml:space="preserve">BUGETUL ASIG SOC DE STAT SI FONDURILOR SPECIALE-  ACHITARE CASS AFERENT INDEMNIZATIE  PERSOANE AFLATE IN CONCEDIUL PT. CRESTEREA COPILULUI </t>
  </si>
  <si>
    <t>Mega Image</t>
  </si>
  <si>
    <t>Wanis Bassam</t>
  </si>
  <si>
    <t xml:space="preserve">Cioranu Mioara </t>
  </si>
  <si>
    <t xml:space="preserve">Avia Motors </t>
  </si>
  <si>
    <t>Clean Prest Activ</t>
  </si>
  <si>
    <t xml:space="preserve">Rosal Grup </t>
  </si>
  <si>
    <t>Zainea Com Serv</t>
  </si>
  <si>
    <t>RCS&amp;RDS</t>
  </si>
  <si>
    <t xml:space="preserve">Vodafone </t>
  </si>
  <si>
    <t xml:space="preserve">Rompetrol Downstream </t>
  </si>
  <si>
    <t>Pircalab Adriana</t>
  </si>
  <si>
    <t xml:space="preserve">Monitorul Oficial </t>
  </si>
  <si>
    <t xml:space="preserve">Penitenciarul Bucuresti Jilava </t>
  </si>
  <si>
    <t>Toth Cristian Peter</t>
  </si>
  <si>
    <t>Telekom Romania Communications</t>
  </si>
  <si>
    <t>Danco Pro</t>
  </si>
  <si>
    <t>Incolor Art</t>
  </si>
  <si>
    <t xml:space="preserve">DNS Birotica </t>
  </si>
  <si>
    <t>CNCIR</t>
  </si>
  <si>
    <t>TITLUL 55 ,,Contribuții și cotizații la organisme internaționale"</t>
  </si>
  <si>
    <t xml:space="preserve">BANCA COMERCIALA ROMÂNA SA </t>
  </si>
  <si>
    <t>AEPADO</t>
  </si>
  <si>
    <t>cval rambursare cota de 85% aferenta cheltuielilor efectuate în perioada 03.12.2015-21.03.2016 pentru proiectul ,,Împreuna pentru schimbare - Un pumn strans nu poate da mana cu cineva ", in cadrul programului RO 20 ,,Violenta domestica si violenta bazata pe deosebirea de sex"</t>
  </si>
  <si>
    <t>perioada 01-30.04.2017</t>
  </si>
  <si>
    <t>perioada: 01-30.04.2017</t>
  </si>
  <si>
    <t>Reprezentat MJ</t>
  </si>
  <si>
    <t>Decont cazare  deplasare Dolj, perioada 05-13.04.2017</t>
  </si>
  <si>
    <t>Travel Time</t>
  </si>
  <si>
    <t>Bilete de avion deplasare Bruxelles , perioada 28.03.2017</t>
  </si>
  <si>
    <t>Avans protocol aprilie 2017</t>
  </si>
  <si>
    <t>Popp Maria Rodica</t>
  </si>
  <si>
    <t xml:space="preserve">Traduceri autorizate limba sarba </t>
  </si>
  <si>
    <t>Chirie locuinta martie 2017</t>
  </si>
  <si>
    <t>Meridian Sud Invest</t>
  </si>
  <si>
    <t>Servicii ITP  pentru 2 autoturisme</t>
  </si>
  <si>
    <t xml:space="preserve">Corsar Online </t>
  </si>
  <si>
    <t xml:space="preserve">Husa Led </t>
  </si>
  <si>
    <t>Hornbach</t>
  </si>
  <si>
    <t>Decont achizitionat plante ornamentale</t>
  </si>
  <si>
    <t>Profesional IT Business Solutions</t>
  </si>
  <si>
    <t>Decont achizitie telecomanda TV</t>
  </si>
  <si>
    <t>Ministerul Justitiei</t>
  </si>
  <si>
    <t>Alimentare cont utilitati magistrat de legatura -cheltuili de intretinere si asigurare locuinta , martie 2017</t>
  </si>
  <si>
    <t>Bilete de avion deplasare Paris, perioada 06-07.04.2017</t>
  </si>
  <si>
    <t>Eximtur</t>
  </si>
  <si>
    <t>Bilete de avion deplasare Bruxelles, perioada 28-31.03.2017</t>
  </si>
  <si>
    <t>Alimentare cont utilitati magistrat de legatura -decont cheltuieli taxa ridicare deseuri menajere , anul 2016</t>
  </si>
  <si>
    <t>Avans cazare deplasare Cluj</t>
  </si>
  <si>
    <t>Decont cazare deplasare Galati , perioada 19-20.04.2017</t>
  </si>
  <si>
    <t>Bugetul de Stat</t>
  </si>
  <si>
    <t xml:space="preserve"> 4% contributie persoane cu handicap martie 2017, legea 448/2006</t>
  </si>
  <si>
    <t>Bilete de avion deplasare Franta, perioada 29-31.03.2017</t>
  </si>
  <si>
    <t xml:space="preserve">Tribunalul Bucuresti </t>
  </si>
  <si>
    <t>Copiere documente, dosare nr.2999/302/2017</t>
  </si>
  <si>
    <t>Copiere documente, dosar nr.3000/302/2017</t>
  </si>
  <si>
    <t xml:space="preserve">Avans cazare deplasare Tribunalul Constanta </t>
  </si>
  <si>
    <t>Avans cazare deplasare Tribunalul Maramures</t>
  </si>
  <si>
    <t>Decont cazare deplasare Piatra Neamt, perioada 24-27.04.2017</t>
  </si>
  <si>
    <t xml:space="preserve">Decont onorariu provizoriu de expert in dosarul 28216/302/2016 </t>
  </si>
  <si>
    <t xml:space="preserve">Decont  protocol </t>
  </si>
  <si>
    <t>Prestacom UCMB</t>
  </si>
  <si>
    <t>Decont  protocol</t>
  </si>
  <si>
    <t>Serviciul de Telecomunicatii Speciale</t>
  </si>
  <si>
    <t>Servicii comunicatii bucla locala, perioada martie 2017</t>
  </si>
  <si>
    <t xml:space="preserve">C.N.Posta Romana </t>
  </si>
  <si>
    <t>Servicii prezentare, prelucrare si distribuire acte de procedura ,perioada martie 2017</t>
  </si>
  <si>
    <t xml:space="preserve">Agentia Nationala de Presa ,,Agerpres'' </t>
  </si>
  <si>
    <t>Servicii de monitorizare presa scrisa , audio, video, perioada martie 2017</t>
  </si>
  <si>
    <t>Decont achizitionat pasaport electronic diplomatic</t>
  </si>
  <si>
    <t>Traduceri autorizate limba engleza +germana</t>
  </si>
  <si>
    <t>Traduceri autorizate limba italiana/franceza</t>
  </si>
  <si>
    <t xml:space="preserve">Bacali Radu Calin </t>
  </si>
  <si>
    <t>Traduceri autorizate limba engleza</t>
  </si>
  <si>
    <t>Traduceri autorizate limba engleza/germana</t>
  </si>
  <si>
    <t xml:space="preserve">CN Aeroporturi Bucuresti  </t>
  </si>
  <si>
    <t>Servicii protocol -oficial, perioada martie 2017</t>
  </si>
  <si>
    <t>Servicii de colectare deseuri sediul MJ +închiriere containere , perioada martie 2017</t>
  </si>
  <si>
    <t>Ministerul Finantelor Publice</t>
  </si>
  <si>
    <t>Cote parti consum apa rece, perioada 14.02-13.03.2017</t>
  </si>
  <si>
    <t>Cote parti taxa municipala, perioada 14.02-13.03.2017</t>
  </si>
  <si>
    <t>Servicii furnizare carburant pe baza de carduri, perioada martie 2017</t>
  </si>
  <si>
    <t xml:space="preserve">Servicii francare trimiteri corespondenta, perioada martie 2017 </t>
  </si>
  <si>
    <t>Servicii telefonie fixa, perioada martie 2017</t>
  </si>
  <si>
    <t xml:space="preserve">Dhl International Romania </t>
  </si>
  <si>
    <t>Servicii curierat rapid, perioada 03.04-12.04.2017</t>
  </si>
  <si>
    <t>Servicii telefonie mobila, perioada 27.02-26.03.2017</t>
  </si>
  <si>
    <t>Servicii telefonie fixa , perioada martie 2017</t>
  </si>
  <si>
    <t>Abonament receptor pentru pachet complet de programe TV , perioada aprilie 2017</t>
  </si>
  <si>
    <t>Servicii întretinere si curatenie la sediul MJ , martie 2017</t>
  </si>
  <si>
    <t>Autocurat Flote Auto</t>
  </si>
  <si>
    <t xml:space="preserve">Servicii spalat auto (exterior-interior)pentru 19 autoturisme </t>
  </si>
  <si>
    <t xml:space="preserve">Porsche Inter Auto Rom </t>
  </si>
  <si>
    <t>Servicii revizie tehnica si reparatii auto , perioada aprilie 2017</t>
  </si>
  <si>
    <t>Porsche Inter Auto Rom</t>
  </si>
  <si>
    <t>Servicii reparatii auto, perioada aprilie 2017</t>
  </si>
  <si>
    <t>Servicii revizie tehnica si reparatii auto, perioada aprilie 2017</t>
  </si>
  <si>
    <t>Prestari servicii asistenta tehnica -software pentru Z buget, martie 2017</t>
  </si>
  <si>
    <t>Furnizare on line produs informatic  autentic-monitor ,Partea  I, III, IV,VI,perioada martie 2017</t>
  </si>
  <si>
    <t>2S Design</t>
  </si>
  <si>
    <t xml:space="preserve">Felicitari </t>
  </si>
  <si>
    <t>Decont servicii curierat rapid, perioada 28.03.2017</t>
  </si>
  <si>
    <t xml:space="preserve">Sygler  Ascensor </t>
  </si>
  <si>
    <t>Supravegheat 5 instalatii de ridicat in domeniul ISCIR, perioada martie 2017</t>
  </si>
  <si>
    <t>Servicii intretinere 2 lifturi Duplex, perioada martie 2017</t>
  </si>
  <si>
    <t xml:space="preserve">Srac Cert </t>
  </si>
  <si>
    <t>Servicii de audit de supraveghere nr.1/2017/ISO 9001, perioada 27-31.03.2017</t>
  </si>
  <si>
    <t>Servicii de verificare tehnica a ascensoarelor /2017</t>
  </si>
  <si>
    <t xml:space="preserve">Servicii reparatii auto </t>
  </si>
  <si>
    <t>Traduceri autorizate limba araba</t>
  </si>
  <si>
    <t xml:space="preserve">Baza de Aprovizionare, Gospodarire si Reparatii </t>
  </si>
  <si>
    <t xml:space="preserve">Carburant auto masina preluata ANP  </t>
  </si>
  <si>
    <t>RCA masina preluata ANP</t>
  </si>
  <si>
    <t>Bilete de avion deplasare Belgia, perioada 18.04-19.04.2017</t>
  </si>
  <si>
    <t>Institutul National al Magistraturii</t>
  </si>
  <si>
    <t xml:space="preserve">Cote parti servicii întretinere +reparatii ascensor, perioada februarie 2017  </t>
  </si>
  <si>
    <t>Cote parti servicii reparatii retea telefonica, perioada februarie 2017</t>
  </si>
  <si>
    <t>Munca prestata de persoane lipsite de libertate , servicii transport perioada martie 2017</t>
  </si>
  <si>
    <t>Institutul National Al Magistraturii</t>
  </si>
  <si>
    <t>Cote parti consum  energie electrica si gaze, perioada februarie 2017</t>
  </si>
  <si>
    <t>Cote parti consum apa rece, perioada februarie 2017</t>
  </si>
  <si>
    <t>Cote parti salubritate, perioada februarie 2017</t>
  </si>
  <si>
    <t xml:space="preserve">Histria International </t>
  </si>
  <si>
    <t>Dulap metalic tip fiset</t>
  </si>
  <si>
    <t xml:space="preserve">Uzina Mecanica Rm. Valcea </t>
  </si>
  <si>
    <t xml:space="preserve">Vestiar cu 3 usi </t>
  </si>
  <si>
    <t xml:space="preserve">Dmu Total </t>
  </si>
  <si>
    <t xml:space="preserve">Vestiar cu 2 usi </t>
  </si>
  <si>
    <t>Servicii reparatii auto</t>
  </si>
  <si>
    <t>Best Tires Shop</t>
  </si>
  <si>
    <t xml:space="preserve">Anvelope 12 buc </t>
  </si>
  <si>
    <t xml:space="preserve">Vesta Investment </t>
  </si>
  <si>
    <t>Trunghiuri  reflectorizante si truse sanitare</t>
  </si>
  <si>
    <t xml:space="preserve">Cuasar Impex </t>
  </si>
  <si>
    <t xml:space="preserve">Etajere sticla cu protectie -4 buc </t>
  </si>
  <si>
    <t xml:space="preserve">Materiale instalatii sanitare, unelte, dispozitive  </t>
  </si>
  <si>
    <t xml:space="preserve">Uniquit System </t>
  </si>
  <si>
    <t xml:space="preserve">Set corector </t>
  </si>
  <si>
    <t xml:space="preserve">DDA Birotica Office </t>
  </si>
  <si>
    <t xml:space="preserve">Dosare de carton </t>
  </si>
  <si>
    <t>Evident Grup</t>
  </si>
  <si>
    <t>Agrafe de birou</t>
  </si>
  <si>
    <t>Jacob Today</t>
  </si>
  <si>
    <t xml:space="preserve">Dosare plastic cu sina </t>
  </si>
  <si>
    <t>Andera Trading</t>
  </si>
  <si>
    <t>Dosare de incopciat</t>
  </si>
  <si>
    <t xml:space="preserve">Timar Trading Impex </t>
  </si>
  <si>
    <t xml:space="preserve">Capse de birou </t>
  </si>
  <si>
    <t>Dosare de încopciat</t>
  </si>
  <si>
    <t xml:space="preserve">Total </t>
  </si>
  <si>
    <t>Perioada 01-30.04.2017</t>
  </si>
  <si>
    <t xml:space="preserve">ORDONANTAREA DE PLATA NR.338/04.04.2017 ALIMENTARE CONT PENTRU PLATA COTIZATIE INTERNATIONALA - CONTRIBUTIA ROMÂNIEI LA BUGETUL RAI PE ANUL 2017 </t>
  </si>
  <si>
    <t>CORSAR ONLINE-CVAL PLATA ACHIZ TELEFON MOBIL SAMSUNG EDGE G 935</t>
  </si>
  <si>
    <t>REPREZENTANT DIRECȚIA NAȚIONALĂ DE PROBAȚIUNE</t>
  </si>
  <si>
    <t xml:space="preserve">PRAKTIKER ROMANIA SRL                              </t>
  </si>
  <si>
    <t>perioada 01- 30.04.2017</t>
  </si>
  <si>
    <t>cval plata intermediara in cadrul proiectului ,,Consolidarea capacitatii sistemului de probatiune de afurniza servicii alternative inchisorii" , PROGRAM RO 23-SERVICII CORECTIONALE, INCLUSIV SANCTIUNI NON - PRIVATIVE DE LIBERTATE-15% FN</t>
  </si>
  <si>
    <t xml:space="preserve">DNP CONSOLIDAREA CAPACITATII SIST ROMANESC FB      </t>
  </si>
  <si>
    <t>Prim Audit</t>
  </si>
  <si>
    <t>cval  rambursare finantare nationala per. 04.08.2016-24.03.2017 pentru implementarea proiectului ,,Împreuna pentru schimbare - Un pumn strans nu poate da mana cu cineva " in cadrul programului RO 20 ,,Violenta domestica si violenta bazata pe deosebirea de sex"</t>
  </si>
  <si>
    <t xml:space="preserve">AEPADO  </t>
  </si>
  <si>
    <t>1215, 1218, 1219, 1220, 1221, 1223, 1224, 1225, 1226, 1227, 1228, 2016, 2017</t>
  </si>
  <si>
    <t>PLATA AVANS PER DIEM  20%  -SESIUNEA DE LUCRU BUCURESTI 24-25.04.2017   , PR.,,Instruirea judecatorilor in domeniul respectarii drepturilor cetatenilor din Uniunea Europeană pe parcusul procedurilor penale",   ART. 58.15.01</t>
  </si>
  <si>
    <t>13 Colaboratori MJ</t>
  </si>
  <si>
    <t>cval transfer cota de 85%  pentru proiectul ,,Consolidarea capacitatii sistemului de probatiune de afurniza servicii alternative inchisorii" în cadrul programului RO 23-SERVICII CORECTIONALE, INCLUSIV SANCTIUNI NON - PRIVATIVE DE LIBERTATE</t>
  </si>
  <si>
    <t>DIRECTIA NATIONALA DE PROBATIUNE</t>
  </si>
  <si>
    <t xml:space="preserve"> TRANSFERURI   ANP- CHELTUIELI DE PERSONAL, TRANSFERURI CURENTE, ACTIUNI DE SANATATE</t>
  </si>
  <si>
    <t xml:space="preserve"> TRANSFERURI ANP, TITLUL VI-  TRANSFERURI INTRE UNITATI ALE ADMINISTRATIEI PUBLICE- PROIECTE CU FINANTARE DIN FONDURI EXT. NERAMBURSABILE POSTADERARE</t>
  </si>
  <si>
    <t>TRANSFERURI ANP- BUNURI SI SERVICII, ACTIUNI DE SANATATE, CASS PERS PRIVATE DE LIBERTATE, ACTIVE NEFINANCIARE</t>
  </si>
  <si>
    <t xml:space="preserve"> DECONTARI CU PERSONALUL-CREDITE BUGETARE  PLATA STAT STIMULENT INSERTIE PÂNÃ LA ÎMPLINIREA VÂRSTEI DE 3 ANI PENTRU FPSS APARAT PROPRIU MJ </t>
  </si>
  <si>
    <t>TRANSFERURI ANP, TITLUL VI-  TRANSFERURI INTRE UNITATI ALE ADMINISTRATIEI PUBLICE - PT TITLUL IX ASIST SOCIALA- AJUT SOC IN NATURA , ACHITARE RECHIZITE SI MATERIALE DIDACTICE PT. PROCESUL DE INVATAMANT, ASIST PSIHOSOCIALA PT PERS PRIVATE DE LIBERTATE</t>
  </si>
  <si>
    <t>perioada:01-30.04.2017</t>
  </si>
  <si>
    <t>85% Prefinantare servicii auditare , proiectul 1133,, Continuarea consolidatii capacitAtii investigative  ale autoritatilor judiciare din Romania in domeniul recuperarii creantelor'' -Creante Elvetia</t>
  </si>
  <si>
    <t xml:space="preserve">15% Cofinantare servicii auditare , proiectul 1133,, Continuarea consolidatii capacitatii investigative  ale autoritatilor judiciare din Romania in domeniul recuperarii creantelor''-Creante Elvetia  </t>
  </si>
  <si>
    <t>ACHITAT CONTRIBUTII LA BG ASIG SOC SI FD SPEC PT ORD. 368/06.04.2017-INREGISTRAT STAT SALARII PER. MARTIE 2017, PROGRAM RO24-INTARIREA CAPACITATII JUDICIARE SI COOPERARE"-15% FN</t>
  </si>
  <si>
    <t>BUGET ASIGURARILOR SOCIALE DE STAT SI FONDURILOR SPECIALE</t>
  </si>
  <si>
    <t>ACHITAT CONTRIBUTII LA BG ASIG SOC SI FD SPEC PT ORD. 366/06.04.2017-INREGISTRAT STAT SALARII PER. MARTIE 2017,  PROGRAM RO 20 ,,Violenta domestica si violenta bazata pe deosebirea de sex"-15% FN</t>
  </si>
  <si>
    <t>ACHITAT CONTRIBUTII LA BG ASIG SOC SI FD SPEC PT ORD. 367/06.04.2017-INREGISTRAT STAT SALARII MARTIE 2017,  PROGRAM RO 23-SERVICII CORECTIONALE, INCLUSIV SANCTIUNI NON - PRIVATIVE DE LIBERTATE-15 %</t>
  </si>
  <si>
    <t>ACHITAT CONTRIBUTII LA BG ASIG SOC SI FD SPEC PT ORD. 368/06.04.2017-INREGISTRAT STAT SALARII PER. MARTIE 2017,   PROGRAM RO24-INTARIREA CAPACITATII JUDICIARE SI COOPERARE"-85% FEN</t>
  </si>
  <si>
    <t>ACHITAT CONTRIBUTII LA BG ASIG SOC SI FD SPEC PT ORD. ORD. 367/06.04.2017-INREGISTRAT STAT SALARII PER. MARTIE 2017,  PROGRAM RO 23-SERVICII CORECTIONALE, INCLUSIV SANCTIUNI NON - PRIVATIVE DE LIBERTATE</t>
  </si>
  <si>
    <t>ACHITAT CONTRIBUTII LA BG ASIG SOC SI FD SPEC PT ORD.366/06.04.2017-INREGISTRAT STAT SALARII PER. MARTIE 2017,  PROGRAM RO 20 ,,Violenta domestica si violenta bazata pe deosebirea de sex"-85% FEN</t>
  </si>
  <si>
    <t>ACHITAT CAS ANGAJATI FPSS LA BS PT ORD. 366/06.04.2017-INREGISTRAT STAT SALARII PER. MARTIE 2017,  PROGRAM RO 20 ,,Violenta domestica si violenta bazata pe deosebirea de sex"-15% FN</t>
  </si>
  <si>
    <t>ACHITAT CAS FPSS PTR ORD. 367/06.04.2017-INREGISTRAT STAT SALARII MARTIE 2017,  PROGRAM RO 23-SERVICII CORECTIONALE, INCLUSIV SANCTIUNI NON - PRIVATIVE DE LIBERTATE-15% FN</t>
  </si>
  <si>
    <t>BUGETUL DE STAT</t>
  </si>
  <si>
    <t>ACHITAT CAS ANGAJATI FPSS LA BS PT ORD. 368/06.04.2017-INREGISTRAT STAT SALARII PER. MARTIE 2017, PROGRAM RO24-INTARIREA CAPACITATII JUDICIARE SI COOPERARE"-15% FN</t>
  </si>
  <si>
    <t>PRISMATECH IMPEX SRL</t>
  </si>
  <si>
    <t>CVAL SERVCII  SERVICII CATERING SI PAUZE CAFEA PENTRU REUNIUNILE COMITETELOR DE COOPERARE DIN PERIOADA 27-28.03.2017, REFERAT DE NECESITATE NR. 1/23328/14.03.2017,  ÎN CADRUL PROGRAMUL RO24 ,INTARIREA CAPACITATII JUDICIARE SI COOPERARE"-15%FN</t>
  </si>
  <si>
    <t>ACHITAT SALARII  PT ORD. 366/06.04.2017-INREGISTRAT STAT SALARII PER. MARTIE 2017,  PROGRAM RO 20 ,,Violenta domestica si violenta bazata pe deosebirea de sex"-15% FN</t>
  </si>
  <si>
    <t>Reprezentant MJ</t>
  </si>
  <si>
    <t>ACHITAT SALARII  PT ORD. 367/06.04.2017-INREGISTRAT STAT SALARII MARTIE 2017,  PROGRAM RO 23-SERVICII CORECTIONALE, INCLUSIV SANCTIUNI NON - PRIVATIVE DE LIBERTATE-15% FN</t>
  </si>
  <si>
    <t>ACHITAT SALARII  PT ORD. 368/06.04.2017-INREGISTRAT STAT SALARII PER. MARTIE 2017, PROGRAM RO24-INTARIREA CAPACITATII JUDICIARE SI COOPERARE"-15% FN</t>
  </si>
  <si>
    <t>CVAL  15%  FINANTARE NATIONALA RECUPERARE CHELT ELIGIBILE AFERENTE AMORTIZARII PTR PER. APRILIE 2017, PROGRAM RO 20 ,,Violenta domestica si violenta bazata pe deosebire de sex"</t>
  </si>
  <si>
    <t xml:space="preserve"> MINISTERUL JUSTITIEI OPERATOR RO 20 FB</t>
  </si>
  <si>
    <t>CVAL AVANS ACHIZITIE MATERIALE PROMOTIONALE PENTRU CONFERINTA DE INCHIDERE  PROIECT ''IMBUNATATIREA SISTEMULUI DE MANAGEMENT AL CAUZELOR ECRIS''  GRUPA 1-29-31.03.2017 -15% COFINANTARE )</t>
  </si>
  <si>
    <t>MINISTERUL   JUSTITIEI</t>
  </si>
  <si>
    <t>Plata virament BUGET ASIG.SOCIALE DE STAT SI FD.SPEC. (ACHITAT CONTRIBUTII LA BG ASIG SOC SI FD SPEC PT ORD. 368/06.04.2017-INREGISTRAT STAT SALARII PER. MARTIE 2017, PROGRAM RO24-INTARIREA CAPACITATII JUDICIARE SI COOPERARE"-15% FN-STAT DE SALARII N</t>
  </si>
  <si>
    <t>CVAL  15%  FINANTARE NATIONALA RECUPERARE CHELT ELIGIBILE AFERENTE AMORTIZARII PTR PER. APRILIE 2017,PROGRAM RO 23-SERVICII CORECTIONALE, INCLUSIV SANCTIUNI NON - PRIVATIVE DE LIBERTATE</t>
  </si>
  <si>
    <t xml:space="preserve"> MINISTERUL JUSTITIEI OPERATOR RO 23 FB </t>
  </si>
  <si>
    <t>CVAL  15%  FINANTARE NATIONALA RECUPERARE CHELT ELIGIBILE AFERENTE AMORTIZARII PTR PER. APRILIE 2017, PROGRAMUL RO24 ,INTARIREA CAPACITATII JUDICIARE SI COOPERARE"</t>
  </si>
  <si>
    <t>MINISTERUL JUSTITIEI OPERATOR RO 24 FB</t>
  </si>
  <si>
    <t>Plata virament BUGET ASIG.SOCIALE DE STAT SI FD.SPEC. (ACHITAT CONTRIBUTII LA BG ASIG SOC SI FD SPEC PT ORD. 367/06.04.2017-INREGISTRAT STAT SALARII MARTIE 2017,  PROGRAM RO 23-SERVICII CORECTIONALE, INCLUSIV SANCTIUNI NON - PRIVATIVE DE LIBERTATE-15</t>
  </si>
  <si>
    <t>ACHITAT IMPOZIT LA BS PT ORD. 368/06.04.2017-INREGISTRAT STAT SALARII PER. MARTIE 2017, PROGRAM RO24-INTARIREA CAPACITATII JUDICIARE SI COOPERARE"-15% FN</t>
  </si>
  <si>
    <t>CVAL RECUPERARE CHELTUIELI ELIGIBILE AFERENTE AMORTIZARII LUNII APRILIE 2017  IN CADRUL PROIECTULUI " IMBUNATATIREA SISTEMULUI DE MANAGEMENT AL CAUZELOR ECRIS"  15% COFINANTARE</t>
  </si>
  <si>
    <t>ACHITAT CAS ANGAJATI FPSS LA BS PT ORD.366/06.04.2017-INREGISTRAT STAT SALARII PER. MARTIE 2017,  PROGRAM RO 20 ,,Violenta domestica si violenta bazata pe deosebirea de sex"-85% FEN</t>
  </si>
  <si>
    <t>ACHITAT CAS ANGAJATI FPSS LA BS PT ORD. 367/06.04.2017-INREGISTRAT STAT SALARII PER. MARTIE 2017,  PROGRAM RO 23-SERVICII CORECTIONALE, INCLUSIV SANCTIUNI NON - PRIVATIVE DE LIBERTATE-85% FEN</t>
  </si>
  <si>
    <t>ACHITAT CAS ANGAJATI FPSS LA BS PT ORD. 368/06.04.2017-INREGISTRAT STAT SALARII PER. MARTIE 2017,   PROGRAM RO24-INTARIREA CAPACITATII JUDICIARE SI COOPERARE"-85% FEN</t>
  </si>
  <si>
    <t>ACHITAT IMPOZIT LA BS PTR ORD. 367/06.04.2017-INREGISTRAT STAT SALARII MARTIE 2017,  PROGRAM RO 23-SERVICII CORECTIONALE, INCLUSIV SANCTIUNI NON - PRIVATIVE DE LIBERTATE-15% FN</t>
  </si>
  <si>
    <t>ACHITAT IMPOZIT PT ORD. 366/06.04.2017-INREGISTRAT STAT SALARII PER. MARTIE 2017,  PROGRAM RO 20 ,,Violenta domestica si violenta bazata pe deosebirea de sex"-15% FN</t>
  </si>
  <si>
    <t>CVAL  15%  FINANTARE NATIONALA RECUPERARE CHELT ELIGIBILE AFERENTE AMORTIZARII PTR PER. IAN-MARTIE2017, PROGRAM RO 20 ,,Violenta domestica si violenta bazata pe deosebire de sex"</t>
  </si>
  <si>
    <t>MINISTERUL JUSTITIEI OPERATOR RO 20 FB</t>
  </si>
  <si>
    <t>Plata virament DECONTARI CU PERSONALUL-FEN (ACHITAT SALARII  PT ORD. 366/06.04.2017-INREGISTRAT STAT SALARII PER. MARTIE 2017,  PROGRAM RO 20 ,,Violenta domestica si violenta bazata pe deosebirea de sex"-15% FN-STAT DE SALARII NR. 3/13852/05.04.2017-</t>
  </si>
  <si>
    <t>CVAL  15%  FINANTARE NATIONALA RECUPERARE CHELT ELIGIBILE AFERENTE AMORTIZARII PTR PER. IAN-MARTIE2017, PROGRAM RO 23-SERVICII CORECTIONALE, INCLUSIV SANCTIUNI NON - PRIVATIVE DE LIBERTATE</t>
  </si>
  <si>
    <t xml:space="preserve"> MINISTERUL JUSTITIEI OPERATOR RO 23 FB</t>
  </si>
  <si>
    <t>CVAL  15%  FINANTARE NATIONALA RECUPERARE CHELT ELIGIBILE AFERENTE AMORTIZARII PTR PER. IAN-MARTIE2017, PROGRAMUL RO24 ,INTARIREA CAPACITATII JUDICIARE SI COOPERARE"</t>
  </si>
  <si>
    <t xml:space="preserve">MINISTERUL JUSTITIEI OPERATOR RO 24 FB </t>
  </si>
  <si>
    <t>CVAL SERVCII  SERVICII CATERING SI PAUZE CAFEA PENTRU REUNIUNILE COMITETELOR DE COOPERARE DIN PERIOADA 27-28.03.2017, REFERAT DE NECESITATE NR. 1/23328/14.03.2017,  ÎN CADRUL PROGRAMULUI  RO 23-SERVICII CORECTIONALE, INCLUSIV SANCTIUNI NON - PRIVATIVE DE LIBERTATE"-85% FEN</t>
  </si>
  <si>
    <t xml:space="preserve"> PRISMATECH IMPEX SRL</t>
  </si>
  <si>
    <t>CVAL SERVCII  SERVICII CATERING SI PAUZE CAFEA PENTRU REUNIUNILE COMITETELOR DE COOPERARE DIN PERIOADA 27-28.03.2017, REFERAT DE NECESITATE NR. 1/23328/14.03.2017,  ÎN CADRUL PROGRAMUL RO24 ,INTARIREA CAPACITATII JUDICIARE SI COOPERARE"-85%FEN</t>
  </si>
  <si>
    <t>ACHITAT SALARII  PT ORD.366/06.04.2017-INREGISTRAT STAT SALARII PER. MARTIE 2017,  PROGRAM RO 20 ,,Violenta domestica si violenta bazata pe deosebirea de sex"-85% FEN</t>
  </si>
  <si>
    <t>ACHITAT SALARII  PT ORD. 367/06.04.2017-INREGISTRAT STAT SALARII PER. MARTIE 2017,  PROGRAM RO 23-SERVICII CORECTIONALE, INCLUSIV SANCTIUNI NON - PRIVATIVE DE LIBERTATE-85% FEN</t>
  </si>
  <si>
    <t>ACHITAT SALARII  PT ORD. 368/06.04.2017-INREGISTRAT STAT SALARII PER. MARTIE 2017,   PROGRAM RO24-INTARIREA CAPACITATII JUDICIARE SI COOPERARE"-85% FEN</t>
  </si>
  <si>
    <t>CVAL RECUPERARE CHELTUIELI ELIGIBILE AFERENTE AMORTIZARII PERIOADEI IANUARIE-MARTIE 2017  IN CADRUL PROIECTULUI " IMBUNATATIREA SISTEMULUI DE MANAGEMENT AL CAUZELOR ECRIS"  15 %</t>
  </si>
  <si>
    <t xml:space="preserve"> MINISTERUL   JUSTITIEI </t>
  </si>
  <si>
    <t>Plata virament MINISTERUL JUSTITIEI OPERATOR RO 20 FEN (ORD.120/20.04.2017-CVAL  85%  FINANTARE EXTERNA NERAMBURSABILA RECUPERARE CHELT ELIGIBILE AFERENTE AMORTIZARII PTR PER. MARTIE 2017, PROGRAM RO 20 ,,Violenta domestica si violenta bazata pe deosebirea de sex"</t>
  </si>
  <si>
    <t xml:space="preserve">MINISTERUL JUSTITIEI OPERATOR RO 20 FEN </t>
  </si>
  <si>
    <t>ACHITAT SALARII  PT ORD. ORD. 367/06.04.2017-INREGISTRAT STAT SALARII PER. MARTIE 2017,  PROGRAM RO 23-SERVICII CORECTIONALE, INCLUSIV SANCTIUNI NON - PRIVATIVE DE LIBERTATE-85% FEN</t>
  </si>
  <si>
    <t xml:space="preserve">CVAL AVANS ACHIZITIE MATERIALE PROMOTIONALE PENTRU CONFERINTA DE INCHIDERE  PROIECT ''IMBUNATATIREA SISTEMULUI DE MANAGEMENT AL CAUZELOR ECRIS''  GRUPA 1-29-31.03.2017 -85% PREFINANTARE </t>
  </si>
  <si>
    <t xml:space="preserve">MINISTERUL   JUSTITIEI </t>
  </si>
  <si>
    <t>CVAL  15%  FINANTARE EXTERNA NERAMBURSABILA RECUPERARE CHELT ELIGIBILE AFERENTE AMORTIZARII PTR PER. APRILIE 2017, PROGRAMUL PROGRAM RO 23-SERVICII CORECTIONALE, INCLUSIV SANCTIUNI NON - PRIVATIVE DE LIBERTATE</t>
  </si>
  <si>
    <t xml:space="preserve"> MINISTERUL JUSTITIEI OPERATOR RO 23 FEN</t>
  </si>
  <si>
    <t>CVAL  85%  FINANTARE EXTERNA NERAMBURSABILA RECUPERARE CHELT ELIGIBILE AFERENTE AMORTIZARII PTR PER.APRILIE 2017, PROGRAMUL RO24 ,INTARIREA CAPACITATII JUDICIARE SI COOPERARE"</t>
  </si>
  <si>
    <t xml:space="preserve"> MINISTERUL JUSTITIEI OPERATOR RO 24 FEN </t>
  </si>
  <si>
    <t>ACHITAT IMPOZIT LA BS PT ORD. 368/06.04.2017-INREGISTRAT STAT SALARII PER. MARTIE 2017,   PROGRAM RO24-INTARIREA CAPACITATII JUDICIARE SI COOPERARE"-85% FEN</t>
  </si>
  <si>
    <t>CVAL  RECUPERARE CHELTUIELI ELIGIBILE AFERENTE AMORTIZARII LUNII APRILIE 2017  IN CADRUL PROIECTULUI " IMBUNATATIREA SISTEMULUI DE MANAGEMENT AL CAUZELOR ECRIS"  85% PREFINANTARE</t>
  </si>
  <si>
    <t>ACHITAT IMPOZIT LA BS PT ORD. 367/06.04.2017-INREGISTRAT STAT SALARII PER. MARTIE 2017,  PROGRAM RO 23-SERVICII CORECTIONALE, INCLUSIV SANCTIUNI NON - PRIVATIVE DE LIBERTATE-85% FEN</t>
  </si>
  <si>
    <t>ACHITAT IMPOZIT LA BS PT ORD.366/06.04.2017-INREGISTRAT STAT SALARII PER. MARTIE 2017,  PROGRAM RO 20 ,,Violenta domestica si violenta bazata pe deosebirea de sex"-85% FEN</t>
  </si>
  <si>
    <t>CVAL  85%  FINANTARE EXTERNA NERAMBURSABILA RECUPERARE CHELT ELIGIBILE AFERENTE AMORTIZARII PTR PER. IAN-MARTIE2017, PROGRAM RO 20 ,,Violenta domestica si violenta bazata pe deosebirea de sex"</t>
  </si>
  <si>
    <t>SKA NET SRL</t>
  </si>
  <si>
    <t>CVAL  85%  FINANTARE EXTERNA NERAMBURSABILA RECUPERARE CHELT ELIGIBILE AFERENTE AMORTIZARII PTR PER. IAN-MARTIE2017, PROGRAM RO 23-SERVICII CORECTIONALE, INCLUSIV SANCTIUNI NON - PRIVATIVE DE LIBERTATE</t>
  </si>
  <si>
    <t>MINISTERUL JUSTITIEI OPERATOR RO 23 FEN</t>
  </si>
  <si>
    <t>CVAL  85%  FINANTARE EXTERNA NERAMBURSABILA RECUPERARE CHELT ELIGIBILE AFERENTE AMORTIZARII PTR PER. IAN-MARTIE2017, PROGRAMUL RO24 ,INTARIREA CAPACITATII JUDICIARE SI COOPERARE</t>
  </si>
  <si>
    <t>MINISTERUL JUSTITIEI OPERATOR RO 24 FEN</t>
  </si>
  <si>
    <t>CVAL SERVICII INSTRUIRE SI SERVICII CAZARE CONFORM CONTRACT NR.34/15475/23.03.2017 - PARTICIPARE CURS ADMINISTRARE SQL SERVER PROIECT ''IMBUNATATIREA SISTEMULUI DE MANAGEMENT AL CAUZELOR ECRIS'' -15%</t>
  </si>
  <si>
    <t>PRO MANAGEMENT</t>
  </si>
  <si>
    <t>ACHITAT SALARII  PT ORD. 368/06.04.2017-INREGISTRAT STAT SALARII PER. MARTIE 2017,   PROGRAM RO24-INTARIREA CAPACITATII JUDICIARE SI COOPERARE"-85% FEN-</t>
  </si>
  <si>
    <t>CVAL  RECUPERARE CHELTUIELI ELIGIBILE AFERENTE AMORTIZARII PERIOADEI IANUARIE-MARTIE 2017  IN CADRUL PROIECTULUI " IMBUNATATIREA SISTEMULUI DE MANAGEMENT AL CAUZELOR ECRIS"  85 %</t>
  </si>
  <si>
    <t>CVAL SERVICII INSTRUIRE SI SERVICII CAZARE CONFORM CONTRACT NR.34/15475/23.03.2017 - PARTICIPARE CURS ADMINISTRARE SQL SERVER GRUPA 2 03.04-07.04.2017 SI F.NR.4139/07.04.2017 SERVICII INSTRUIRE SI SERVICII CAZARE CONFORM CONTRACT NR.34/15475/23.03.2017 - PARTICIPARE CURS ADMINISTRARE SQL SERVER GRUPA 3 03.04-07.04..2017 PROIECT ''IMBUNATATIREA SISTEMULUI DE MANAGEMENT AL CAUZELOR ECRIS'' -15% COFINANTARE</t>
  </si>
  <si>
    <t xml:space="preserve">CVAL SERVICII INSTRUIRE SI SERVICII CAZARE CONFORM CONTRACT NR.32/15475/23.03.2017 - PARTICIPARE CURS MANAGEMENTUL PROIECTULUI -NOTIUNI DE BAZA  PROIECT ''IMBUNATATIREA SISTEMULUI DE MANAGEMENT AL CAUZELOR ECRIS''  GRUPA 1-29-31.03.2017 -85% PREFINANTARE </t>
  </si>
  <si>
    <t>SKA NET SRL/TRILEX CONSULTING SRL</t>
  </si>
  <si>
    <t>CVAL SERVICII INSTRUIRE CONFORM CONTRACT NR.33/15475/23.03.2017 - PARTICIPARE CURS ANALIZA DE BUSINESS - ANALIZA SI MANAGEMENTUL CERINTELOR, F.NR.3274/10.04.2017 SERVICII INSTRUIRE CONFORM CONTRACT NR.33/15475/23.03.2017 - PARTICIPARE CURS ANALIZA DE BUSINESS - ANALIZA SI MANAGEMENTUL CERINTELOR GRUPA 2 27-29 MARTIE 2017, F.NR.3275/10.04.2017 SERVICII DE CAZARE SI SERVICII DE INSTRUIRE CF.CONTRACT NR.33/15475/23.03.2017 CURS ANALIZA DE BUSINESS - ANALIZA SI MANAGEMENTUL CERINTELOR GRUPA 3 30 MARTIE-01 APRILIE 2017 SI F.NR.3279/10.04.2017 SERVICII DE CAZARE SI SERVICII DE INSTRUIRE CF.CONTRACT NR.33/15475/23.03.2017 CURS   ANALIZA DE BUSINESS - ANALIZA SI MANAGEMENTUL CERINTELOR GRUPA 4 03-05 APRILIE 2017 PROIECT ''IMBUNATATIREA SISTEMULUI DE MANAGEMENT AL CAUZELOR ECRIS''  15% COFINANTARE</t>
  </si>
  <si>
    <t>CVAL SERVICII CAZARE +SERVICII INSTRUIRE CONFORM CONTRACT NR.35/15475/23.03.2017 CURS ADMINISTRARE LINUX  LPIC 1 GRUPA 1 27-30.03 2017, GRUPA 2 27-30.03.2017, GRUPA 3 03.06.04.2017 PROIECT  ''IMBUNATATIREA SISTEMULUI DE MANAGEMENT AL CAUZELOR ECRIS''  -15% COFINANTARE</t>
  </si>
  <si>
    <t>CVAL SERVICII INSTRUIRE SI SERVICII CAZARE CONFORM CONTRACT NR.34/15475/23.03.2017 - PARTICIPARE CURS ADMINISTRARE SQL SERVER PROIECT ''IMBUNATATIREA SISTEMULUI DE MANAGEMENT AL CAUZELOR ECRIS'' -85%</t>
  </si>
  <si>
    <t>CVAL SERVICII INSTRUIRE SI SERVICII CAZARE CONFORM CONTRACT NR.34/15475/23.03.2017 - PARTICIPARE CURS ADMINISTRARE SQL SERVER GRUPA 2 03.04-07.04.2017 SI F.NR.4139/07.04.2017 SERVICII INSTRUIRE SI SERVICII CAZARE CONFORM CONTRACT NR.34/15475/23.03.2017 - PARTICIPARE CURS ADMINISTRARE SQL SERVER GRUPA 3 03.04-07.04..2017 PROIECT ''IMBUNATATIREA SISTEMULUI DE MANAGEMENT AL CAUZELOR ECRIS'' -85% PREFINANTARE</t>
  </si>
  <si>
    <t>CVAL SERVICII INSTRUIRE CONFORM CONTRACT NR.33/15475/23.03.2017 - PARTICIPARE CURS ANALIZA DE BUSINESS - ANALIZA SI MANAGEMENTUL CERINTELOR, F.NR.3274/10.04.2017 SERVICII INSTRUIRE CONFORM CONTRACT NR.33/15475/23.03.2017 - PARTICIPARE CURS ANALIZA DE BUSINESS - ANALIZA SI MANAGEMENTUL CERINTELOR GRUPA 2 27-29 MARTIE 2017, F.NR.3275/10.04.2017 SERVICII DE CAZARE SI SERVICII DE INSTRUIRE CF.CONTRACT NR.33/15475/23.03.2017 CURS ANALIZA DE BUSINESS - ANALIZA SI MANAGEMENTUL CERINTELOR GRUPA 3 30 MARTIE-01 APRILIE 2017 SI F.NR.3279/10.04.2017 SERVICII DE CAZARE SI SERVICII DE INSTRUIRE CF.CONTRACT NR.33/15475/23.03.2017 CURS   ANALIZA DE BUSINESS - ANALIZA SI MANAGEMENTUL CERINTELOR GRUPA 4 03-05 APRILIE 2017 PROIECT ''IMBUNATATIREA SISTEMULUI DE MANAGEMENT AL CAUZELOR ECRIS''  85% PREFINANTARE</t>
  </si>
  <si>
    <t xml:space="preserve"> COMISION, PR.,,Instruirea judecatorilor in domeniul respectarii drepturilor cetatenilor din Uniunea Europeanã pe parcusul procedurilor penale"</t>
  </si>
  <si>
    <t>BANCA COMERCIALA UNIREA</t>
  </si>
  <si>
    <t>COMISION, PR.,,Instruirea judecatorilor in domeniul respectarii drepturilor cetatenilor din Uniunea Europeanã pe parcusul procedurilor penale"</t>
  </si>
  <si>
    <t>2104, 1202, 1203, 1204, 1205, 1206, 1207, 1208, 1209, 1210, 1211, 1212, 1213, 1214</t>
  </si>
  <si>
    <t>PLATA AVANS PER DIEM  80%  -SESIUNEA DE LUCRU BUCURESTI 24-25.04.2017   , PR.,,Instruirea judecatorilor in domeniul respectarii drepturilor cetatenilor din Uniunea Europeană pe parcusul procedurilor penale",   ART. 58.15.01</t>
  </si>
  <si>
    <t>CVAL SERVICII CAZARE +SERVICII INSTRUIRE CONFORM CONTRACT NR.35/15475/23.03.2017 CURS ADMINISTRARE LINUX  LPIC 1 GRUPA 1 27-30.03 2017, GRUPA 2 27-30.03.2017, GRUPA 3 03.06.04.2017 PROIECT  ''IMBUNATATIREA SISTEMULUI DE MANAGEMENT AL CAUZELOR ECRIS''  -85% PREFINANTARE</t>
  </si>
  <si>
    <t xml:space="preserve">ORDONANTAREA DE PLATA NR.307/29.03.2017 DECONT MONTARE APOMETRE PENTRU APA CALDA SI RECE PENTRU LOCUINTA DE SERVICIU SITUATA IN STR. VLAICU VODA, NR.21, BLOC V38, CONTRACT DE INCHIRIERE NR.46517/2014  </t>
  </si>
  <si>
    <t xml:space="preserve">ORDONANTAREA DE PLATA NR.306/27.04.2017 - PLATA F.NR.175080069850/31.03.2017 REPREZENTAND MATERIALE PENTRU REPARATII INTERIOARE, IGIENIZARE SI ZUGRAVIRE LOCUINTĂ DE SERVICIU MJ SITUATA IN CALEA 13 SEPTEMBRIE. BLOC V53, NEREPARTIZATA </t>
  </si>
  <si>
    <t>SURSA D  ,,PROIECTE CU FINANTARE DIN FONDURI EXTERNE NERAMBURSABILE (FEN)"</t>
  </si>
  <si>
    <t xml:space="preserve"> SURSA A ,,PROIECTE CU FINANTARE DIN FONDURI EXTERNE NERAMBURSABILE (FEN) "</t>
  </si>
  <si>
    <t>10.01.01</t>
  </si>
  <si>
    <t>PLATA SALARII, VIRAT RETINERI  SALARIATI LA BUG ASIG SOCIALE SI BUG.DE STAT</t>
  </si>
  <si>
    <t>VIRAT RETINERI  DIN SALARII - POPRIRI, PENSII FACULTATIVE, COTIZATII</t>
  </si>
  <si>
    <t>ALIMENTARE CONT VALUTA SALARIU</t>
  </si>
  <si>
    <t>PLATA AVANSURI CO</t>
  </si>
  <si>
    <t>SUBTOTAL 10.01.01</t>
  </si>
  <si>
    <t>10.01.05</t>
  </si>
  <si>
    <t>SUBTOTAL10.01.05</t>
  </si>
  <si>
    <t>10.01.06</t>
  </si>
  <si>
    <t>SUBTOTAL 10.01.06</t>
  </si>
  <si>
    <t>10.01.13</t>
  </si>
  <si>
    <t xml:space="preserve">DIURNA DEPLASARE INTERNA </t>
  </si>
  <si>
    <t xml:space="preserve">ALIMENTARE CONT VALUTA DEPLASARI EXTERNE </t>
  </si>
  <si>
    <t>SUBTOTAL 10.01.13</t>
  </si>
  <si>
    <t>10.01.14</t>
  </si>
  <si>
    <t xml:space="preserve"> INDEMNIZATIE DETASARE </t>
  </si>
  <si>
    <t>SUBTOTAL 10.01.14</t>
  </si>
  <si>
    <t>10.01.15</t>
  </si>
  <si>
    <t xml:space="preserve"> DECONT TRANSPORT </t>
  </si>
  <si>
    <t>SUBTOTAL 10.01.15</t>
  </si>
  <si>
    <t>10.01.16.</t>
  </si>
  <si>
    <t>ALIMENTARE CONT VALUTA CHIRIE</t>
  </si>
  <si>
    <t>DECONT CHIRII</t>
  </si>
  <si>
    <t>SUBTOTAL 10.01.16</t>
  </si>
  <si>
    <t>10.01.30.</t>
  </si>
  <si>
    <t xml:space="preserve">DECONTURI TRANSPORT </t>
  </si>
  <si>
    <t xml:space="preserve">ALIMENTARE CONT VALUTA  INDEMNIZATII </t>
  </si>
  <si>
    <t>SUBTOTAL 10.01.30</t>
  </si>
  <si>
    <t>TOTAL ART. 10.01</t>
  </si>
  <si>
    <t>10.02.02</t>
  </si>
  <si>
    <t xml:space="preserve">NORMA HRANA </t>
  </si>
  <si>
    <t>SUBTOTAL 10.02.02</t>
  </si>
  <si>
    <t>10.02.03</t>
  </si>
  <si>
    <t xml:space="preserve"> ECHIPAMENT F.P.S.S.</t>
  </si>
  <si>
    <t>SUBTOTAL 10.02.03</t>
  </si>
  <si>
    <t>10.02.30</t>
  </si>
  <si>
    <t xml:space="preserve">DECONTURI MEDICAMENTE </t>
  </si>
  <si>
    <t>SUBTOTAL 10.02.30</t>
  </si>
  <si>
    <t>TOTAL ART. 10.02</t>
  </si>
  <si>
    <t>10.03.01.</t>
  </si>
  <si>
    <t xml:space="preserve">CONTRIBUTII DE ASIGURARI SOCIALE DE STAT- CAS </t>
  </si>
  <si>
    <t>SUBTOTAL 10.03.01</t>
  </si>
  <si>
    <t>10.03.02.</t>
  </si>
  <si>
    <t xml:space="preserve">CONTRIBUTII DE ASIGURARI DE SOMAJ </t>
  </si>
  <si>
    <t>SUBTOTAL 10.03.02</t>
  </si>
  <si>
    <t>10.03.03.</t>
  </si>
  <si>
    <t xml:space="preserve">CONTRIBUTII DE ASIGURARI SOCIALE DE SANATATE </t>
  </si>
  <si>
    <t>SUBTOTAL 10.03.03</t>
  </si>
  <si>
    <t>10.03.04.</t>
  </si>
  <si>
    <t xml:space="preserve"> CONTRIBUTII DE ASIGURARI PT. ACCIDENTE DE MUNCA SI BOLI PROFESIONALE </t>
  </si>
  <si>
    <t>SUBTOTAL 10.03.04</t>
  </si>
  <si>
    <t>10.03.06.</t>
  </si>
  <si>
    <t xml:space="preserve"> CONTRIBUTII  ANGAJATOR - CONTRIBUTII PENTRU CONCEDII SI INDEMNIZATII</t>
  </si>
  <si>
    <t>SUBTOTAL 10.03.06</t>
  </si>
  <si>
    <t>TOTAL  ART. 10.03</t>
  </si>
  <si>
    <t>TOTAL TITLUL 10</t>
  </si>
  <si>
    <t>CVAL SERVCII  SERVICII CATERING SI PAUZE CAFEA PENTRU REUNIUNILE COMITETELOR DE COOPERARE DIN PERIOADA 27-28.03.2017, REFERAT DE NECESITATE NR. 1/23328/14.03.2017,  ÎN CADRUL PROGRAMULUI  RO 23-SERVICII CORECTIONALE, INCLUSIV SANCTIUNI NON - PRIVATIVE DE LIBERTATE"-15% FNCVAL  SERVICII CATERING SI PAUZE CAFEA PENTRU REUNIUNILE COMITETELOR DE COOPERARE DIN PERIOADA 27-28.03.2017, REFERAT DE NECESITATE NR. 1/23328/14.03.2017,  ÎN CADRUL PROGRAMULUI  RO 23-SERVICII CORECTIONALE, INCLUSIV SANCTIUNI NON - PRIVATIVE DE LIBERTATE", 15%</t>
  </si>
  <si>
    <t xml:space="preserve">ORDONANTAREA DE PLATA NR.405/18.04.2017 PLATĂ F.NR.3272/10.04.2017 SERVICII INSTRUIRE SI SERVICII CAZARE CONFORM CONTRACT NR.32/15475/23.03.2017 - PARTICIPARE CURS MANAGEMENTUL PROIECTULUI -NOTIUNI DE BAZA  PROIECT ''IMBUNATATIREA SISTEMULUI DE MANAGEMENT AL CAUZELOR ECRIS''  GRUPA 1-29-31.03.2017 -15% COFINANTARE </t>
  </si>
  <si>
    <t>Nr. crt.</t>
  </si>
  <si>
    <t>Numar act
OP / FV</t>
  </si>
  <si>
    <t>97</t>
  </si>
  <si>
    <t>61.01</t>
  </si>
  <si>
    <t>Decont chirie luna martie 2017</t>
  </si>
  <si>
    <t>98</t>
  </si>
  <si>
    <t>99-100</t>
  </si>
  <si>
    <t>contributii salarii martie 2017</t>
  </si>
  <si>
    <t>101-112</t>
  </si>
  <si>
    <t>salarii martie 2017</t>
  </si>
  <si>
    <t>113</t>
  </si>
  <si>
    <t>Servicii proiectare Tribunal Cluj - asistenta tehnica perioada garantie</t>
  </si>
  <si>
    <t>114</t>
  </si>
  <si>
    <t xml:space="preserve">Plata pachet documentație Subsistem 5 – Financiar RMS pentru ÎCCJ </t>
  </si>
  <si>
    <t>115</t>
  </si>
  <si>
    <t>Decont transport martie 2017 conf Legii 567/2004</t>
  </si>
  <si>
    <t>116</t>
  </si>
  <si>
    <t>Achizitie combustibil pentru autoturismele DIPFIE - martie 2017</t>
  </si>
  <si>
    <t>117-118</t>
  </si>
  <si>
    <t>Plata lucrari Palatul de Justitie Prahova, februarie 2017</t>
  </si>
  <si>
    <t>119</t>
  </si>
  <si>
    <t>Taxe Casa Construct. executie lucrari PJ Prahova - februarie 2017</t>
  </si>
  <si>
    <t>120</t>
  </si>
  <si>
    <t>Servicii consultanta - ghid proiectare sedii instante – Raportul 2 si Raportul 3</t>
  </si>
  <si>
    <t>121</t>
  </si>
  <si>
    <t>Disponibil al BAS si BFS  in curs de distribuire</t>
  </si>
  <si>
    <t>122</t>
  </si>
  <si>
    <t>Plata lucrari Tribunalul Sibiu martie 2017</t>
  </si>
  <si>
    <t>123-124</t>
  </si>
  <si>
    <t>plata lucrari Trib Prahova - 16 feb 2017 - 28 martie 2017</t>
  </si>
  <si>
    <t>125</t>
  </si>
  <si>
    <t>Taxe Casa Construct. executie lucrari Trib Prahova - 16 feb 2017 - 28 martie 2017</t>
  </si>
  <si>
    <t>126</t>
  </si>
  <si>
    <t>Serv dirigentie santier Trib Prahova decembrie 2016 - februarie 2017</t>
  </si>
  <si>
    <t>127</t>
  </si>
  <si>
    <t>Servicii dirigentie santier luna februarie 2017</t>
  </si>
  <si>
    <r>
      <t xml:space="preserve">CHELTUIELILE EFECTUATE DIN FONDURI PUBLICE IN PERIOADA   
</t>
    </r>
    <r>
      <rPr>
        <u/>
        <sz val="10"/>
        <color indexed="12"/>
        <rFont val="Arial"/>
        <family val="2"/>
        <charset val="238"/>
      </rPr>
      <t>01.01.2017 - 31.03.2017</t>
    </r>
  </si>
  <si>
    <t>LEI</t>
  </si>
  <si>
    <r>
      <t xml:space="preserve">CHELTUIELILE TOTALE EFECTUATE DIN FONDURI PUBLICE IN PERIOADA 
</t>
    </r>
    <r>
      <rPr>
        <b/>
        <u/>
        <sz val="11"/>
        <color indexed="12"/>
        <rFont val="Arial"/>
        <family val="2"/>
        <charset val="238"/>
      </rPr>
      <t>01.01.2017 - 30.04.2017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</si>
</sst>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R_O_N_-;\-* #,##0.00\ _R_O_N_-;_-* &quot;-&quot;??\ _R_O_N_-;_-@_-"/>
    <numFmt numFmtId="164" formatCode="_-* #,##0.00\ &quot;lei&quot;_-;\-* #,##0.00\ &quot;lei&quot;_-;_-* &quot;-&quot;??\ &quot;lei&quot;_-;_-@_-"/>
  </numFmts>
  <fonts count="2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1"/>
      <name val="Calibri"/>
      <family val="2"/>
      <scheme val="minor"/>
    </font>
    <font>
      <sz val="11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b/>
      <sz val="1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1" fillId="0" borderId="0" xfId="0" applyFont="1" applyBorder="1" applyAlignment="1"/>
    <xf numFmtId="4" fontId="2" fillId="0" borderId="0" xfId="0" applyNumberFormat="1" applyFont="1"/>
    <xf numFmtId="0" fontId="1" fillId="0" borderId="0" xfId="0" applyFont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2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8" fillId="0" borderId="0" xfId="0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3" applyNumberFormat="1" applyFont="1" applyAlignment="1"/>
    <xf numFmtId="0" fontId="1" fillId="3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/>
    <xf numFmtId="0" fontId="9" fillId="0" borderId="0" xfId="0" applyFont="1" applyBorder="1"/>
    <xf numFmtId="0" fontId="9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2" fillId="0" borderId="0" xfId="0" applyNumberFormat="1" applyFont="1"/>
    <xf numFmtId="0" fontId="10" fillId="2" borderId="2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11" fillId="0" borderId="7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4" fontId="1" fillId="2" borderId="1" xfId="0" applyNumberFormat="1" applyFont="1" applyFill="1" applyBorder="1"/>
    <xf numFmtId="0" fontId="1" fillId="0" borderId="0" xfId="0" applyFont="1" applyBorder="1" applyAlignment="1">
      <alignment wrapText="1"/>
    </xf>
    <xf numFmtId="0" fontId="12" fillId="0" borderId="0" xfId="0" applyFont="1"/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4" fontId="2" fillId="0" borderId="1" xfId="0" applyNumberFormat="1" applyFont="1" applyFill="1" applyBorder="1"/>
    <xf numFmtId="0" fontId="12" fillId="0" borderId="0" xfId="0" applyFont="1" applyFill="1"/>
    <xf numFmtId="0" fontId="12" fillId="0" borderId="0" xfId="0" applyFont="1" applyAlignment="1">
      <alignment wrapText="1"/>
    </xf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1" xfId="0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3" fontId="9" fillId="0" borderId="1" xfId="0" applyNumberFormat="1" applyFont="1" applyBorder="1"/>
    <xf numFmtId="4" fontId="8" fillId="0" borderId="1" xfId="0" applyNumberFormat="1" applyFont="1" applyBorder="1"/>
    <xf numFmtId="1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8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justify"/>
    </xf>
    <xf numFmtId="0" fontId="8" fillId="0" borderId="0" xfId="0" applyFont="1" applyAlignment="1">
      <alignment horizontal="center" wrapText="1"/>
    </xf>
    <xf numFmtId="14" fontId="8" fillId="0" borderId="10" xfId="0" applyNumberFormat="1" applyFont="1" applyBorder="1"/>
    <xf numFmtId="0" fontId="8" fillId="0" borderId="10" xfId="0" applyFont="1" applyBorder="1"/>
    <xf numFmtId="4" fontId="8" fillId="0" borderId="11" xfId="0" applyNumberFormat="1" applyFont="1" applyBorder="1"/>
    <xf numFmtId="4" fontId="8" fillId="0" borderId="12" xfId="0" applyNumberFormat="1" applyFont="1" applyBorder="1"/>
    <xf numFmtId="14" fontId="13" fillId="0" borderId="1" xfId="0" applyNumberFormat="1" applyFont="1" applyBorder="1" applyAlignment="1">
      <alignment horizontal="left" wrapText="1"/>
    </xf>
    <xf numFmtId="14" fontId="8" fillId="0" borderId="14" xfId="0" applyNumberFormat="1" applyFont="1" applyBorder="1"/>
    <xf numFmtId="0" fontId="8" fillId="0" borderId="14" xfId="0" applyFont="1" applyBorder="1"/>
    <xf numFmtId="0" fontId="2" fillId="0" borderId="14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4" fontId="8" fillId="0" borderId="15" xfId="0" applyNumberFormat="1" applyFont="1" applyBorder="1"/>
    <xf numFmtId="0" fontId="8" fillId="0" borderId="16" xfId="0" applyFont="1" applyBorder="1"/>
    <xf numFmtId="0" fontId="8" fillId="0" borderId="17" xfId="0" applyFont="1" applyBorder="1"/>
    <xf numFmtId="0" fontId="14" fillId="0" borderId="0" xfId="0" applyFont="1"/>
    <xf numFmtId="0" fontId="15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4" fontId="13" fillId="0" borderId="12" xfId="0" applyNumberFormat="1" applyFont="1" applyBorder="1"/>
    <xf numFmtId="0" fontId="2" fillId="0" borderId="13" xfId="0" applyFont="1" applyBorder="1"/>
    <xf numFmtId="0" fontId="1" fillId="0" borderId="18" xfId="0" applyFont="1" applyFill="1" applyBorder="1" applyAlignment="1">
      <alignment wrapText="1"/>
    </xf>
    <xf numFmtId="4" fontId="1" fillId="0" borderId="19" xfId="0" applyNumberFormat="1" applyFont="1" applyBorder="1" applyAlignment="1">
      <alignment horizontal="center" wrapText="1"/>
    </xf>
    <xf numFmtId="0" fontId="8" fillId="3" borderId="1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14" fontId="2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3" fontId="1" fillId="0" borderId="1" xfId="0" applyNumberFormat="1" applyFont="1" applyBorder="1"/>
    <xf numFmtId="0" fontId="16" fillId="0" borderId="0" xfId="0" applyFont="1"/>
    <xf numFmtId="0" fontId="9" fillId="0" borderId="1" xfId="0" applyFont="1" applyBorder="1"/>
    <xf numFmtId="1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14" fontId="8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/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4" fontId="18" fillId="0" borderId="1" xfId="4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4" fontId="17" fillId="4" borderId="1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3" fontId="20" fillId="0" borderId="0" xfId="4" applyFont="1" applyBorder="1" applyAlignment="1">
      <alignment vertical="center" wrapText="1"/>
    </xf>
    <xf numFmtId="0" fontId="18" fillId="0" borderId="0" xfId="0" applyFont="1"/>
    <xf numFmtId="4" fontId="24" fillId="0" borderId="0" xfId="0" quotePrefix="1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5">
    <cellStyle name="Comma" xfId="4" builtinId="3"/>
    <cellStyle name="Currency" xfId="3" builtinId="4"/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workbookViewId="0">
      <selection activeCell="K3" sqref="K3"/>
    </sheetView>
  </sheetViews>
  <sheetFormatPr defaultRowHeight="15"/>
  <cols>
    <col min="1" max="1" width="11.140625" style="59" customWidth="1"/>
    <col min="2" max="2" width="7.7109375" style="59" customWidth="1"/>
    <col min="3" max="3" width="11.7109375" style="59" customWidth="1"/>
    <col min="4" max="4" width="15.7109375" style="59" customWidth="1"/>
    <col min="5" max="5" width="50.42578125" style="59" customWidth="1"/>
    <col min="6" max="16384" width="9.140625" style="59"/>
  </cols>
  <sheetData>
    <row r="1" spans="1:6" ht="16.5">
      <c r="A1" s="17" t="s">
        <v>0</v>
      </c>
      <c r="B1" s="17"/>
      <c r="C1" s="17"/>
      <c r="D1" s="18"/>
      <c r="E1" s="58"/>
      <c r="F1" s="2"/>
    </row>
    <row r="2" spans="1:6" ht="16.5">
      <c r="A2" s="21" t="s">
        <v>26</v>
      </c>
      <c r="B2" s="21"/>
      <c r="C2" s="21"/>
      <c r="D2" s="60"/>
      <c r="E2" s="61"/>
      <c r="F2" s="2"/>
    </row>
    <row r="3" spans="1:6" ht="16.5">
      <c r="A3" s="21" t="s">
        <v>27</v>
      </c>
      <c r="B3" s="21"/>
      <c r="C3" s="21"/>
      <c r="D3" s="60"/>
      <c r="E3" s="61"/>
      <c r="F3" s="2"/>
    </row>
    <row r="4" spans="1:6" ht="16.5">
      <c r="A4" s="14" t="s">
        <v>77</v>
      </c>
      <c r="B4" s="14"/>
      <c r="C4" s="14"/>
      <c r="D4" s="15"/>
      <c r="E4" s="16"/>
      <c r="F4" s="2"/>
    </row>
    <row r="5" spans="1:6" ht="16.5">
      <c r="A5" s="17"/>
      <c r="B5" s="17"/>
      <c r="C5" s="17"/>
      <c r="D5" s="18"/>
      <c r="E5" s="19"/>
      <c r="F5" s="2"/>
    </row>
    <row r="6" spans="1:6" ht="49.5">
      <c r="A6" s="133" t="s">
        <v>4</v>
      </c>
      <c r="B6" s="133" t="s">
        <v>2</v>
      </c>
      <c r="C6" s="133" t="s">
        <v>3</v>
      </c>
      <c r="D6" s="134" t="s">
        <v>5</v>
      </c>
      <c r="E6" s="133" t="s">
        <v>6</v>
      </c>
      <c r="F6" s="2"/>
    </row>
    <row r="7" spans="1:6" ht="33">
      <c r="A7" s="20" t="s">
        <v>316</v>
      </c>
      <c r="B7" s="36">
        <v>4000</v>
      </c>
      <c r="C7" s="37">
        <v>42832</v>
      </c>
      <c r="D7" s="49">
        <v>2050027</v>
      </c>
      <c r="E7" s="135" t="s">
        <v>317</v>
      </c>
      <c r="F7" s="2"/>
    </row>
    <row r="8" spans="1:6" ht="33">
      <c r="A8" s="20" t="s">
        <v>316</v>
      </c>
      <c r="B8" s="65">
        <v>1009</v>
      </c>
      <c r="C8" s="66">
        <v>42832</v>
      </c>
      <c r="D8" s="77">
        <v>2309</v>
      </c>
      <c r="E8" s="135" t="s">
        <v>318</v>
      </c>
      <c r="F8" s="2"/>
    </row>
    <row r="9" spans="1:6" ht="33">
      <c r="A9" s="62" t="s">
        <v>316</v>
      </c>
      <c r="B9" s="65">
        <v>1010</v>
      </c>
      <c r="C9" s="66">
        <v>42832</v>
      </c>
      <c r="D9" s="77">
        <v>405</v>
      </c>
      <c r="E9" s="135" t="s">
        <v>318</v>
      </c>
      <c r="F9" s="2"/>
    </row>
    <row r="10" spans="1:6" ht="33">
      <c r="A10" s="20" t="s">
        <v>316</v>
      </c>
      <c r="B10" s="65">
        <v>1041</v>
      </c>
      <c r="C10" s="66">
        <v>42832</v>
      </c>
      <c r="D10" s="77">
        <v>284774</v>
      </c>
      <c r="E10" s="135" t="s">
        <v>318</v>
      </c>
      <c r="F10" s="2"/>
    </row>
    <row r="11" spans="1:6" ht="33">
      <c r="A11" s="20" t="s">
        <v>316</v>
      </c>
      <c r="B11" s="65">
        <v>1041</v>
      </c>
      <c r="C11" s="66">
        <v>42832</v>
      </c>
      <c r="D11" s="77">
        <v>149014</v>
      </c>
      <c r="E11" s="135" t="s">
        <v>318</v>
      </c>
      <c r="F11" s="2"/>
    </row>
    <row r="12" spans="1:6" ht="33">
      <c r="A12" s="20" t="s">
        <v>316</v>
      </c>
      <c r="B12" s="65">
        <v>1041</v>
      </c>
      <c r="C12" s="66">
        <v>42832</v>
      </c>
      <c r="D12" s="77">
        <v>12242</v>
      </c>
      <c r="E12" s="135" t="s">
        <v>318</v>
      </c>
      <c r="F12" s="2"/>
    </row>
    <row r="13" spans="1:6" ht="33">
      <c r="A13" s="20" t="s">
        <v>316</v>
      </c>
      <c r="B13" s="65">
        <v>1041</v>
      </c>
      <c r="C13" s="66">
        <v>42832</v>
      </c>
      <c r="D13" s="77">
        <v>360814</v>
      </c>
      <c r="E13" s="136" t="s">
        <v>318</v>
      </c>
      <c r="F13" s="2"/>
    </row>
    <row r="14" spans="1:6" ht="33">
      <c r="A14" s="20" t="s">
        <v>316</v>
      </c>
      <c r="B14" s="65">
        <v>1064</v>
      </c>
      <c r="C14" s="66">
        <v>42832</v>
      </c>
      <c r="D14" s="77">
        <v>465</v>
      </c>
      <c r="E14" s="135" t="s">
        <v>318</v>
      </c>
      <c r="F14" s="2"/>
    </row>
    <row r="15" spans="1:6" ht="33">
      <c r="A15" s="20" t="s">
        <v>316</v>
      </c>
      <c r="B15" s="65">
        <v>1086</v>
      </c>
      <c r="C15" s="66">
        <v>42832</v>
      </c>
      <c r="D15" s="77">
        <v>5435</v>
      </c>
      <c r="E15" s="135" t="s">
        <v>318</v>
      </c>
      <c r="F15" s="2"/>
    </row>
    <row r="16" spans="1:6" ht="16.5">
      <c r="A16" s="20" t="s">
        <v>316</v>
      </c>
      <c r="B16" s="36">
        <v>1088</v>
      </c>
      <c r="C16" s="37">
        <v>42832</v>
      </c>
      <c r="D16" s="49">
        <v>1840</v>
      </c>
      <c r="E16" s="135" t="s">
        <v>319</v>
      </c>
      <c r="F16" s="2"/>
    </row>
    <row r="17" spans="1:6" ht="16.5">
      <c r="A17" s="20" t="s">
        <v>316</v>
      </c>
      <c r="B17" s="36">
        <v>1024</v>
      </c>
      <c r="C17" s="37">
        <v>42832</v>
      </c>
      <c r="D17" s="49">
        <v>16328</v>
      </c>
      <c r="E17" s="135" t="s">
        <v>319</v>
      </c>
      <c r="F17" s="2"/>
    </row>
    <row r="18" spans="1:6" ht="33">
      <c r="A18" s="20" t="s">
        <v>316</v>
      </c>
      <c r="B18" s="36">
        <v>1</v>
      </c>
      <c r="C18" s="37">
        <v>42835</v>
      </c>
      <c r="D18" s="49">
        <v>1223</v>
      </c>
      <c r="E18" s="135" t="s">
        <v>317</v>
      </c>
      <c r="F18" s="2"/>
    </row>
    <row r="19" spans="1:6" ht="33">
      <c r="A19" s="20" t="s">
        <v>316</v>
      </c>
      <c r="B19" s="36">
        <v>2</v>
      </c>
      <c r="C19" s="37">
        <v>42835</v>
      </c>
      <c r="D19" s="49">
        <v>5502</v>
      </c>
      <c r="E19" s="135" t="s">
        <v>317</v>
      </c>
      <c r="F19" s="2"/>
    </row>
    <row r="20" spans="1:6" ht="33">
      <c r="A20" s="20" t="s">
        <v>316</v>
      </c>
      <c r="B20" s="36">
        <v>3</v>
      </c>
      <c r="C20" s="37">
        <v>42835</v>
      </c>
      <c r="D20" s="49">
        <v>1646</v>
      </c>
      <c r="E20" s="135" t="s">
        <v>317</v>
      </c>
      <c r="F20" s="2"/>
    </row>
    <row r="21" spans="1:6" ht="33">
      <c r="A21" s="20" t="s">
        <v>316</v>
      </c>
      <c r="B21" s="36">
        <v>4</v>
      </c>
      <c r="C21" s="37">
        <v>42835</v>
      </c>
      <c r="D21" s="49">
        <v>1646</v>
      </c>
      <c r="E21" s="137" t="s">
        <v>317</v>
      </c>
      <c r="F21" s="2"/>
    </row>
    <row r="22" spans="1:6" ht="33">
      <c r="A22" s="20" t="s">
        <v>316</v>
      </c>
      <c r="B22" s="36">
        <v>5</v>
      </c>
      <c r="C22" s="37">
        <v>42835</v>
      </c>
      <c r="D22" s="49">
        <v>1646</v>
      </c>
      <c r="E22" s="137" t="s">
        <v>317</v>
      </c>
      <c r="F22" s="2"/>
    </row>
    <row r="23" spans="1:6" ht="16.5">
      <c r="A23" s="20" t="s">
        <v>316</v>
      </c>
      <c r="B23" s="36">
        <v>1091</v>
      </c>
      <c r="C23" s="37">
        <v>42837</v>
      </c>
      <c r="D23" s="49">
        <v>4372</v>
      </c>
      <c r="E23" s="137" t="s">
        <v>320</v>
      </c>
      <c r="F23" s="2"/>
    </row>
    <row r="24" spans="1:6" ht="16.5">
      <c r="A24" s="20" t="s">
        <v>316</v>
      </c>
      <c r="B24" s="36">
        <v>1149</v>
      </c>
      <c r="C24" s="37">
        <v>42838</v>
      </c>
      <c r="D24" s="49">
        <v>1837</v>
      </c>
      <c r="E24" s="135" t="s">
        <v>320</v>
      </c>
      <c r="F24" s="2"/>
    </row>
    <row r="25" spans="1:6" ht="16.5">
      <c r="A25" s="20" t="s">
        <v>316</v>
      </c>
      <c r="B25" s="36">
        <v>1149</v>
      </c>
      <c r="C25" s="37">
        <v>42838</v>
      </c>
      <c r="D25" s="49">
        <v>1049</v>
      </c>
      <c r="E25" s="135" t="s">
        <v>320</v>
      </c>
      <c r="F25" s="2"/>
    </row>
    <row r="26" spans="1:6" ht="16.5">
      <c r="A26" s="20" t="s">
        <v>316</v>
      </c>
      <c r="B26" s="36">
        <v>1189</v>
      </c>
      <c r="C26" s="37">
        <v>42845</v>
      </c>
      <c r="D26" s="49">
        <v>500</v>
      </c>
      <c r="E26" s="135" t="s">
        <v>319</v>
      </c>
      <c r="F26" s="2"/>
    </row>
    <row r="27" spans="1:6" ht="16.5">
      <c r="A27" s="138" t="s">
        <v>321</v>
      </c>
      <c r="B27" s="138"/>
      <c r="C27" s="138"/>
      <c r="D27" s="120">
        <f>SUM(D7:D26)</f>
        <v>2903074</v>
      </c>
      <c r="E27" s="48"/>
      <c r="F27" s="2"/>
    </row>
    <row r="28" spans="1:6" ht="33">
      <c r="A28" s="20" t="s">
        <v>322</v>
      </c>
      <c r="B28" s="36">
        <v>4000</v>
      </c>
      <c r="C28" s="37">
        <v>42832</v>
      </c>
      <c r="D28" s="49">
        <v>213486</v>
      </c>
      <c r="E28" s="135" t="s">
        <v>317</v>
      </c>
      <c r="F28" s="2"/>
    </row>
    <row r="29" spans="1:6" ht="33">
      <c r="A29" s="20" t="s">
        <v>322</v>
      </c>
      <c r="B29" s="36">
        <v>1040</v>
      </c>
      <c r="C29" s="37">
        <v>42832</v>
      </c>
      <c r="D29" s="49">
        <v>51999</v>
      </c>
      <c r="E29" s="135" t="s">
        <v>317</v>
      </c>
      <c r="F29" s="2"/>
    </row>
    <row r="30" spans="1:6" ht="33">
      <c r="A30" s="20" t="s">
        <v>322</v>
      </c>
      <c r="B30" s="36">
        <v>1040</v>
      </c>
      <c r="C30" s="37">
        <v>42832</v>
      </c>
      <c r="D30" s="49">
        <v>27209</v>
      </c>
      <c r="E30" s="135" t="s">
        <v>317</v>
      </c>
      <c r="F30" s="2"/>
    </row>
    <row r="31" spans="1:6" ht="33">
      <c r="A31" s="20" t="s">
        <v>322</v>
      </c>
      <c r="B31" s="36">
        <v>1040</v>
      </c>
      <c r="C31" s="37">
        <v>42832</v>
      </c>
      <c r="D31" s="49">
        <v>2235</v>
      </c>
      <c r="E31" s="135" t="s">
        <v>317</v>
      </c>
      <c r="F31" s="2"/>
    </row>
    <row r="32" spans="1:6" ht="33">
      <c r="A32" s="20" t="s">
        <v>322</v>
      </c>
      <c r="B32" s="36">
        <v>1040</v>
      </c>
      <c r="C32" s="37">
        <v>42832</v>
      </c>
      <c r="D32" s="49">
        <v>65883</v>
      </c>
      <c r="E32" s="135" t="s">
        <v>317</v>
      </c>
      <c r="F32" s="2"/>
    </row>
    <row r="33" spans="1:6" ht="33">
      <c r="A33" s="20" t="s">
        <v>322</v>
      </c>
      <c r="B33" s="36">
        <v>1</v>
      </c>
      <c r="C33" s="37">
        <v>42835</v>
      </c>
      <c r="D33" s="49">
        <v>183</v>
      </c>
      <c r="E33" s="135" t="s">
        <v>317</v>
      </c>
      <c r="F33" s="2"/>
    </row>
    <row r="34" spans="1:6" ht="33">
      <c r="A34" s="20" t="s">
        <v>322</v>
      </c>
      <c r="B34" s="36">
        <v>2</v>
      </c>
      <c r="C34" s="37">
        <v>42835</v>
      </c>
      <c r="D34" s="49">
        <v>150</v>
      </c>
      <c r="E34" s="135" t="s">
        <v>317</v>
      </c>
      <c r="F34" s="2"/>
    </row>
    <row r="35" spans="1:6" ht="33">
      <c r="A35" s="20" t="s">
        <v>322</v>
      </c>
      <c r="B35" s="36">
        <v>3</v>
      </c>
      <c r="C35" s="37">
        <v>42835</v>
      </c>
      <c r="D35" s="49">
        <v>125</v>
      </c>
      <c r="E35" s="135" t="s">
        <v>317</v>
      </c>
      <c r="F35" s="2"/>
    </row>
    <row r="36" spans="1:6" ht="33">
      <c r="A36" s="20" t="s">
        <v>322</v>
      </c>
      <c r="B36" s="36">
        <v>4</v>
      </c>
      <c r="C36" s="37">
        <v>42835</v>
      </c>
      <c r="D36" s="49">
        <v>125</v>
      </c>
      <c r="E36" s="135" t="s">
        <v>317</v>
      </c>
      <c r="F36" s="2"/>
    </row>
    <row r="37" spans="1:6" ht="33">
      <c r="A37" s="20" t="s">
        <v>322</v>
      </c>
      <c r="B37" s="36">
        <v>5</v>
      </c>
      <c r="C37" s="37">
        <v>42835</v>
      </c>
      <c r="D37" s="49">
        <v>125</v>
      </c>
      <c r="E37" s="135" t="s">
        <v>317</v>
      </c>
      <c r="F37" s="2"/>
    </row>
    <row r="38" spans="1:6" ht="16.5">
      <c r="A38" s="138" t="s">
        <v>323</v>
      </c>
      <c r="B38" s="138"/>
      <c r="C38" s="138"/>
      <c r="D38" s="120">
        <f>SUM(D28:D37)</f>
        <v>361520</v>
      </c>
      <c r="E38" s="48"/>
      <c r="F38" s="2"/>
    </row>
    <row r="39" spans="1:6" ht="33">
      <c r="A39" s="20" t="s">
        <v>324</v>
      </c>
      <c r="B39" s="36">
        <v>4000</v>
      </c>
      <c r="C39" s="37">
        <v>42832</v>
      </c>
      <c r="D39" s="49">
        <v>62910</v>
      </c>
      <c r="E39" s="135" t="s">
        <v>317</v>
      </c>
      <c r="F39" s="2"/>
    </row>
    <row r="40" spans="1:6" ht="33">
      <c r="A40" s="20" t="s">
        <v>324</v>
      </c>
      <c r="B40" s="36">
        <v>4000</v>
      </c>
      <c r="C40" s="37">
        <v>42832</v>
      </c>
      <c r="D40" s="49">
        <v>32919</v>
      </c>
      <c r="E40" s="135" t="s">
        <v>317</v>
      </c>
      <c r="F40" s="2"/>
    </row>
    <row r="41" spans="1:6" ht="33">
      <c r="A41" s="20" t="s">
        <v>324</v>
      </c>
      <c r="B41" s="36">
        <v>4000</v>
      </c>
      <c r="C41" s="37">
        <v>42832</v>
      </c>
      <c r="D41" s="49">
        <v>2704</v>
      </c>
      <c r="E41" s="135" t="s">
        <v>317</v>
      </c>
      <c r="F41" s="2"/>
    </row>
    <row r="42" spans="1:6" ht="33">
      <c r="A42" s="20" t="s">
        <v>324</v>
      </c>
      <c r="B42" s="36">
        <v>4000</v>
      </c>
      <c r="C42" s="37">
        <v>42832</v>
      </c>
      <c r="D42" s="49">
        <v>79708</v>
      </c>
      <c r="E42" s="135" t="s">
        <v>317</v>
      </c>
      <c r="F42" s="2"/>
    </row>
    <row r="43" spans="1:6" ht="33">
      <c r="A43" s="20" t="s">
        <v>324</v>
      </c>
      <c r="B43" s="36">
        <v>4000</v>
      </c>
      <c r="C43" s="37">
        <v>42832</v>
      </c>
      <c r="D43" s="49">
        <v>258257</v>
      </c>
      <c r="E43" s="135" t="s">
        <v>317</v>
      </c>
      <c r="F43" s="2"/>
    </row>
    <row r="44" spans="1:6" ht="16.5">
      <c r="A44" s="138" t="s">
        <v>325</v>
      </c>
      <c r="B44" s="138"/>
      <c r="C44" s="138"/>
      <c r="D44" s="120">
        <f>SUM(D39:D43)</f>
        <v>436498</v>
      </c>
      <c r="E44" s="48"/>
      <c r="F44" s="2"/>
    </row>
    <row r="45" spans="1:6" ht="16.5">
      <c r="A45" s="20" t="s">
        <v>326</v>
      </c>
      <c r="B45" s="36">
        <v>992</v>
      </c>
      <c r="C45" s="37">
        <v>42829</v>
      </c>
      <c r="D45" s="49">
        <v>153</v>
      </c>
      <c r="E45" s="48" t="s">
        <v>327</v>
      </c>
      <c r="F45" s="2"/>
    </row>
    <row r="46" spans="1:6" ht="16.5">
      <c r="A46" s="20" t="s">
        <v>326</v>
      </c>
      <c r="B46" s="36">
        <v>995</v>
      </c>
      <c r="C46" s="37">
        <v>42829</v>
      </c>
      <c r="D46" s="49">
        <v>153</v>
      </c>
      <c r="E46" s="48" t="s">
        <v>327</v>
      </c>
      <c r="F46" s="2"/>
    </row>
    <row r="47" spans="1:6" ht="16.5">
      <c r="A47" s="20" t="s">
        <v>326</v>
      </c>
      <c r="B47" s="36">
        <v>1090</v>
      </c>
      <c r="C47" s="37">
        <v>42835</v>
      </c>
      <c r="D47" s="49">
        <v>85500</v>
      </c>
      <c r="E47" s="48" t="s">
        <v>328</v>
      </c>
      <c r="F47" s="2"/>
    </row>
    <row r="48" spans="1:6" ht="16.5">
      <c r="A48" s="20" t="s">
        <v>326</v>
      </c>
      <c r="B48" s="36">
        <v>1154</v>
      </c>
      <c r="C48" s="37">
        <v>42837</v>
      </c>
      <c r="D48" s="49">
        <v>6000</v>
      </c>
      <c r="E48" s="48" t="s">
        <v>328</v>
      </c>
      <c r="F48" s="2"/>
    </row>
    <row r="49" spans="1:6" ht="16.5">
      <c r="A49" s="20" t="s">
        <v>326</v>
      </c>
      <c r="B49" s="36">
        <v>1178</v>
      </c>
      <c r="C49" s="37">
        <v>42843</v>
      </c>
      <c r="D49" s="49">
        <v>170</v>
      </c>
      <c r="E49" s="48" t="s">
        <v>327</v>
      </c>
      <c r="F49" s="2"/>
    </row>
    <row r="50" spans="1:6" ht="16.5">
      <c r="A50" s="20" t="s">
        <v>326</v>
      </c>
      <c r="B50" s="36">
        <v>1179</v>
      </c>
      <c r="C50" s="37">
        <v>42843</v>
      </c>
      <c r="D50" s="49">
        <v>170</v>
      </c>
      <c r="E50" s="48" t="s">
        <v>327</v>
      </c>
      <c r="F50" s="2"/>
    </row>
    <row r="51" spans="1:6" ht="16.5">
      <c r="A51" s="20" t="s">
        <v>326</v>
      </c>
      <c r="B51" s="36">
        <v>1195</v>
      </c>
      <c r="C51" s="37">
        <v>42846</v>
      </c>
      <c r="D51" s="49">
        <v>85</v>
      </c>
      <c r="E51" s="48" t="s">
        <v>327</v>
      </c>
      <c r="F51" s="2"/>
    </row>
    <row r="52" spans="1:6" ht="16.5">
      <c r="A52" s="20" t="s">
        <v>326</v>
      </c>
      <c r="B52" s="36">
        <v>1196</v>
      </c>
      <c r="C52" s="37">
        <v>42846</v>
      </c>
      <c r="D52" s="49">
        <v>170</v>
      </c>
      <c r="E52" s="48" t="s">
        <v>327</v>
      </c>
      <c r="F52" s="2"/>
    </row>
    <row r="53" spans="1:6" ht="16.5">
      <c r="A53" s="20" t="s">
        <v>326</v>
      </c>
      <c r="B53" s="36">
        <v>1199</v>
      </c>
      <c r="C53" s="37">
        <v>42846</v>
      </c>
      <c r="D53" s="49">
        <v>170</v>
      </c>
      <c r="E53" s="48" t="s">
        <v>327</v>
      </c>
      <c r="F53" s="2"/>
    </row>
    <row r="54" spans="1:6" ht="16.5">
      <c r="A54" s="20" t="s">
        <v>326</v>
      </c>
      <c r="B54" s="36">
        <v>1200</v>
      </c>
      <c r="C54" s="37">
        <v>42846</v>
      </c>
      <c r="D54" s="49">
        <v>333.54</v>
      </c>
      <c r="E54" s="48" t="s">
        <v>327</v>
      </c>
      <c r="F54" s="2"/>
    </row>
    <row r="55" spans="1:6" ht="16.5">
      <c r="A55" s="20" t="s">
        <v>326</v>
      </c>
      <c r="B55" s="36">
        <v>1201</v>
      </c>
      <c r="C55" s="37">
        <v>42846</v>
      </c>
      <c r="D55" s="49">
        <v>362.54</v>
      </c>
      <c r="E55" s="48" t="s">
        <v>327</v>
      </c>
      <c r="F55" s="2"/>
    </row>
    <row r="56" spans="1:6" ht="16.5">
      <c r="A56" s="20" t="s">
        <v>326</v>
      </c>
      <c r="B56" s="36">
        <v>1235</v>
      </c>
      <c r="C56" s="37">
        <v>42846</v>
      </c>
      <c r="D56" s="49">
        <v>6000</v>
      </c>
      <c r="E56" s="48" t="s">
        <v>328</v>
      </c>
      <c r="F56" s="2"/>
    </row>
    <row r="57" spans="1:6" ht="16.5">
      <c r="A57" s="20" t="s">
        <v>326</v>
      </c>
      <c r="B57" s="36">
        <v>266</v>
      </c>
      <c r="C57" s="37">
        <v>42849</v>
      </c>
      <c r="D57" s="49">
        <v>34</v>
      </c>
      <c r="E57" s="48" t="s">
        <v>327</v>
      </c>
      <c r="F57" s="2"/>
    </row>
    <row r="58" spans="1:6" ht="16.5">
      <c r="A58" s="20" t="s">
        <v>326</v>
      </c>
      <c r="B58" s="36">
        <v>268</v>
      </c>
      <c r="C58" s="37">
        <v>42849</v>
      </c>
      <c r="D58" s="49">
        <v>34</v>
      </c>
      <c r="E58" s="48" t="s">
        <v>327</v>
      </c>
      <c r="F58" s="2"/>
    </row>
    <row r="59" spans="1:6" ht="16.5">
      <c r="A59" s="20" t="s">
        <v>326</v>
      </c>
      <c r="B59" s="36">
        <v>255</v>
      </c>
      <c r="C59" s="37">
        <v>42849</v>
      </c>
      <c r="D59" s="49">
        <v>17</v>
      </c>
      <c r="E59" s="48" t="s">
        <v>327</v>
      </c>
      <c r="F59" s="2"/>
    </row>
    <row r="60" spans="1:6" ht="16.5">
      <c r="A60" s="20" t="s">
        <v>326</v>
      </c>
      <c r="B60" s="36">
        <v>258</v>
      </c>
      <c r="C60" s="37">
        <v>42849</v>
      </c>
      <c r="D60" s="49">
        <v>17</v>
      </c>
      <c r="E60" s="48" t="s">
        <v>327</v>
      </c>
      <c r="F60" s="2"/>
    </row>
    <row r="61" spans="1:6" ht="16.5">
      <c r="A61" s="20" t="s">
        <v>326</v>
      </c>
      <c r="B61" s="36">
        <v>1329</v>
      </c>
      <c r="C61" s="37">
        <v>42853</v>
      </c>
      <c r="D61" s="49">
        <v>13000</v>
      </c>
      <c r="E61" s="48" t="s">
        <v>328</v>
      </c>
      <c r="F61" s="2"/>
    </row>
    <row r="62" spans="1:6" ht="16.5">
      <c r="A62" s="138" t="s">
        <v>329</v>
      </c>
      <c r="B62" s="138"/>
      <c r="C62" s="138"/>
      <c r="D62" s="120">
        <f>SUM(D45:D61)</f>
        <v>112369.07999999999</v>
      </c>
      <c r="E62" s="48"/>
      <c r="F62" s="2"/>
    </row>
    <row r="63" spans="1:6" ht="16.5">
      <c r="A63" s="20" t="s">
        <v>330</v>
      </c>
      <c r="B63" s="36">
        <v>1097</v>
      </c>
      <c r="C63" s="37">
        <v>42836</v>
      </c>
      <c r="D63" s="49">
        <v>403.2</v>
      </c>
      <c r="E63" s="48" t="s">
        <v>331</v>
      </c>
      <c r="F63" s="2"/>
    </row>
    <row r="64" spans="1:6" ht="16.5">
      <c r="A64" s="20" t="s">
        <v>330</v>
      </c>
      <c r="B64" s="36">
        <v>1098</v>
      </c>
      <c r="C64" s="37">
        <v>42836</v>
      </c>
      <c r="D64" s="49">
        <v>1827.44</v>
      </c>
      <c r="E64" s="48" t="s">
        <v>331</v>
      </c>
      <c r="F64" s="2"/>
    </row>
    <row r="65" spans="1:6" ht="16.5">
      <c r="A65" s="20" t="s">
        <v>330</v>
      </c>
      <c r="B65" s="36">
        <v>1099</v>
      </c>
      <c r="C65" s="37">
        <v>42836</v>
      </c>
      <c r="D65" s="49">
        <v>11479.92</v>
      </c>
      <c r="E65" s="48" t="s">
        <v>331</v>
      </c>
      <c r="F65" s="2"/>
    </row>
    <row r="66" spans="1:6" ht="16.5">
      <c r="A66" s="20" t="s">
        <v>330</v>
      </c>
      <c r="B66" s="36">
        <v>1100</v>
      </c>
      <c r="C66" s="37">
        <v>42836</v>
      </c>
      <c r="D66" s="49">
        <v>10703.68</v>
      </c>
      <c r="E66" s="48" t="s">
        <v>331</v>
      </c>
      <c r="F66" s="2"/>
    </row>
    <row r="67" spans="1:6" ht="16.5">
      <c r="A67" s="20" t="s">
        <v>330</v>
      </c>
      <c r="B67" s="36">
        <v>1101</v>
      </c>
      <c r="C67" s="37">
        <v>42836</v>
      </c>
      <c r="D67" s="49">
        <v>9341.2800000000007</v>
      </c>
      <c r="E67" s="48" t="s">
        <v>331</v>
      </c>
      <c r="F67" s="2"/>
    </row>
    <row r="68" spans="1:6" ht="16.5">
      <c r="A68" s="20" t="s">
        <v>330</v>
      </c>
      <c r="B68" s="36">
        <v>1102</v>
      </c>
      <c r="C68" s="37">
        <v>42836</v>
      </c>
      <c r="D68" s="49">
        <v>10916.96</v>
      </c>
      <c r="E68" s="48" t="s">
        <v>331</v>
      </c>
      <c r="F68" s="2"/>
    </row>
    <row r="69" spans="1:6" ht="16.5">
      <c r="A69" s="20" t="s">
        <v>330</v>
      </c>
      <c r="B69" s="36">
        <v>1103</v>
      </c>
      <c r="C69" s="37">
        <v>42836</v>
      </c>
      <c r="D69" s="49">
        <v>9446.94</v>
      </c>
      <c r="E69" s="48" t="s">
        <v>331</v>
      </c>
      <c r="F69" s="2"/>
    </row>
    <row r="70" spans="1:6" ht="16.5">
      <c r="A70" s="20" t="s">
        <v>330</v>
      </c>
      <c r="B70" s="36">
        <v>1104</v>
      </c>
      <c r="C70" s="37">
        <v>42836</v>
      </c>
      <c r="D70" s="49">
        <v>10706.78</v>
      </c>
      <c r="E70" s="48" t="s">
        <v>331</v>
      </c>
      <c r="F70" s="2"/>
    </row>
    <row r="71" spans="1:6" ht="16.5">
      <c r="A71" s="20" t="s">
        <v>330</v>
      </c>
      <c r="B71" s="36">
        <v>1105</v>
      </c>
      <c r="C71" s="37">
        <v>42836</v>
      </c>
      <c r="D71" s="49">
        <v>10168</v>
      </c>
      <c r="E71" s="48" t="s">
        <v>331</v>
      </c>
      <c r="F71" s="2"/>
    </row>
    <row r="72" spans="1:6" ht="16.5">
      <c r="A72" s="20" t="s">
        <v>330</v>
      </c>
      <c r="B72" s="36">
        <v>1106</v>
      </c>
      <c r="C72" s="37">
        <v>42836</v>
      </c>
      <c r="D72" s="49">
        <v>9767.48</v>
      </c>
      <c r="E72" s="48" t="s">
        <v>331</v>
      </c>
      <c r="F72" s="2"/>
    </row>
    <row r="73" spans="1:6" ht="16.5">
      <c r="A73" s="138" t="s">
        <v>332</v>
      </c>
      <c r="B73" s="138"/>
      <c r="C73" s="138"/>
      <c r="D73" s="120">
        <f>SUM(D63:D72)</f>
        <v>84761.68</v>
      </c>
      <c r="E73" s="48"/>
      <c r="F73" s="2"/>
    </row>
    <row r="74" spans="1:6" ht="16.5">
      <c r="A74" s="20" t="s">
        <v>333</v>
      </c>
      <c r="B74" s="65">
        <v>241</v>
      </c>
      <c r="C74" s="66">
        <v>42849</v>
      </c>
      <c r="D74" s="77">
        <v>715.83</v>
      </c>
      <c r="E74" s="48" t="s">
        <v>334</v>
      </c>
      <c r="F74" s="2"/>
    </row>
    <row r="75" spans="1:6" ht="16.5">
      <c r="A75" s="20" t="s">
        <v>333</v>
      </c>
      <c r="B75" s="65">
        <v>241</v>
      </c>
      <c r="C75" s="66">
        <v>42849</v>
      </c>
      <c r="D75" s="77">
        <v>520.04</v>
      </c>
      <c r="E75" s="48" t="s">
        <v>334</v>
      </c>
      <c r="F75" s="2"/>
    </row>
    <row r="76" spans="1:6" ht="16.5">
      <c r="A76" s="138" t="s">
        <v>335</v>
      </c>
      <c r="B76" s="138"/>
      <c r="C76" s="138"/>
      <c r="D76" s="120">
        <f>SUM(D74:D75)</f>
        <v>1235.8699999999999</v>
      </c>
      <c r="E76" s="121"/>
      <c r="F76" s="2"/>
    </row>
    <row r="77" spans="1:6" ht="16.5">
      <c r="A77" s="62" t="s">
        <v>336</v>
      </c>
      <c r="B77" s="36">
        <v>1150</v>
      </c>
      <c r="C77" s="37">
        <v>42837</v>
      </c>
      <c r="D77" s="49">
        <v>11413.51</v>
      </c>
      <c r="E77" s="135" t="s">
        <v>337</v>
      </c>
      <c r="F77" s="2"/>
    </row>
    <row r="78" spans="1:6" ht="16.5">
      <c r="A78" s="62" t="s">
        <v>336</v>
      </c>
      <c r="B78" s="36">
        <v>1107</v>
      </c>
      <c r="C78" s="37">
        <v>42836</v>
      </c>
      <c r="D78" s="49">
        <v>8302.7800000000007</v>
      </c>
      <c r="E78" s="135" t="s">
        <v>338</v>
      </c>
      <c r="F78" s="2"/>
    </row>
    <row r="79" spans="1:6" ht="16.5">
      <c r="A79" s="62" t="s">
        <v>336</v>
      </c>
      <c r="B79" s="36">
        <v>1108</v>
      </c>
      <c r="C79" s="37">
        <v>42836</v>
      </c>
      <c r="D79" s="49">
        <v>1500</v>
      </c>
      <c r="E79" s="135" t="s">
        <v>338</v>
      </c>
      <c r="F79" s="2"/>
    </row>
    <row r="80" spans="1:6" ht="16.5">
      <c r="A80" s="62" t="s">
        <v>336</v>
      </c>
      <c r="B80" s="36">
        <v>1109</v>
      </c>
      <c r="C80" s="37">
        <v>42836</v>
      </c>
      <c r="D80" s="49">
        <v>1500</v>
      </c>
      <c r="E80" s="135" t="s">
        <v>338</v>
      </c>
      <c r="F80" s="2"/>
    </row>
    <row r="81" spans="1:6" ht="16.5">
      <c r="A81" s="62" t="s">
        <v>336</v>
      </c>
      <c r="B81" s="36">
        <v>1161</v>
      </c>
      <c r="C81" s="37">
        <v>42838</v>
      </c>
      <c r="D81" s="49">
        <v>66326.95</v>
      </c>
      <c r="E81" s="135" t="s">
        <v>338</v>
      </c>
      <c r="F81" s="2"/>
    </row>
    <row r="82" spans="1:6" ht="16.5">
      <c r="A82" s="62" t="s">
        <v>336</v>
      </c>
      <c r="B82" s="36">
        <v>1162</v>
      </c>
      <c r="C82" s="37">
        <v>42838</v>
      </c>
      <c r="D82" s="49">
        <v>9200.67</v>
      </c>
      <c r="E82" s="135" t="s">
        <v>338</v>
      </c>
      <c r="F82" s="2"/>
    </row>
    <row r="83" spans="1:6" ht="16.5">
      <c r="A83" s="62" t="s">
        <v>336</v>
      </c>
      <c r="B83" s="36">
        <v>1163</v>
      </c>
      <c r="C83" s="37">
        <v>42838</v>
      </c>
      <c r="D83" s="49">
        <v>8707.52</v>
      </c>
      <c r="E83" s="135" t="s">
        <v>338</v>
      </c>
      <c r="F83" s="2"/>
    </row>
    <row r="84" spans="1:6" ht="16.5">
      <c r="A84" s="62" t="s">
        <v>336</v>
      </c>
      <c r="B84" s="36">
        <v>1164</v>
      </c>
      <c r="C84" s="37">
        <v>42838</v>
      </c>
      <c r="D84" s="49">
        <v>2576.66</v>
      </c>
      <c r="E84" s="135" t="s">
        <v>338</v>
      </c>
      <c r="F84" s="2"/>
    </row>
    <row r="85" spans="1:6" ht="16.5">
      <c r="A85" s="62" t="s">
        <v>336</v>
      </c>
      <c r="B85" s="36">
        <v>1165</v>
      </c>
      <c r="C85" s="37">
        <v>42838</v>
      </c>
      <c r="D85" s="49">
        <v>1998.88</v>
      </c>
      <c r="E85" s="135" t="s">
        <v>338</v>
      </c>
      <c r="F85" s="2"/>
    </row>
    <row r="86" spans="1:6" ht="16.5">
      <c r="A86" s="62" t="s">
        <v>336</v>
      </c>
      <c r="B86" s="36">
        <v>1166</v>
      </c>
      <c r="C86" s="37">
        <v>42838</v>
      </c>
      <c r="D86" s="49">
        <v>2554.2399999999998</v>
      </c>
      <c r="E86" s="135" t="s">
        <v>338</v>
      </c>
      <c r="F86" s="2"/>
    </row>
    <row r="87" spans="1:6" ht="16.5">
      <c r="A87" s="62" t="s">
        <v>336</v>
      </c>
      <c r="B87" s="36">
        <v>1167</v>
      </c>
      <c r="C87" s="37">
        <v>42838</v>
      </c>
      <c r="D87" s="49">
        <v>2592.9699999999998</v>
      </c>
      <c r="E87" s="135" t="s">
        <v>338</v>
      </c>
      <c r="F87" s="2"/>
    </row>
    <row r="88" spans="1:6" ht="16.5">
      <c r="A88" s="62" t="s">
        <v>336</v>
      </c>
      <c r="B88" s="36">
        <v>1168</v>
      </c>
      <c r="C88" s="37">
        <v>42838</v>
      </c>
      <c r="D88" s="49">
        <v>2008.27</v>
      </c>
      <c r="E88" s="135" t="s">
        <v>338</v>
      </c>
      <c r="F88" s="2"/>
    </row>
    <row r="89" spans="1:6" ht="16.5">
      <c r="A89" s="62" t="s">
        <v>336</v>
      </c>
      <c r="B89" s="36">
        <v>1190</v>
      </c>
      <c r="C89" s="37">
        <v>42845</v>
      </c>
      <c r="D89" s="49">
        <v>200</v>
      </c>
      <c r="E89" s="135" t="s">
        <v>337</v>
      </c>
      <c r="F89" s="2"/>
    </row>
    <row r="90" spans="1:6" ht="16.5">
      <c r="A90" s="138" t="s">
        <v>339</v>
      </c>
      <c r="B90" s="138"/>
      <c r="C90" s="138"/>
      <c r="D90" s="120">
        <f>SUM(D77:D89)</f>
        <v>118882.45000000001</v>
      </c>
      <c r="E90" s="48"/>
      <c r="F90" s="2"/>
    </row>
    <row r="91" spans="1:6" ht="16.5">
      <c r="A91" s="62" t="s">
        <v>340</v>
      </c>
      <c r="B91" s="65">
        <v>218</v>
      </c>
      <c r="C91" s="66">
        <v>42829</v>
      </c>
      <c r="D91" s="77">
        <v>200.61</v>
      </c>
      <c r="E91" s="48" t="s">
        <v>341</v>
      </c>
      <c r="F91" s="2"/>
    </row>
    <row r="92" spans="1:6" ht="16.5">
      <c r="A92" s="62" t="s">
        <v>340</v>
      </c>
      <c r="B92" s="65">
        <v>219</v>
      </c>
      <c r="C92" s="66">
        <v>42829</v>
      </c>
      <c r="D92" s="77">
        <v>2670.34</v>
      </c>
      <c r="E92" s="48" t="s">
        <v>341</v>
      </c>
      <c r="F92" s="2"/>
    </row>
    <row r="93" spans="1:6" ht="33">
      <c r="A93" s="62" t="s">
        <v>340</v>
      </c>
      <c r="B93" s="65">
        <v>1021</v>
      </c>
      <c r="C93" s="66">
        <v>42832</v>
      </c>
      <c r="D93" s="77">
        <v>122867</v>
      </c>
      <c r="E93" s="135" t="s">
        <v>317</v>
      </c>
      <c r="F93" s="2"/>
    </row>
    <row r="94" spans="1:6" ht="16.5">
      <c r="A94" s="62" t="s">
        <v>340</v>
      </c>
      <c r="B94" s="65">
        <v>1089</v>
      </c>
      <c r="C94" s="66">
        <v>42832</v>
      </c>
      <c r="D94" s="77">
        <v>6193</v>
      </c>
      <c r="E94" s="48" t="s">
        <v>342</v>
      </c>
      <c r="F94" s="2"/>
    </row>
    <row r="95" spans="1:6" ht="16.5">
      <c r="A95" s="62" t="s">
        <v>340</v>
      </c>
      <c r="B95" s="65">
        <v>234</v>
      </c>
      <c r="C95" s="66">
        <v>42837</v>
      </c>
      <c r="D95" s="77">
        <v>774.25</v>
      </c>
      <c r="E95" s="48" t="s">
        <v>341</v>
      </c>
      <c r="F95" s="2"/>
    </row>
    <row r="96" spans="1:6" ht="16.5">
      <c r="A96" s="62" t="s">
        <v>340</v>
      </c>
      <c r="B96" s="65">
        <v>1237</v>
      </c>
      <c r="C96" s="66">
        <v>42849</v>
      </c>
      <c r="D96" s="77">
        <v>553.92999999999995</v>
      </c>
      <c r="E96" s="48" t="s">
        <v>341</v>
      </c>
      <c r="F96" s="2"/>
    </row>
    <row r="97" spans="1:6" ht="16.5">
      <c r="A97" s="62" t="s">
        <v>340</v>
      </c>
      <c r="B97" s="65">
        <v>1237</v>
      </c>
      <c r="C97" s="66">
        <v>42849</v>
      </c>
      <c r="D97" s="77">
        <v>1381.08</v>
      </c>
      <c r="E97" s="48" t="s">
        <v>341</v>
      </c>
      <c r="F97" s="2"/>
    </row>
    <row r="98" spans="1:6" ht="16.5">
      <c r="A98" s="62" t="s">
        <v>340</v>
      </c>
      <c r="B98" s="65">
        <v>1238</v>
      </c>
      <c r="C98" s="66">
        <v>42849</v>
      </c>
      <c r="D98" s="77">
        <v>578.49</v>
      </c>
      <c r="E98" s="48" t="s">
        <v>341</v>
      </c>
      <c r="F98" s="2"/>
    </row>
    <row r="99" spans="1:6" ht="16.5">
      <c r="A99" s="62" t="s">
        <v>340</v>
      </c>
      <c r="B99" s="65">
        <v>1239</v>
      </c>
      <c r="C99" s="66">
        <v>42849</v>
      </c>
      <c r="D99" s="77">
        <v>260.19</v>
      </c>
      <c r="E99" s="48" t="s">
        <v>341</v>
      </c>
      <c r="F99" s="2"/>
    </row>
    <row r="100" spans="1:6" ht="35.25" customHeight="1">
      <c r="A100" s="62" t="s">
        <v>340</v>
      </c>
      <c r="B100" s="65">
        <v>1240</v>
      </c>
      <c r="C100" s="66">
        <v>42849</v>
      </c>
      <c r="D100" s="77">
        <v>411.71</v>
      </c>
      <c r="E100" s="48" t="s">
        <v>341</v>
      </c>
      <c r="F100" s="2"/>
    </row>
    <row r="101" spans="1:6" ht="18.75" customHeight="1">
      <c r="A101" s="62" t="s">
        <v>340</v>
      </c>
      <c r="B101" s="65">
        <v>275</v>
      </c>
      <c r="C101" s="66">
        <v>42852</v>
      </c>
      <c r="D101" s="77">
        <v>206.21</v>
      </c>
      <c r="E101" s="48" t="s">
        <v>341</v>
      </c>
      <c r="F101" s="2"/>
    </row>
    <row r="102" spans="1:6" ht="16.5">
      <c r="A102" s="138" t="s">
        <v>343</v>
      </c>
      <c r="B102" s="138"/>
      <c r="C102" s="138"/>
      <c r="D102" s="120">
        <f>SUM(D91:D101)</f>
        <v>136096.80999999997</v>
      </c>
      <c r="E102" s="121"/>
      <c r="F102" s="2"/>
    </row>
    <row r="103" spans="1:6" ht="16.5">
      <c r="A103" s="138" t="s">
        <v>344</v>
      </c>
      <c r="B103" s="138"/>
      <c r="C103" s="138"/>
      <c r="D103" s="120">
        <f>+D27+D38+D44+D62+D73+D76+D90+D102</f>
        <v>4154437.8900000006</v>
      </c>
      <c r="E103" s="48"/>
      <c r="F103" s="2"/>
    </row>
    <row r="104" spans="1:6" ht="16.5">
      <c r="A104" s="20" t="s">
        <v>345</v>
      </c>
      <c r="B104" s="36">
        <v>1034</v>
      </c>
      <c r="C104" s="37">
        <v>42832</v>
      </c>
      <c r="D104" s="49">
        <v>51331</v>
      </c>
      <c r="E104" s="48" t="s">
        <v>346</v>
      </c>
      <c r="F104" s="2"/>
    </row>
    <row r="105" spans="1:6" ht="16.5">
      <c r="A105" s="138" t="s">
        <v>347</v>
      </c>
      <c r="B105" s="138"/>
      <c r="C105" s="138"/>
      <c r="D105" s="120">
        <f>SUM(D104:D104)</f>
        <v>51331</v>
      </c>
      <c r="E105" s="121"/>
      <c r="F105" s="2"/>
    </row>
    <row r="106" spans="1:6" ht="16.5">
      <c r="A106" s="20" t="s">
        <v>348</v>
      </c>
      <c r="B106" s="36">
        <v>1071</v>
      </c>
      <c r="C106" s="37">
        <v>42832</v>
      </c>
      <c r="D106" s="49">
        <v>7790</v>
      </c>
      <c r="E106" s="48" t="s">
        <v>349</v>
      </c>
      <c r="F106" s="2"/>
    </row>
    <row r="107" spans="1:6" ht="16.5">
      <c r="A107" s="138" t="s">
        <v>350</v>
      </c>
      <c r="B107" s="138"/>
      <c r="C107" s="138"/>
      <c r="D107" s="120">
        <f>SUM(D106:D106)</f>
        <v>7790</v>
      </c>
      <c r="E107" s="48"/>
      <c r="F107" s="2"/>
    </row>
    <row r="108" spans="1:6" ht="16.5">
      <c r="A108" s="20" t="s">
        <v>351</v>
      </c>
      <c r="B108" s="36">
        <v>1156</v>
      </c>
      <c r="C108" s="37">
        <v>42838</v>
      </c>
      <c r="D108" s="49">
        <v>7022.85</v>
      </c>
      <c r="E108" s="48" t="s">
        <v>352</v>
      </c>
      <c r="F108" s="2"/>
    </row>
    <row r="109" spans="1:6" ht="16.5">
      <c r="A109" s="20" t="s">
        <v>351</v>
      </c>
      <c r="B109" s="36">
        <v>1157</v>
      </c>
      <c r="C109" s="37">
        <v>42838</v>
      </c>
      <c r="D109" s="49">
        <v>78.53</v>
      </c>
      <c r="E109" s="48" t="s">
        <v>352</v>
      </c>
      <c r="F109" s="2"/>
    </row>
    <row r="110" spans="1:6" ht="16.5">
      <c r="A110" s="20" t="s">
        <v>351</v>
      </c>
      <c r="B110" s="36">
        <v>254</v>
      </c>
      <c r="C110" s="37">
        <v>42843</v>
      </c>
      <c r="D110" s="49">
        <v>485</v>
      </c>
      <c r="E110" s="48" t="s">
        <v>352</v>
      </c>
      <c r="F110" s="2"/>
    </row>
    <row r="111" spans="1:6" ht="16.5">
      <c r="A111" s="20" t="s">
        <v>351</v>
      </c>
      <c r="B111" s="36">
        <v>1185</v>
      </c>
      <c r="C111" s="37">
        <v>42844</v>
      </c>
      <c r="D111" s="49">
        <v>395.18</v>
      </c>
      <c r="E111" s="48" t="s">
        <v>352</v>
      </c>
      <c r="F111" s="2"/>
    </row>
    <row r="112" spans="1:6" ht="16.5">
      <c r="A112" s="20" t="s">
        <v>351</v>
      </c>
      <c r="B112" s="36">
        <v>1186</v>
      </c>
      <c r="C112" s="37">
        <v>42844</v>
      </c>
      <c r="D112" s="49">
        <v>655.93</v>
      </c>
      <c r="E112" s="48" t="s">
        <v>352</v>
      </c>
      <c r="F112" s="2"/>
    </row>
    <row r="113" spans="1:6" ht="16.5">
      <c r="A113" s="20" t="s">
        <v>351</v>
      </c>
      <c r="B113" s="36">
        <v>1187</v>
      </c>
      <c r="C113" s="37">
        <v>42844</v>
      </c>
      <c r="D113" s="49">
        <v>544.19000000000005</v>
      </c>
      <c r="E113" s="48" t="s">
        <v>352</v>
      </c>
      <c r="F113" s="2"/>
    </row>
    <row r="114" spans="1:6" ht="16.5">
      <c r="A114" s="20" t="s">
        <v>351</v>
      </c>
      <c r="B114" s="36">
        <v>1188</v>
      </c>
      <c r="C114" s="37">
        <v>42844</v>
      </c>
      <c r="D114" s="49">
        <v>1431.31</v>
      </c>
      <c r="E114" s="48" t="s">
        <v>352</v>
      </c>
      <c r="F114" s="2"/>
    </row>
    <row r="115" spans="1:6" ht="16.5">
      <c r="A115" s="20" t="s">
        <v>351</v>
      </c>
      <c r="B115" s="36">
        <v>256</v>
      </c>
      <c r="C115" s="37">
        <v>42845</v>
      </c>
      <c r="D115" s="49">
        <v>6144.02</v>
      </c>
      <c r="E115" s="48" t="s">
        <v>352</v>
      </c>
      <c r="F115" s="2"/>
    </row>
    <row r="116" spans="1:6" ht="16.5">
      <c r="A116" s="20" t="s">
        <v>351</v>
      </c>
      <c r="B116" s="36">
        <v>256</v>
      </c>
      <c r="C116" s="37">
        <v>42846</v>
      </c>
      <c r="D116" s="49">
        <v>2329.23</v>
      </c>
      <c r="E116" s="48" t="s">
        <v>352</v>
      </c>
      <c r="F116" s="2"/>
    </row>
    <row r="117" spans="1:6" ht="16.5">
      <c r="A117" s="138" t="s">
        <v>353</v>
      </c>
      <c r="B117" s="138"/>
      <c r="C117" s="138"/>
      <c r="D117" s="120">
        <f>SUM(D108:D116)</f>
        <v>19086.240000000002</v>
      </c>
      <c r="E117" s="121"/>
      <c r="F117" s="2"/>
    </row>
    <row r="118" spans="1:6" ht="16.5">
      <c r="A118" s="138" t="s">
        <v>354</v>
      </c>
      <c r="B118" s="138"/>
      <c r="C118" s="138"/>
      <c r="D118" s="120">
        <f>+D117+D107+D105</f>
        <v>78207.240000000005</v>
      </c>
      <c r="E118" s="48"/>
      <c r="F118" s="2"/>
    </row>
    <row r="119" spans="1:6" ht="21.75" customHeight="1">
      <c r="A119" s="20" t="s">
        <v>355</v>
      </c>
      <c r="B119" s="36">
        <v>1008</v>
      </c>
      <c r="C119" s="37">
        <v>42832</v>
      </c>
      <c r="D119" s="49">
        <v>1144</v>
      </c>
      <c r="E119" s="48" t="s">
        <v>356</v>
      </c>
      <c r="F119" s="2"/>
    </row>
    <row r="120" spans="1:6" ht="23.25" customHeight="1">
      <c r="A120" s="20" t="s">
        <v>355</v>
      </c>
      <c r="B120" s="36">
        <v>1055</v>
      </c>
      <c r="C120" s="37">
        <v>42832</v>
      </c>
      <c r="D120" s="49">
        <v>545151</v>
      </c>
      <c r="E120" s="48" t="s">
        <v>356</v>
      </c>
      <c r="F120" s="2"/>
    </row>
    <row r="121" spans="1:6" ht="16.5">
      <c r="A121" s="138" t="s">
        <v>357</v>
      </c>
      <c r="B121" s="138"/>
      <c r="C121" s="138"/>
      <c r="D121" s="120">
        <f>SUM(D119:D120)</f>
        <v>546295</v>
      </c>
      <c r="E121" s="121"/>
      <c r="F121" s="2"/>
    </row>
    <row r="122" spans="1:6" ht="16.5">
      <c r="A122" s="62" t="s">
        <v>358</v>
      </c>
      <c r="B122" s="26">
        <v>1053</v>
      </c>
      <c r="C122" s="139">
        <v>42832</v>
      </c>
      <c r="D122" s="33">
        <v>17176</v>
      </c>
      <c r="E122" s="48" t="s">
        <v>359</v>
      </c>
      <c r="F122" s="2"/>
    </row>
    <row r="123" spans="1:6" ht="16.5">
      <c r="A123" s="138" t="s">
        <v>360</v>
      </c>
      <c r="B123" s="138"/>
      <c r="C123" s="138"/>
      <c r="D123" s="120">
        <f>D122</f>
        <v>17176</v>
      </c>
      <c r="E123" s="121"/>
      <c r="F123" s="2"/>
    </row>
    <row r="124" spans="1:6" ht="33">
      <c r="A124" s="20" t="s">
        <v>361</v>
      </c>
      <c r="B124" s="65">
        <v>1052</v>
      </c>
      <c r="C124" s="66">
        <v>42832</v>
      </c>
      <c r="D124" s="77">
        <v>198347</v>
      </c>
      <c r="E124" s="48" t="s">
        <v>362</v>
      </c>
      <c r="F124" s="2"/>
    </row>
    <row r="125" spans="1:6" ht="16.5">
      <c r="A125" s="138" t="s">
        <v>363</v>
      </c>
      <c r="B125" s="138"/>
      <c r="C125" s="138"/>
      <c r="D125" s="120">
        <f>SUM(D124:D124)</f>
        <v>198347</v>
      </c>
      <c r="E125" s="121"/>
      <c r="F125" s="2"/>
    </row>
    <row r="126" spans="1:6" ht="33">
      <c r="A126" s="20" t="s">
        <v>364</v>
      </c>
      <c r="B126" s="36">
        <v>1051</v>
      </c>
      <c r="C126" s="37">
        <v>42832</v>
      </c>
      <c r="D126" s="49">
        <v>5488</v>
      </c>
      <c r="E126" s="48" t="s">
        <v>365</v>
      </c>
      <c r="F126" s="2"/>
    </row>
    <row r="127" spans="1:6" ht="16.5">
      <c r="A127" s="138" t="s">
        <v>366</v>
      </c>
      <c r="B127" s="138"/>
      <c r="C127" s="138"/>
      <c r="D127" s="120">
        <f>SUM(D126:D126)</f>
        <v>5488</v>
      </c>
      <c r="E127" s="48"/>
      <c r="F127" s="2"/>
    </row>
    <row r="128" spans="1:6" ht="33">
      <c r="A128" s="20" t="s">
        <v>367</v>
      </c>
      <c r="B128" s="36">
        <v>1018</v>
      </c>
      <c r="C128" s="37">
        <v>42832</v>
      </c>
      <c r="D128" s="49">
        <v>19465</v>
      </c>
      <c r="E128" s="48" t="s">
        <v>368</v>
      </c>
      <c r="F128" s="2"/>
    </row>
    <row r="129" spans="1:6" ht="33">
      <c r="A129" s="20" t="s">
        <v>367</v>
      </c>
      <c r="B129" s="36">
        <v>1085</v>
      </c>
      <c r="C129" s="37">
        <v>42832</v>
      </c>
      <c r="D129" s="49">
        <v>9931</v>
      </c>
      <c r="E129" s="48" t="s">
        <v>368</v>
      </c>
      <c r="F129" s="2"/>
    </row>
    <row r="130" spans="1:6" ht="16.5">
      <c r="A130" s="138" t="s">
        <v>369</v>
      </c>
      <c r="B130" s="138"/>
      <c r="C130" s="138"/>
      <c r="D130" s="120">
        <f>SUM(D128:D129)</f>
        <v>29396</v>
      </c>
      <c r="E130" s="121"/>
      <c r="F130" s="2"/>
    </row>
    <row r="131" spans="1:6" ht="16.5">
      <c r="A131" s="138" t="s">
        <v>370</v>
      </c>
      <c r="B131" s="138"/>
      <c r="C131" s="138"/>
      <c r="D131" s="120">
        <f>+D130+D127+D125+D123+D121</f>
        <v>796702</v>
      </c>
      <c r="E131" s="121"/>
      <c r="F131" s="2"/>
    </row>
    <row r="132" spans="1:6" ht="16.5">
      <c r="A132" s="138" t="s">
        <v>371</v>
      </c>
      <c r="B132" s="138"/>
      <c r="C132" s="138"/>
      <c r="D132" s="120">
        <f>D103+D118+D131</f>
        <v>5029347.1300000008</v>
      </c>
      <c r="E132" s="121"/>
      <c r="F132" s="2"/>
    </row>
    <row r="133" spans="1:6" ht="16.5">
      <c r="A133" s="140"/>
      <c r="B133" s="140"/>
      <c r="C133" s="140"/>
      <c r="D133" s="18"/>
      <c r="E133" s="141"/>
      <c r="F133" s="2"/>
    </row>
    <row r="134" spans="1:6" ht="16.5">
      <c r="A134" s="2"/>
      <c r="B134" s="2"/>
      <c r="C134" s="2"/>
      <c r="D134" s="142"/>
      <c r="E134" s="113"/>
      <c r="F134" s="2"/>
    </row>
    <row r="135" spans="1:6">
      <c r="D135" s="63"/>
      <c r="E135" s="64"/>
    </row>
    <row r="136" spans="1:6">
      <c r="D136" s="63"/>
      <c r="E136" s="64"/>
    </row>
    <row r="137" spans="1:6">
      <c r="D137" s="63"/>
      <c r="E137" s="64"/>
    </row>
    <row r="138" spans="1:6">
      <c r="D138" s="63"/>
      <c r="E138" s="64"/>
    </row>
    <row r="139" spans="1:6">
      <c r="D139" s="63"/>
      <c r="E139" s="64"/>
    </row>
    <row r="140" spans="1:6">
      <c r="D140" s="63"/>
      <c r="E140" s="64"/>
    </row>
    <row r="141" spans="1:6">
      <c r="D141" s="63"/>
      <c r="E141" s="64"/>
    </row>
    <row r="142" spans="1:6">
      <c r="D142" s="63"/>
      <c r="E142" s="64"/>
    </row>
    <row r="143" spans="1:6">
      <c r="D143" s="63"/>
      <c r="E143" s="64"/>
    </row>
    <row r="144" spans="1:6">
      <c r="D144" s="63"/>
      <c r="E144" s="64"/>
    </row>
    <row r="145" spans="4:5">
      <c r="D145" s="63"/>
      <c r="E145" s="64"/>
    </row>
    <row r="146" spans="4:5">
      <c r="D146" s="63"/>
      <c r="E146" s="64"/>
    </row>
    <row r="147" spans="4:5">
      <c r="D147" s="63"/>
      <c r="E147" s="64"/>
    </row>
    <row r="148" spans="4:5">
      <c r="D148" s="63"/>
      <c r="E148" s="64"/>
    </row>
    <row r="149" spans="4:5">
      <c r="D149" s="63"/>
      <c r="E149" s="64"/>
    </row>
    <row r="150" spans="4:5">
      <c r="D150" s="63"/>
      <c r="E150" s="64"/>
    </row>
    <row r="151" spans="4:5">
      <c r="D151" s="63"/>
      <c r="E151" s="64"/>
    </row>
    <row r="152" spans="4:5">
      <c r="D152" s="63"/>
      <c r="E152" s="64"/>
    </row>
    <row r="153" spans="4:5">
      <c r="D153" s="63"/>
      <c r="E153" s="64"/>
    </row>
    <row r="154" spans="4:5">
      <c r="D154" s="63"/>
      <c r="E154" s="64"/>
    </row>
    <row r="155" spans="4:5">
      <c r="D155" s="63"/>
      <c r="E155" s="64"/>
    </row>
    <row r="156" spans="4:5">
      <c r="D156" s="63"/>
      <c r="E156" s="64"/>
    </row>
    <row r="157" spans="4:5">
      <c r="D157" s="63"/>
      <c r="E157" s="64"/>
    </row>
    <row r="158" spans="4:5">
      <c r="D158" s="63"/>
      <c r="E158" s="64"/>
    </row>
    <row r="159" spans="4:5">
      <c r="D159" s="63"/>
      <c r="E159" s="64"/>
    </row>
    <row r="160" spans="4:5">
      <c r="D160" s="63"/>
      <c r="E160" s="64"/>
    </row>
    <row r="161" spans="4:5">
      <c r="D161" s="63"/>
      <c r="E161" s="64"/>
    </row>
    <row r="162" spans="4:5">
      <c r="D162" s="63"/>
      <c r="E162" s="64"/>
    </row>
    <row r="163" spans="4:5">
      <c r="D163" s="63"/>
      <c r="E163" s="64"/>
    </row>
    <row r="164" spans="4:5">
      <c r="D164" s="63"/>
      <c r="E164" s="64"/>
    </row>
    <row r="165" spans="4:5">
      <c r="D165" s="63"/>
      <c r="E165" s="64"/>
    </row>
    <row r="166" spans="4:5">
      <c r="D166" s="63"/>
      <c r="E166" s="64"/>
    </row>
  </sheetData>
  <sortState ref="B115:E123">
    <sortCondition ref="C115:C123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J10" sqref="J10"/>
    </sheetView>
  </sheetViews>
  <sheetFormatPr defaultRowHeight="16.5"/>
  <cols>
    <col min="1" max="1" width="9.140625" style="4"/>
    <col min="2" max="2" width="12.140625" style="4" customWidth="1"/>
    <col min="3" max="3" width="18.85546875" style="4" customWidth="1"/>
    <col min="4" max="4" width="27.85546875" style="7" customWidth="1"/>
    <col min="5" max="5" width="37" style="7" customWidth="1"/>
    <col min="6" max="6" width="16.85546875" style="4" customWidth="1"/>
    <col min="7" max="256" width="9.140625" style="4"/>
    <col min="257" max="257" width="12.140625" style="4" customWidth="1"/>
    <col min="258" max="258" width="18.85546875" style="4" customWidth="1"/>
    <col min="259" max="259" width="27.85546875" style="4" customWidth="1"/>
    <col min="260" max="260" width="37" style="4" customWidth="1"/>
    <col min="261" max="261" width="16.85546875" style="4" customWidth="1"/>
    <col min="262" max="262" width="111.28515625" style="4" customWidth="1"/>
    <col min="263" max="512" width="9.140625" style="4"/>
    <col min="513" max="513" width="12.140625" style="4" customWidth="1"/>
    <col min="514" max="514" width="18.85546875" style="4" customWidth="1"/>
    <col min="515" max="515" width="27.85546875" style="4" customWidth="1"/>
    <col min="516" max="516" width="37" style="4" customWidth="1"/>
    <col min="517" max="517" width="16.85546875" style="4" customWidth="1"/>
    <col min="518" max="518" width="111.28515625" style="4" customWidth="1"/>
    <col min="519" max="768" width="9.140625" style="4"/>
    <col min="769" max="769" width="12.140625" style="4" customWidth="1"/>
    <col min="770" max="770" width="18.85546875" style="4" customWidth="1"/>
    <col min="771" max="771" width="27.85546875" style="4" customWidth="1"/>
    <col min="772" max="772" width="37" style="4" customWidth="1"/>
    <col min="773" max="773" width="16.85546875" style="4" customWidth="1"/>
    <col min="774" max="774" width="111.28515625" style="4" customWidth="1"/>
    <col min="775" max="1024" width="9.140625" style="4"/>
    <col min="1025" max="1025" width="12.140625" style="4" customWidth="1"/>
    <col min="1026" max="1026" width="18.85546875" style="4" customWidth="1"/>
    <col min="1027" max="1027" width="27.85546875" style="4" customWidth="1"/>
    <col min="1028" max="1028" width="37" style="4" customWidth="1"/>
    <col min="1029" max="1029" width="16.85546875" style="4" customWidth="1"/>
    <col min="1030" max="1030" width="111.28515625" style="4" customWidth="1"/>
    <col min="1031" max="1280" width="9.140625" style="4"/>
    <col min="1281" max="1281" width="12.140625" style="4" customWidth="1"/>
    <col min="1282" max="1282" width="18.85546875" style="4" customWidth="1"/>
    <col min="1283" max="1283" width="27.85546875" style="4" customWidth="1"/>
    <col min="1284" max="1284" width="37" style="4" customWidth="1"/>
    <col min="1285" max="1285" width="16.85546875" style="4" customWidth="1"/>
    <col min="1286" max="1286" width="111.28515625" style="4" customWidth="1"/>
    <col min="1287" max="1536" width="9.140625" style="4"/>
    <col min="1537" max="1537" width="12.140625" style="4" customWidth="1"/>
    <col min="1538" max="1538" width="18.85546875" style="4" customWidth="1"/>
    <col min="1539" max="1539" width="27.85546875" style="4" customWidth="1"/>
    <col min="1540" max="1540" width="37" style="4" customWidth="1"/>
    <col min="1541" max="1541" width="16.85546875" style="4" customWidth="1"/>
    <col min="1542" max="1542" width="111.28515625" style="4" customWidth="1"/>
    <col min="1543" max="1792" width="9.140625" style="4"/>
    <col min="1793" max="1793" width="12.140625" style="4" customWidth="1"/>
    <col min="1794" max="1794" width="18.85546875" style="4" customWidth="1"/>
    <col min="1795" max="1795" width="27.85546875" style="4" customWidth="1"/>
    <col min="1796" max="1796" width="37" style="4" customWidth="1"/>
    <col min="1797" max="1797" width="16.85546875" style="4" customWidth="1"/>
    <col min="1798" max="1798" width="111.28515625" style="4" customWidth="1"/>
    <col min="1799" max="2048" width="9.140625" style="4"/>
    <col min="2049" max="2049" width="12.140625" style="4" customWidth="1"/>
    <col min="2050" max="2050" width="18.85546875" style="4" customWidth="1"/>
    <col min="2051" max="2051" width="27.85546875" style="4" customWidth="1"/>
    <col min="2052" max="2052" width="37" style="4" customWidth="1"/>
    <col min="2053" max="2053" width="16.85546875" style="4" customWidth="1"/>
    <col min="2054" max="2054" width="111.28515625" style="4" customWidth="1"/>
    <col min="2055" max="2304" width="9.140625" style="4"/>
    <col min="2305" max="2305" width="12.140625" style="4" customWidth="1"/>
    <col min="2306" max="2306" width="18.85546875" style="4" customWidth="1"/>
    <col min="2307" max="2307" width="27.85546875" style="4" customWidth="1"/>
    <col min="2308" max="2308" width="37" style="4" customWidth="1"/>
    <col min="2309" max="2309" width="16.85546875" style="4" customWidth="1"/>
    <col min="2310" max="2310" width="111.28515625" style="4" customWidth="1"/>
    <col min="2311" max="2560" width="9.140625" style="4"/>
    <col min="2561" max="2561" width="12.140625" style="4" customWidth="1"/>
    <col min="2562" max="2562" width="18.85546875" style="4" customWidth="1"/>
    <col min="2563" max="2563" width="27.85546875" style="4" customWidth="1"/>
    <col min="2564" max="2564" width="37" style="4" customWidth="1"/>
    <col min="2565" max="2565" width="16.85546875" style="4" customWidth="1"/>
    <col min="2566" max="2566" width="111.28515625" style="4" customWidth="1"/>
    <col min="2567" max="2816" width="9.140625" style="4"/>
    <col min="2817" max="2817" width="12.140625" style="4" customWidth="1"/>
    <col min="2818" max="2818" width="18.85546875" style="4" customWidth="1"/>
    <col min="2819" max="2819" width="27.85546875" style="4" customWidth="1"/>
    <col min="2820" max="2820" width="37" style="4" customWidth="1"/>
    <col min="2821" max="2821" width="16.85546875" style="4" customWidth="1"/>
    <col min="2822" max="2822" width="111.28515625" style="4" customWidth="1"/>
    <col min="2823" max="3072" width="9.140625" style="4"/>
    <col min="3073" max="3073" width="12.140625" style="4" customWidth="1"/>
    <col min="3074" max="3074" width="18.85546875" style="4" customWidth="1"/>
    <col min="3075" max="3075" width="27.85546875" style="4" customWidth="1"/>
    <col min="3076" max="3076" width="37" style="4" customWidth="1"/>
    <col min="3077" max="3077" width="16.85546875" style="4" customWidth="1"/>
    <col min="3078" max="3078" width="111.28515625" style="4" customWidth="1"/>
    <col min="3079" max="3328" width="9.140625" style="4"/>
    <col min="3329" max="3329" width="12.140625" style="4" customWidth="1"/>
    <col min="3330" max="3330" width="18.85546875" style="4" customWidth="1"/>
    <col min="3331" max="3331" width="27.85546875" style="4" customWidth="1"/>
    <col min="3332" max="3332" width="37" style="4" customWidth="1"/>
    <col min="3333" max="3333" width="16.85546875" style="4" customWidth="1"/>
    <col min="3334" max="3334" width="111.28515625" style="4" customWidth="1"/>
    <col min="3335" max="3584" width="9.140625" style="4"/>
    <col min="3585" max="3585" width="12.140625" style="4" customWidth="1"/>
    <col min="3586" max="3586" width="18.85546875" style="4" customWidth="1"/>
    <col min="3587" max="3587" width="27.85546875" style="4" customWidth="1"/>
    <col min="3588" max="3588" width="37" style="4" customWidth="1"/>
    <col min="3589" max="3589" width="16.85546875" style="4" customWidth="1"/>
    <col min="3590" max="3590" width="111.28515625" style="4" customWidth="1"/>
    <col min="3591" max="3840" width="9.140625" style="4"/>
    <col min="3841" max="3841" width="12.140625" style="4" customWidth="1"/>
    <col min="3842" max="3842" width="18.85546875" style="4" customWidth="1"/>
    <col min="3843" max="3843" width="27.85546875" style="4" customWidth="1"/>
    <col min="3844" max="3844" width="37" style="4" customWidth="1"/>
    <col min="3845" max="3845" width="16.85546875" style="4" customWidth="1"/>
    <col min="3846" max="3846" width="111.28515625" style="4" customWidth="1"/>
    <col min="3847" max="4096" width="9.140625" style="4"/>
    <col min="4097" max="4097" width="12.140625" style="4" customWidth="1"/>
    <col min="4098" max="4098" width="18.85546875" style="4" customWidth="1"/>
    <col min="4099" max="4099" width="27.85546875" style="4" customWidth="1"/>
    <col min="4100" max="4100" width="37" style="4" customWidth="1"/>
    <col min="4101" max="4101" width="16.85546875" style="4" customWidth="1"/>
    <col min="4102" max="4102" width="111.28515625" style="4" customWidth="1"/>
    <col min="4103" max="4352" width="9.140625" style="4"/>
    <col min="4353" max="4353" width="12.140625" style="4" customWidth="1"/>
    <col min="4354" max="4354" width="18.85546875" style="4" customWidth="1"/>
    <col min="4355" max="4355" width="27.85546875" style="4" customWidth="1"/>
    <col min="4356" max="4356" width="37" style="4" customWidth="1"/>
    <col min="4357" max="4357" width="16.85546875" style="4" customWidth="1"/>
    <col min="4358" max="4358" width="111.28515625" style="4" customWidth="1"/>
    <col min="4359" max="4608" width="9.140625" style="4"/>
    <col min="4609" max="4609" width="12.140625" style="4" customWidth="1"/>
    <col min="4610" max="4610" width="18.85546875" style="4" customWidth="1"/>
    <col min="4611" max="4611" width="27.85546875" style="4" customWidth="1"/>
    <col min="4612" max="4612" width="37" style="4" customWidth="1"/>
    <col min="4613" max="4613" width="16.85546875" style="4" customWidth="1"/>
    <col min="4614" max="4614" width="111.28515625" style="4" customWidth="1"/>
    <col min="4615" max="4864" width="9.140625" style="4"/>
    <col min="4865" max="4865" width="12.140625" style="4" customWidth="1"/>
    <col min="4866" max="4866" width="18.85546875" style="4" customWidth="1"/>
    <col min="4867" max="4867" width="27.85546875" style="4" customWidth="1"/>
    <col min="4868" max="4868" width="37" style="4" customWidth="1"/>
    <col min="4869" max="4869" width="16.85546875" style="4" customWidth="1"/>
    <col min="4870" max="4870" width="111.28515625" style="4" customWidth="1"/>
    <col min="4871" max="5120" width="9.140625" style="4"/>
    <col min="5121" max="5121" width="12.140625" style="4" customWidth="1"/>
    <col min="5122" max="5122" width="18.85546875" style="4" customWidth="1"/>
    <col min="5123" max="5123" width="27.85546875" style="4" customWidth="1"/>
    <col min="5124" max="5124" width="37" style="4" customWidth="1"/>
    <col min="5125" max="5125" width="16.85546875" style="4" customWidth="1"/>
    <col min="5126" max="5126" width="111.28515625" style="4" customWidth="1"/>
    <col min="5127" max="5376" width="9.140625" style="4"/>
    <col min="5377" max="5377" width="12.140625" style="4" customWidth="1"/>
    <col min="5378" max="5378" width="18.85546875" style="4" customWidth="1"/>
    <col min="5379" max="5379" width="27.85546875" style="4" customWidth="1"/>
    <col min="5380" max="5380" width="37" style="4" customWidth="1"/>
    <col min="5381" max="5381" width="16.85546875" style="4" customWidth="1"/>
    <col min="5382" max="5382" width="111.28515625" style="4" customWidth="1"/>
    <col min="5383" max="5632" width="9.140625" style="4"/>
    <col min="5633" max="5633" width="12.140625" style="4" customWidth="1"/>
    <col min="5634" max="5634" width="18.85546875" style="4" customWidth="1"/>
    <col min="5635" max="5635" width="27.85546875" style="4" customWidth="1"/>
    <col min="5636" max="5636" width="37" style="4" customWidth="1"/>
    <col min="5637" max="5637" width="16.85546875" style="4" customWidth="1"/>
    <col min="5638" max="5638" width="111.28515625" style="4" customWidth="1"/>
    <col min="5639" max="5888" width="9.140625" style="4"/>
    <col min="5889" max="5889" width="12.140625" style="4" customWidth="1"/>
    <col min="5890" max="5890" width="18.85546875" style="4" customWidth="1"/>
    <col min="5891" max="5891" width="27.85546875" style="4" customWidth="1"/>
    <col min="5892" max="5892" width="37" style="4" customWidth="1"/>
    <col min="5893" max="5893" width="16.85546875" style="4" customWidth="1"/>
    <col min="5894" max="5894" width="111.28515625" style="4" customWidth="1"/>
    <col min="5895" max="6144" width="9.140625" style="4"/>
    <col min="6145" max="6145" width="12.140625" style="4" customWidth="1"/>
    <col min="6146" max="6146" width="18.85546875" style="4" customWidth="1"/>
    <col min="6147" max="6147" width="27.85546875" style="4" customWidth="1"/>
    <col min="6148" max="6148" width="37" style="4" customWidth="1"/>
    <col min="6149" max="6149" width="16.85546875" style="4" customWidth="1"/>
    <col min="6150" max="6150" width="111.28515625" style="4" customWidth="1"/>
    <col min="6151" max="6400" width="9.140625" style="4"/>
    <col min="6401" max="6401" width="12.140625" style="4" customWidth="1"/>
    <col min="6402" max="6402" width="18.85546875" style="4" customWidth="1"/>
    <col min="6403" max="6403" width="27.85546875" style="4" customWidth="1"/>
    <col min="6404" max="6404" width="37" style="4" customWidth="1"/>
    <col min="6405" max="6405" width="16.85546875" style="4" customWidth="1"/>
    <col min="6406" max="6406" width="111.28515625" style="4" customWidth="1"/>
    <col min="6407" max="6656" width="9.140625" style="4"/>
    <col min="6657" max="6657" width="12.140625" style="4" customWidth="1"/>
    <col min="6658" max="6658" width="18.85546875" style="4" customWidth="1"/>
    <col min="6659" max="6659" width="27.85546875" style="4" customWidth="1"/>
    <col min="6660" max="6660" width="37" style="4" customWidth="1"/>
    <col min="6661" max="6661" width="16.85546875" style="4" customWidth="1"/>
    <col min="6662" max="6662" width="111.28515625" style="4" customWidth="1"/>
    <col min="6663" max="6912" width="9.140625" style="4"/>
    <col min="6913" max="6913" width="12.140625" style="4" customWidth="1"/>
    <col min="6914" max="6914" width="18.85546875" style="4" customWidth="1"/>
    <col min="6915" max="6915" width="27.85546875" style="4" customWidth="1"/>
    <col min="6916" max="6916" width="37" style="4" customWidth="1"/>
    <col min="6917" max="6917" width="16.85546875" style="4" customWidth="1"/>
    <col min="6918" max="6918" width="111.28515625" style="4" customWidth="1"/>
    <col min="6919" max="7168" width="9.140625" style="4"/>
    <col min="7169" max="7169" width="12.140625" style="4" customWidth="1"/>
    <col min="7170" max="7170" width="18.85546875" style="4" customWidth="1"/>
    <col min="7171" max="7171" width="27.85546875" style="4" customWidth="1"/>
    <col min="7172" max="7172" width="37" style="4" customWidth="1"/>
    <col min="7173" max="7173" width="16.85546875" style="4" customWidth="1"/>
    <col min="7174" max="7174" width="111.28515625" style="4" customWidth="1"/>
    <col min="7175" max="7424" width="9.140625" style="4"/>
    <col min="7425" max="7425" width="12.140625" style="4" customWidth="1"/>
    <col min="7426" max="7426" width="18.85546875" style="4" customWidth="1"/>
    <col min="7427" max="7427" width="27.85546875" style="4" customWidth="1"/>
    <col min="7428" max="7428" width="37" style="4" customWidth="1"/>
    <col min="7429" max="7429" width="16.85546875" style="4" customWidth="1"/>
    <col min="7430" max="7430" width="111.28515625" style="4" customWidth="1"/>
    <col min="7431" max="7680" width="9.140625" style="4"/>
    <col min="7681" max="7681" width="12.140625" style="4" customWidth="1"/>
    <col min="7682" max="7682" width="18.85546875" style="4" customWidth="1"/>
    <col min="7683" max="7683" width="27.85546875" style="4" customWidth="1"/>
    <col min="7684" max="7684" width="37" style="4" customWidth="1"/>
    <col min="7685" max="7685" width="16.85546875" style="4" customWidth="1"/>
    <col min="7686" max="7686" width="111.28515625" style="4" customWidth="1"/>
    <col min="7687" max="7936" width="9.140625" style="4"/>
    <col min="7937" max="7937" width="12.140625" style="4" customWidth="1"/>
    <col min="7938" max="7938" width="18.85546875" style="4" customWidth="1"/>
    <col min="7939" max="7939" width="27.85546875" style="4" customWidth="1"/>
    <col min="7940" max="7940" width="37" style="4" customWidth="1"/>
    <col min="7941" max="7941" width="16.85546875" style="4" customWidth="1"/>
    <col min="7942" max="7942" width="111.28515625" style="4" customWidth="1"/>
    <col min="7943" max="8192" width="9.140625" style="4"/>
    <col min="8193" max="8193" width="12.140625" style="4" customWidth="1"/>
    <col min="8194" max="8194" width="18.85546875" style="4" customWidth="1"/>
    <col min="8195" max="8195" width="27.85546875" style="4" customWidth="1"/>
    <col min="8196" max="8196" width="37" style="4" customWidth="1"/>
    <col min="8197" max="8197" width="16.85546875" style="4" customWidth="1"/>
    <col min="8198" max="8198" width="111.28515625" style="4" customWidth="1"/>
    <col min="8199" max="8448" width="9.140625" style="4"/>
    <col min="8449" max="8449" width="12.140625" style="4" customWidth="1"/>
    <col min="8450" max="8450" width="18.85546875" style="4" customWidth="1"/>
    <col min="8451" max="8451" width="27.85546875" style="4" customWidth="1"/>
    <col min="8452" max="8452" width="37" style="4" customWidth="1"/>
    <col min="8453" max="8453" width="16.85546875" style="4" customWidth="1"/>
    <col min="8454" max="8454" width="111.28515625" style="4" customWidth="1"/>
    <col min="8455" max="8704" width="9.140625" style="4"/>
    <col min="8705" max="8705" width="12.140625" style="4" customWidth="1"/>
    <col min="8706" max="8706" width="18.85546875" style="4" customWidth="1"/>
    <col min="8707" max="8707" width="27.85546875" style="4" customWidth="1"/>
    <col min="8708" max="8708" width="37" style="4" customWidth="1"/>
    <col min="8709" max="8709" width="16.85546875" style="4" customWidth="1"/>
    <col min="8710" max="8710" width="111.28515625" style="4" customWidth="1"/>
    <col min="8711" max="8960" width="9.140625" style="4"/>
    <col min="8961" max="8961" width="12.140625" style="4" customWidth="1"/>
    <col min="8962" max="8962" width="18.85546875" style="4" customWidth="1"/>
    <col min="8963" max="8963" width="27.85546875" style="4" customWidth="1"/>
    <col min="8964" max="8964" width="37" style="4" customWidth="1"/>
    <col min="8965" max="8965" width="16.85546875" style="4" customWidth="1"/>
    <col min="8966" max="8966" width="111.28515625" style="4" customWidth="1"/>
    <col min="8967" max="9216" width="9.140625" style="4"/>
    <col min="9217" max="9217" width="12.140625" style="4" customWidth="1"/>
    <col min="9218" max="9218" width="18.85546875" style="4" customWidth="1"/>
    <col min="9219" max="9219" width="27.85546875" style="4" customWidth="1"/>
    <col min="9220" max="9220" width="37" style="4" customWidth="1"/>
    <col min="9221" max="9221" width="16.85546875" style="4" customWidth="1"/>
    <col min="9222" max="9222" width="111.28515625" style="4" customWidth="1"/>
    <col min="9223" max="9472" width="9.140625" style="4"/>
    <col min="9473" max="9473" width="12.140625" style="4" customWidth="1"/>
    <col min="9474" max="9474" width="18.85546875" style="4" customWidth="1"/>
    <col min="9475" max="9475" width="27.85546875" style="4" customWidth="1"/>
    <col min="9476" max="9476" width="37" style="4" customWidth="1"/>
    <col min="9477" max="9477" width="16.85546875" style="4" customWidth="1"/>
    <col min="9478" max="9478" width="111.28515625" style="4" customWidth="1"/>
    <col min="9479" max="9728" width="9.140625" style="4"/>
    <col min="9729" max="9729" width="12.140625" style="4" customWidth="1"/>
    <col min="9730" max="9730" width="18.85546875" style="4" customWidth="1"/>
    <col min="9731" max="9731" width="27.85546875" style="4" customWidth="1"/>
    <col min="9732" max="9732" width="37" style="4" customWidth="1"/>
    <col min="9733" max="9733" width="16.85546875" style="4" customWidth="1"/>
    <col min="9734" max="9734" width="111.28515625" style="4" customWidth="1"/>
    <col min="9735" max="9984" width="9.140625" style="4"/>
    <col min="9985" max="9985" width="12.140625" style="4" customWidth="1"/>
    <col min="9986" max="9986" width="18.85546875" style="4" customWidth="1"/>
    <col min="9987" max="9987" width="27.85546875" style="4" customWidth="1"/>
    <col min="9988" max="9988" width="37" style="4" customWidth="1"/>
    <col min="9989" max="9989" width="16.85546875" style="4" customWidth="1"/>
    <col min="9990" max="9990" width="111.28515625" style="4" customWidth="1"/>
    <col min="9991" max="10240" width="9.140625" style="4"/>
    <col min="10241" max="10241" width="12.140625" style="4" customWidth="1"/>
    <col min="10242" max="10242" width="18.85546875" style="4" customWidth="1"/>
    <col min="10243" max="10243" width="27.85546875" style="4" customWidth="1"/>
    <col min="10244" max="10244" width="37" style="4" customWidth="1"/>
    <col min="10245" max="10245" width="16.85546875" style="4" customWidth="1"/>
    <col min="10246" max="10246" width="111.28515625" style="4" customWidth="1"/>
    <col min="10247" max="10496" width="9.140625" style="4"/>
    <col min="10497" max="10497" width="12.140625" style="4" customWidth="1"/>
    <col min="10498" max="10498" width="18.85546875" style="4" customWidth="1"/>
    <col min="10499" max="10499" width="27.85546875" style="4" customWidth="1"/>
    <col min="10500" max="10500" width="37" style="4" customWidth="1"/>
    <col min="10501" max="10501" width="16.85546875" style="4" customWidth="1"/>
    <col min="10502" max="10502" width="111.28515625" style="4" customWidth="1"/>
    <col min="10503" max="10752" width="9.140625" style="4"/>
    <col min="10753" max="10753" width="12.140625" style="4" customWidth="1"/>
    <col min="10754" max="10754" width="18.85546875" style="4" customWidth="1"/>
    <col min="10755" max="10755" width="27.85546875" style="4" customWidth="1"/>
    <col min="10756" max="10756" width="37" style="4" customWidth="1"/>
    <col min="10757" max="10757" width="16.85546875" style="4" customWidth="1"/>
    <col min="10758" max="10758" width="111.28515625" style="4" customWidth="1"/>
    <col min="10759" max="11008" width="9.140625" style="4"/>
    <col min="11009" max="11009" width="12.140625" style="4" customWidth="1"/>
    <col min="11010" max="11010" width="18.85546875" style="4" customWidth="1"/>
    <col min="11011" max="11011" width="27.85546875" style="4" customWidth="1"/>
    <col min="11012" max="11012" width="37" style="4" customWidth="1"/>
    <col min="11013" max="11013" width="16.85546875" style="4" customWidth="1"/>
    <col min="11014" max="11014" width="111.28515625" style="4" customWidth="1"/>
    <col min="11015" max="11264" width="9.140625" style="4"/>
    <col min="11265" max="11265" width="12.140625" style="4" customWidth="1"/>
    <col min="11266" max="11266" width="18.85546875" style="4" customWidth="1"/>
    <col min="11267" max="11267" width="27.85546875" style="4" customWidth="1"/>
    <col min="11268" max="11268" width="37" style="4" customWidth="1"/>
    <col min="11269" max="11269" width="16.85546875" style="4" customWidth="1"/>
    <col min="11270" max="11270" width="111.28515625" style="4" customWidth="1"/>
    <col min="11271" max="11520" width="9.140625" style="4"/>
    <col min="11521" max="11521" width="12.140625" style="4" customWidth="1"/>
    <col min="11522" max="11522" width="18.85546875" style="4" customWidth="1"/>
    <col min="11523" max="11523" width="27.85546875" style="4" customWidth="1"/>
    <col min="11524" max="11524" width="37" style="4" customWidth="1"/>
    <col min="11525" max="11525" width="16.85546875" style="4" customWidth="1"/>
    <col min="11526" max="11526" width="111.28515625" style="4" customWidth="1"/>
    <col min="11527" max="11776" width="9.140625" style="4"/>
    <col min="11777" max="11777" width="12.140625" style="4" customWidth="1"/>
    <col min="11778" max="11778" width="18.85546875" style="4" customWidth="1"/>
    <col min="11779" max="11779" width="27.85546875" style="4" customWidth="1"/>
    <col min="11780" max="11780" width="37" style="4" customWidth="1"/>
    <col min="11781" max="11781" width="16.85546875" style="4" customWidth="1"/>
    <col min="11782" max="11782" width="111.28515625" style="4" customWidth="1"/>
    <col min="11783" max="12032" width="9.140625" style="4"/>
    <col min="12033" max="12033" width="12.140625" style="4" customWidth="1"/>
    <col min="12034" max="12034" width="18.85546875" style="4" customWidth="1"/>
    <col min="12035" max="12035" width="27.85546875" style="4" customWidth="1"/>
    <col min="12036" max="12036" width="37" style="4" customWidth="1"/>
    <col min="12037" max="12037" width="16.85546875" style="4" customWidth="1"/>
    <col min="12038" max="12038" width="111.28515625" style="4" customWidth="1"/>
    <col min="12039" max="12288" width="9.140625" style="4"/>
    <col min="12289" max="12289" width="12.140625" style="4" customWidth="1"/>
    <col min="12290" max="12290" width="18.85546875" style="4" customWidth="1"/>
    <col min="12291" max="12291" width="27.85546875" style="4" customWidth="1"/>
    <col min="12292" max="12292" width="37" style="4" customWidth="1"/>
    <col min="12293" max="12293" width="16.85546875" style="4" customWidth="1"/>
    <col min="12294" max="12294" width="111.28515625" style="4" customWidth="1"/>
    <col min="12295" max="12544" width="9.140625" style="4"/>
    <col min="12545" max="12545" width="12.140625" style="4" customWidth="1"/>
    <col min="12546" max="12546" width="18.85546875" style="4" customWidth="1"/>
    <col min="12547" max="12547" width="27.85546875" style="4" customWidth="1"/>
    <col min="12548" max="12548" width="37" style="4" customWidth="1"/>
    <col min="12549" max="12549" width="16.85546875" style="4" customWidth="1"/>
    <col min="12550" max="12550" width="111.28515625" style="4" customWidth="1"/>
    <col min="12551" max="12800" width="9.140625" style="4"/>
    <col min="12801" max="12801" width="12.140625" style="4" customWidth="1"/>
    <col min="12802" max="12802" width="18.85546875" style="4" customWidth="1"/>
    <col min="12803" max="12803" width="27.85546875" style="4" customWidth="1"/>
    <col min="12804" max="12804" width="37" style="4" customWidth="1"/>
    <col min="12805" max="12805" width="16.85546875" style="4" customWidth="1"/>
    <col min="12806" max="12806" width="111.28515625" style="4" customWidth="1"/>
    <col min="12807" max="13056" width="9.140625" style="4"/>
    <col min="13057" max="13057" width="12.140625" style="4" customWidth="1"/>
    <col min="13058" max="13058" width="18.85546875" style="4" customWidth="1"/>
    <col min="13059" max="13059" width="27.85546875" style="4" customWidth="1"/>
    <col min="13060" max="13060" width="37" style="4" customWidth="1"/>
    <col min="13061" max="13061" width="16.85546875" style="4" customWidth="1"/>
    <col min="13062" max="13062" width="111.28515625" style="4" customWidth="1"/>
    <col min="13063" max="13312" width="9.140625" style="4"/>
    <col min="13313" max="13313" width="12.140625" style="4" customWidth="1"/>
    <col min="13314" max="13314" width="18.85546875" style="4" customWidth="1"/>
    <col min="13315" max="13315" width="27.85546875" style="4" customWidth="1"/>
    <col min="13316" max="13316" width="37" style="4" customWidth="1"/>
    <col min="13317" max="13317" width="16.85546875" style="4" customWidth="1"/>
    <col min="13318" max="13318" width="111.28515625" style="4" customWidth="1"/>
    <col min="13319" max="13568" width="9.140625" style="4"/>
    <col min="13569" max="13569" width="12.140625" style="4" customWidth="1"/>
    <col min="13570" max="13570" width="18.85546875" style="4" customWidth="1"/>
    <col min="13571" max="13571" width="27.85546875" style="4" customWidth="1"/>
    <col min="13572" max="13572" width="37" style="4" customWidth="1"/>
    <col min="13573" max="13573" width="16.85546875" style="4" customWidth="1"/>
    <col min="13574" max="13574" width="111.28515625" style="4" customWidth="1"/>
    <col min="13575" max="13824" width="9.140625" style="4"/>
    <col min="13825" max="13825" width="12.140625" style="4" customWidth="1"/>
    <col min="13826" max="13826" width="18.85546875" style="4" customWidth="1"/>
    <col min="13827" max="13827" width="27.85546875" style="4" customWidth="1"/>
    <col min="13828" max="13828" width="37" style="4" customWidth="1"/>
    <col min="13829" max="13829" width="16.85546875" style="4" customWidth="1"/>
    <col min="13830" max="13830" width="111.28515625" style="4" customWidth="1"/>
    <col min="13831" max="14080" width="9.140625" style="4"/>
    <col min="14081" max="14081" width="12.140625" style="4" customWidth="1"/>
    <col min="14082" max="14082" width="18.85546875" style="4" customWidth="1"/>
    <col min="14083" max="14083" width="27.85546875" style="4" customWidth="1"/>
    <col min="14084" max="14084" width="37" style="4" customWidth="1"/>
    <col min="14085" max="14085" width="16.85546875" style="4" customWidth="1"/>
    <col min="14086" max="14086" width="111.28515625" style="4" customWidth="1"/>
    <col min="14087" max="14336" width="9.140625" style="4"/>
    <col min="14337" max="14337" width="12.140625" style="4" customWidth="1"/>
    <col min="14338" max="14338" width="18.85546875" style="4" customWidth="1"/>
    <col min="14339" max="14339" width="27.85546875" style="4" customWidth="1"/>
    <col min="14340" max="14340" width="37" style="4" customWidth="1"/>
    <col min="14341" max="14341" width="16.85546875" style="4" customWidth="1"/>
    <col min="14342" max="14342" width="111.28515625" style="4" customWidth="1"/>
    <col min="14343" max="14592" width="9.140625" style="4"/>
    <col min="14593" max="14593" width="12.140625" style="4" customWidth="1"/>
    <col min="14594" max="14594" width="18.85546875" style="4" customWidth="1"/>
    <col min="14595" max="14595" width="27.85546875" style="4" customWidth="1"/>
    <col min="14596" max="14596" width="37" style="4" customWidth="1"/>
    <col min="14597" max="14597" width="16.85546875" style="4" customWidth="1"/>
    <col min="14598" max="14598" width="111.28515625" style="4" customWidth="1"/>
    <col min="14599" max="14848" width="9.140625" style="4"/>
    <col min="14849" max="14849" width="12.140625" style="4" customWidth="1"/>
    <col min="14850" max="14850" width="18.85546875" style="4" customWidth="1"/>
    <col min="14851" max="14851" width="27.85546875" style="4" customWidth="1"/>
    <col min="14852" max="14852" width="37" style="4" customWidth="1"/>
    <col min="14853" max="14853" width="16.85546875" style="4" customWidth="1"/>
    <col min="14854" max="14854" width="111.28515625" style="4" customWidth="1"/>
    <col min="14855" max="15104" width="9.140625" style="4"/>
    <col min="15105" max="15105" width="12.140625" style="4" customWidth="1"/>
    <col min="15106" max="15106" width="18.85546875" style="4" customWidth="1"/>
    <col min="15107" max="15107" width="27.85546875" style="4" customWidth="1"/>
    <col min="15108" max="15108" width="37" style="4" customWidth="1"/>
    <col min="15109" max="15109" width="16.85546875" style="4" customWidth="1"/>
    <col min="15110" max="15110" width="111.28515625" style="4" customWidth="1"/>
    <col min="15111" max="15360" width="9.140625" style="4"/>
    <col min="15361" max="15361" width="12.140625" style="4" customWidth="1"/>
    <col min="15362" max="15362" width="18.85546875" style="4" customWidth="1"/>
    <col min="15363" max="15363" width="27.85546875" style="4" customWidth="1"/>
    <col min="15364" max="15364" width="37" style="4" customWidth="1"/>
    <col min="15365" max="15365" width="16.85546875" style="4" customWidth="1"/>
    <col min="15366" max="15366" width="111.28515625" style="4" customWidth="1"/>
    <col min="15367" max="15616" width="9.140625" style="4"/>
    <col min="15617" max="15617" width="12.140625" style="4" customWidth="1"/>
    <col min="15618" max="15618" width="18.85546875" style="4" customWidth="1"/>
    <col min="15619" max="15619" width="27.85546875" style="4" customWidth="1"/>
    <col min="15620" max="15620" width="37" style="4" customWidth="1"/>
    <col min="15621" max="15621" width="16.85546875" style="4" customWidth="1"/>
    <col min="15622" max="15622" width="111.28515625" style="4" customWidth="1"/>
    <col min="15623" max="15872" width="9.140625" style="4"/>
    <col min="15873" max="15873" width="12.140625" style="4" customWidth="1"/>
    <col min="15874" max="15874" width="18.85546875" style="4" customWidth="1"/>
    <col min="15875" max="15875" width="27.85546875" style="4" customWidth="1"/>
    <col min="15876" max="15876" width="37" style="4" customWidth="1"/>
    <col min="15877" max="15877" width="16.85546875" style="4" customWidth="1"/>
    <col min="15878" max="15878" width="111.28515625" style="4" customWidth="1"/>
    <col min="15879" max="16128" width="9.140625" style="4"/>
    <col min="16129" max="16129" width="12.140625" style="4" customWidth="1"/>
    <col min="16130" max="16130" width="18.85546875" style="4" customWidth="1"/>
    <col min="16131" max="16131" width="27.85546875" style="4" customWidth="1"/>
    <col min="16132" max="16132" width="37" style="4" customWidth="1"/>
    <col min="16133" max="16133" width="16.85546875" style="4" customWidth="1"/>
    <col min="16134" max="16134" width="111.28515625" style="4" customWidth="1"/>
    <col min="16135" max="16384" width="9.140625" style="4"/>
  </cols>
  <sheetData>
    <row r="1" spans="1:6" ht="12.75" customHeight="1">
      <c r="A1" s="5"/>
      <c r="B1" s="5"/>
      <c r="C1" s="5"/>
      <c r="D1" s="6"/>
    </row>
    <row r="2" spans="1:6">
      <c r="A2" s="160" t="s">
        <v>16</v>
      </c>
      <c r="B2" s="160"/>
      <c r="C2" s="160"/>
      <c r="D2" s="160"/>
      <c r="E2" s="8"/>
      <c r="F2" s="8"/>
    </row>
    <row r="3" spans="1:6">
      <c r="A3" s="160" t="s">
        <v>17</v>
      </c>
      <c r="B3" s="160"/>
      <c r="C3" s="160"/>
      <c r="D3" s="160"/>
      <c r="E3" s="8"/>
      <c r="F3" s="8"/>
    </row>
    <row r="4" spans="1:6">
      <c r="A4" s="160" t="s">
        <v>29</v>
      </c>
      <c r="B4" s="160"/>
      <c r="C4" s="160"/>
      <c r="D4" s="160"/>
      <c r="E4" s="8"/>
      <c r="F4" s="8"/>
    </row>
    <row r="5" spans="1:6">
      <c r="A5" s="98"/>
      <c r="B5" s="98"/>
      <c r="C5" s="98"/>
      <c r="D5" s="3" t="s">
        <v>202</v>
      </c>
      <c r="E5" s="3"/>
      <c r="F5" s="99"/>
    </row>
    <row r="6" spans="1:6" ht="17.25" thickBot="1">
      <c r="A6" s="84"/>
      <c r="B6" s="84"/>
      <c r="C6" s="84"/>
      <c r="D6" s="3"/>
      <c r="E6" s="85"/>
      <c r="F6" s="26"/>
    </row>
    <row r="7" spans="1:6" ht="50.25" thickBot="1">
      <c r="A7" s="51" t="s">
        <v>30</v>
      </c>
      <c r="B7" s="52" t="s">
        <v>31</v>
      </c>
      <c r="C7" s="53" t="s">
        <v>32</v>
      </c>
      <c r="D7" s="54" t="s">
        <v>18</v>
      </c>
      <c r="E7" s="55" t="s">
        <v>33</v>
      </c>
      <c r="F7" s="50" t="s">
        <v>35</v>
      </c>
    </row>
    <row r="8" spans="1:6" ht="33">
      <c r="A8" s="100">
        <v>1</v>
      </c>
      <c r="B8" s="86">
        <v>42829</v>
      </c>
      <c r="C8" s="87">
        <v>993</v>
      </c>
      <c r="D8" s="101" t="s">
        <v>78</v>
      </c>
      <c r="E8" s="102" t="s">
        <v>79</v>
      </c>
      <c r="F8" s="88">
        <v>1680</v>
      </c>
    </row>
    <row r="9" spans="1:6" ht="33">
      <c r="A9" s="81">
        <v>2</v>
      </c>
      <c r="B9" s="66">
        <v>42829</v>
      </c>
      <c r="C9" s="65">
        <v>994</v>
      </c>
      <c r="D9" s="73" t="s">
        <v>78</v>
      </c>
      <c r="E9" s="24" t="s">
        <v>79</v>
      </c>
      <c r="F9" s="89">
        <v>1680</v>
      </c>
    </row>
    <row r="10" spans="1:6" ht="33">
      <c r="A10" s="81">
        <v>3</v>
      </c>
      <c r="B10" s="66">
        <v>42829</v>
      </c>
      <c r="C10" s="65">
        <v>996</v>
      </c>
      <c r="D10" s="73" t="s">
        <v>80</v>
      </c>
      <c r="E10" s="24" t="s">
        <v>81</v>
      </c>
      <c r="F10" s="89">
        <v>5064.5600000000004</v>
      </c>
    </row>
    <row r="11" spans="1:6">
      <c r="A11" s="81">
        <v>4</v>
      </c>
      <c r="B11" s="66">
        <v>42831</v>
      </c>
      <c r="C11" s="65">
        <v>217</v>
      </c>
      <c r="D11" s="73" t="s">
        <v>78</v>
      </c>
      <c r="E11" s="24" t="s">
        <v>82</v>
      </c>
      <c r="F11" s="89">
        <v>100</v>
      </c>
    </row>
    <row r="12" spans="1:6">
      <c r="A12" s="81">
        <v>5</v>
      </c>
      <c r="B12" s="66">
        <v>42836</v>
      </c>
      <c r="C12" s="65">
        <v>1092</v>
      </c>
      <c r="D12" s="73" t="s">
        <v>83</v>
      </c>
      <c r="E12" s="24" t="s">
        <v>84</v>
      </c>
      <c r="F12" s="89">
        <v>2894.55</v>
      </c>
    </row>
    <row r="13" spans="1:6">
      <c r="A13" s="81">
        <v>6</v>
      </c>
      <c r="B13" s="66">
        <v>42836</v>
      </c>
      <c r="C13" s="65">
        <v>1093</v>
      </c>
      <c r="D13" s="73" t="s">
        <v>78</v>
      </c>
      <c r="E13" s="24" t="s">
        <v>85</v>
      </c>
      <c r="F13" s="89">
        <v>3300</v>
      </c>
    </row>
    <row r="14" spans="1:6">
      <c r="A14" s="81">
        <v>7</v>
      </c>
      <c r="B14" s="66">
        <v>42836</v>
      </c>
      <c r="C14" s="65">
        <v>1094</v>
      </c>
      <c r="D14" s="73" t="s">
        <v>86</v>
      </c>
      <c r="E14" s="24" t="s">
        <v>87</v>
      </c>
      <c r="F14" s="89">
        <v>226.1</v>
      </c>
    </row>
    <row r="15" spans="1:6">
      <c r="A15" s="81">
        <v>8</v>
      </c>
      <c r="B15" s="66">
        <v>42836</v>
      </c>
      <c r="C15" s="65">
        <v>1095</v>
      </c>
      <c r="D15" s="73" t="s">
        <v>88</v>
      </c>
      <c r="E15" s="24" t="s">
        <v>89</v>
      </c>
      <c r="F15" s="89">
        <v>169</v>
      </c>
    </row>
    <row r="16" spans="1:6" ht="33">
      <c r="A16" s="81">
        <v>9</v>
      </c>
      <c r="B16" s="66">
        <v>42837</v>
      </c>
      <c r="C16" s="65">
        <v>231</v>
      </c>
      <c r="D16" s="103" t="s">
        <v>90</v>
      </c>
      <c r="E16" s="24" t="s">
        <v>91</v>
      </c>
      <c r="F16" s="89">
        <v>718.3</v>
      </c>
    </row>
    <row r="17" spans="1:6" ht="33">
      <c r="A17" s="81">
        <v>10</v>
      </c>
      <c r="B17" s="66">
        <v>42837</v>
      </c>
      <c r="C17" s="65">
        <v>232</v>
      </c>
      <c r="D17" s="103" t="s">
        <v>92</v>
      </c>
      <c r="E17" s="24" t="s">
        <v>93</v>
      </c>
      <c r="F17" s="89">
        <v>16</v>
      </c>
    </row>
    <row r="18" spans="1:6">
      <c r="A18" s="81">
        <v>11</v>
      </c>
      <c r="B18" s="66">
        <v>42837</v>
      </c>
      <c r="C18" s="65">
        <v>233</v>
      </c>
      <c r="D18" s="73" t="s">
        <v>78</v>
      </c>
      <c r="E18" s="24" t="s">
        <v>82</v>
      </c>
      <c r="F18" s="89">
        <v>500</v>
      </c>
    </row>
    <row r="19" spans="1:6" ht="49.5">
      <c r="A19" s="81">
        <v>12</v>
      </c>
      <c r="B19" s="66">
        <v>42837</v>
      </c>
      <c r="C19" s="65">
        <v>1151</v>
      </c>
      <c r="D19" s="73" t="s">
        <v>94</v>
      </c>
      <c r="E19" s="67" t="s">
        <v>95</v>
      </c>
      <c r="F19" s="89">
        <v>1383.41</v>
      </c>
    </row>
    <row r="20" spans="1:6" ht="33">
      <c r="A20" s="81">
        <v>13</v>
      </c>
      <c r="B20" s="66">
        <v>42838</v>
      </c>
      <c r="C20" s="65">
        <v>1158</v>
      </c>
      <c r="D20" s="73" t="s">
        <v>80</v>
      </c>
      <c r="E20" s="67" t="s">
        <v>96</v>
      </c>
      <c r="F20" s="89">
        <v>2843.59</v>
      </c>
    </row>
    <row r="21" spans="1:6" ht="33">
      <c r="A21" s="81">
        <v>14</v>
      </c>
      <c r="B21" s="66">
        <v>42838</v>
      </c>
      <c r="C21" s="65">
        <v>1159</v>
      </c>
      <c r="D21" s="73" t="s">
        <v>97</v>
      </c>
      <c r="E21" s="67" t="s">
        <v>98</v>
      </c>
      <c r="F21" s="89">
        <v>2094.27</v>
      </c>
    </row>
    <row r="22" spans="1:6" ht="66">
      <c r="A22" s="81">
        <v>15</v>
      </c>
      <c r="B22" s="66">
        <v>42838</v>
      </c>
      <c r="C22" s="65">
        <v>1160</v>
      </c>
      <c r="D22" s="73" t="s">
        <v>94</v>
      </c>
      <c r="E22" s="67" t="s">
        <v>99</v>
      </c>
      <c r="F22" s="89">
        <v>1864.94</v>
      </c>
    </row>
    <row r="23" spans="1:6">
      <c r="A23" s="81">
        <v>16</v>
      </c>
      <c r="B23" s="66">
        <v>42843</v>
      </c>
      <c r="C23" s="65">
        <v>1177</v>
      </c>
      <c r="D23" s="73" t="s">
        <v>78</v>
      </c>
      <c r="E23" s="67" t="s">
        <v>100</v>
      </c>
      <c r="F23" s="89">
        <v>2250</v>
      </c>
    </row>
    <row r="24" spans="1:6">
      <c r="A24" s="81">
        <v>17</v>
      </c>
      <c r="B24" s="66">
        <v>42843</v>
      </c>
      <c r="C24" s="65">
        <v>1180</v>
      </c>
      <c r="D24" s="73" t="s">
        <v>78</v>
      </c>
      <c r="E24" s="67" t="s">
        <v>100</v>
      </c>
      <c r="F24" s="89">
        <v>2250</v>
      </c>
    </row>
    <row r="25" spans="1:6" ht="33">
      <c r="A25" s="81">
        <v>18</v>
      </c>
      <c r="B25" s="66">
        <v>42844</v>
      </c>
      <c r="C25" s="65">
        <v>256</v>
      </c>
      <c r="D25" s="73" t="s">
        <v>78</v>
      </c>
      <c r="E25" s="24" t="s">
        <v>101</v>
      </c>
      <c r="F25" s="89">
        <v>306</v>
      </c>
    </row>
    <row r="26" spans="1:6" ht="49.5">
      <c r="A26" s="81">
        <v>19</v>
      </c>
      <c r="B26" s="66">
        <v>42844</v>
      </c>
      <c r="C26" s="65">
        <v>1181</v>
      </c>
      <c r="D26" s="73" t="s">
        <v>102</v>
      </c>
      <c r="E26" s="73" t="s">
        <v>103</v>
      </c>
      <c r="F26" s="89">
        <v>7250</v>
      </c>
    </row>
    <row r="27" spans="1:6" ht="33">
      <c r="A27" s="81">
        <v>20</v>
      </c>
      <c r="B27" s="66">
        <v>42845</v>
      </c>
      <c r="C27" s="65">
        <v>1182</v>
      </c>
      <c r="D27" s="73" t="s">
        <v>68</v>
      </c>
      <c r="E27" s="24" t="s">
        <v>104</v>
      </c>
      <c r="F27" s="89">
        <v>3536.09</v>
      </c>
    </row>
    <row r="28" spans="1:6" ht="33">
      <c r="A28" s="81">
        <v>21</v>
      </c>
      <c r="B28" s="66">
        <v>42845</v>
      </c>
      <c r="C28" s="65">
        <v>1192</v>
      </c>
      <c r="D28" s="73" t="s">
        <v>105</v>
      </c>
      <c r="E28" s="24" t="s">
        <v>106</v>
      </c>
      <c r="F28" s="89">
        <v>164.4</v>
      </c>
    </row>
    <row r="29" spans="1:6" ht="33">
      <c r="A29" s="81">
        <v>22</v>
      </c>
      <c r="B29" s="66">
        <v>42845</v>
      </c>
      <c r="C29" s="65">
        <v>1193</v>
      </c>
      <c r="D29" s="73" t="s">
        <v>105</v>
      </c>
      <c r="E29" s="24" t="s">
        <v>107</v>
      </c>
      <c r="F29" s="89">
        <v>2640</v>
      </c>
    </row>
    <row r="30" spans="1:6" ht="33">
      <c r="A30" s="81">
        <v>23</v>
      </c>
      <c r="B30" s="66">
        <v>42846</v>
      </c>
      <c r="C30" s="65">
        <v>1194</v>
      </c>
      <c r="D30" s="73" t="s">
        <v>78</v>
      </c>
      <c r="E30" s="24" t="s">
        <v>108</v>
      </c>
      <c r="F30" s="89">
        <v>1150</v>
      </c>
    </row>
    <row r="31" spans="1:6" ht="33">
      <c r="A31" s="81">
        <v>24</v>
      </c>
      <c r="B31" s="66">
        <v>42846</v>
      </c>
      <c r="C31" s="65">
        <v>1197</v>
      </c>
      <c r="D31" s="73" t="s">
        <v>78</v>
      </c>
      <c r="E31" s="24" t="s">
        <v>109</v>
      </c>
      <c r="F31" s="89">
        <v>2250</v>
      </c>
    </row>
    <row r="32" spans="1:6" ht="33">
      <c r="A32" s="81">
        <v>25</v>
      </c>
      <c r="B32" s="66">
        <v>42846</v>
      </c>
      <c r="C32" s="65">
        <v>1198</v>
      </c>
      <c r="D32" s="73" t="s">
        <v>78</v>
      </c>
      <c r="E32" s="24" t="s">
        <v>109</v>
      </c>
      <c r="F32" s="89">
        <v>2250</v>
      </c>
    </row>
    <row r="33" spans="1:6" ht="33">
      <c r="A33" s="81">
        <v>26</v>
      </c>
      <c r="B33" s="66">
        <v>42849</v>
      </c>
      <c r="C33" s="65">
        <v>265</v>
      </c>
      <c r="D33" s="73" t="s">
        <v>78</v>
      </c>
      <c r="E33" s="24" t="s">
        <v>110</v>
      </c>
      <c r="F33" s="89">
        <v>330</v>
      </c>
    </row>
    <row r="34" spans="1:6" ht="33">
      <c r="A34" s="81">
        <v>27</v>
      </c>
      <c r="B34" s="66">
        <v>42849</v>
      </c>
      <c r="C34" s="65">
        <v>267</v>
      </c>
      <c r="D34" s="73" t="s">
        <v>78</v>
      </c>
      <c r="E34" s="24" t="s">
        <v>110</v>
      </c>
      <c r="F34" s="89">
        <v>632.74</v>
      </c>
    </row>
    <row r="35" spans="1:6" ht="33">
      <c r="A35" s="81">
        <v>28</v>
      </c>
      <c r="B35" s="66">
        <v>42849</v>
      </c>
      <c r="C35" s="65">
        <v>1236</v>
      </c>
      <c r="D35" s="73" t="s">
        <v>78</v>
      </c>
      <c r="E35" s="24" t="s">
        <v>111</v>
      </c>
      <c r="F35" s="89">
        <v>1504.5</v>
      </c>
    </row>
    <row r="36" spans="1:6">
      <c r="A36" s="81">
        <v>29</v>
      </c>
      <c r="B36" s="66">
        <v>42850</v>
      </c>
      <c r="C36" s="65">
        <v>269</v>
      </c>
      <c r="D36" s="103" t="s">
        <v>53</v>
      </c>
      <c r="E36" s="104" t="s">
        <v>112</v>
      </c>
      <c r="F36" s="105">
        <v>44.19</v>
      </c>
    </row>
    <row r="37" spans="1:6">
      <c r="A37" s="81">
        <v>30</v>
      </c>
      <c r="B37" s="66">
        <v>42851</v>
      </c>
      <c r="C37" s="65">
        <v>270</v>
      </c>
      <c r="D37" s="103" t="s">
        <v>113</v>
      </c>
      <c r="E37" s="104" t="s">
        <v>114</v>
      </c>
      <c r="F37" s="105">
        <v>521.48</v>
      </c>
    </row>
    <row r="38" spans="1:6" ht="33">
      <c r="A38" s="81">
        <v>31</v>
      </c>
      <c r="B38" s="66">
        <v>42851</v>
      </c>
      <c r="C38" s="65">
        <v>1253</v>
      </c>
      <c r="D38" s="73" t="s">
        <v>115</v>
      </c>
      <c r="E38" s="24" t="s">
        <v>116</v>
      </c>
      <c r="F38" s="89">
        <v>46167.16</v>
      </c>
    </row>
    <row r="39" spans="1:6" ht="49.5">
      <c r="A39" s="81">
        <v>32</v>
      </c>
      <c r="B39" s="66">
        <v>42851</v>
      </c>
      <c r="C39" s="65">
        <v>1254</v>
      </c>
      <c r="D39" s="73" t="s">
        <v>117</v>
      </c>
      <c r="E39" s="24" t="s">
        <v>118</v>
      </c>
      <c r="F39" s="89">
        <v>3212186.52</v>
      </c>
    </row>
    <row r="40" spans="1:6" ht="49.5">
      <c r="A40" s="81">
        <v>33</v>
      </c>
      <c r="B40" s="66">
        <v>42851</v>
      </c>
      <c r="C40" s="65">
        <v>1255</v>
      </c>
      <c r="D40" s="73" t="s">
        <v>119</v>
      </c>
      <c r="E40" s="24" t="s">
        <v>120</v>
      </c>
      <c r="F40" s="89">
        <v>2261</v>
      </c>
    </row>
    <row r="41" spans="1:6" ht="33">
      <c r="A41" s="81">
        <v>34</v>
      </c>
      <c r="B41" s="66">
        <v>42851</v>
      </c>
      <c r="C41" s="65">
        <v>1256</v>
      </c>
      <c r="D41" s="73" t="s">
        <v>78</v>
      </c>
      <c r="E41" s="24" t="s">
        <v>121</v>
      </c>
      <c r="F41" s="89">
        <v>268</v>
      </c>
    </row>
    <row r="42" spans="1:6" ht="33">
      <c r="A42" s="81">
        <v>35</v>
      </c>
      <c r="B42" s="66">
        <v>42851</v>
      </c>
      <c r="C42" s="65">
        <v>1265</v>
      </c>
      <c r="D42" s="73" t="s">
        <v>63</v>
      </c>
      <c r="E42" s="24" t="s">
        <v>122</v>
      </c>
      <c r="F42" s="89">
        <v>6401.57</v>
      </c>
    </row>
    <row r="43" spans="1:6" ht="33">
      <c r="A43" s="81">
        <v>36</v>
      </c>
      <c r="B43" s="66">
        <v>42851</v>
      </c>
      <c r="C43" s="65">
        <v>1266</v>
      </c>
      <c r="D43" s="73" t="s">
        <v>55</v>
      </c>
      <c r="E43" s="24" t="s">
        <v>123</v>
      </c>
      <c r="F43" s="89">
        <v>7807.56</v>
      </c>
    </row>
    <row r="44" spans="1:6">
      <c r="A44" s="81">
        <v>37</v>
      </c>
      <c r="B44" s="66">
        <v>42851</v>
      </c>
      <c r="C44" s="65">
        <v>1267</v>
      </c>
      <c r="D44" s="73" t="s">
        <v>124</v>
      </c>
      <c r="E44" s="24" t="s">
        <v>125</v>
      </c>
      <c r="F44" s="89">
        <v>5789.1</v>
      </c>
    </row>
    <row r="45" spans="1:6">
      <c r="A45" s="81">
        <v>38</v>
      </c>
      <c r="B45" s="66">
        <v>42851</v>
      </c>
      <c r="C45" s="65">
        <v>1268</v>
      </c>
      <c r="D45" s="73" t="s">
        <v>69</v>
      </c>
      <c r="E45" s="24" t="s">
        <v>125</v>
      </c>
      <c r="F45" s="89">
        <v>4497.04</v>
      </c>
    </row>
    <row r="46" spans="1:6" ht="33">
      <c r="A46" s="81">
        <v>39</v>
      </c>
      <c r="B46" s="66">
        <v>42851</v>
      </c>
      <c r="C46" s="65">
        <v>1269</v>
      </c>
      <c r="D46" s="73" t="s">
        <v>66</v>
      </c>
      <c r="E46" s="24" t="s">
        <v>126</v>
      </c>
      <c r="F46" s="89">
        <v>3892.96</v>
      </c>
    </row>
    <row r="47" spans="1:6" ht="33">
      <c r="A47" s="81">
        <v>40</v>
      </c>
      <c r="B47" s="66">
        <v>42851</v>
      </c>
      <c r="C47" s="65">
        <v>1270</v>
      </c>
      <c r="D47" s="73" t="s">
        <v>127</v>
      </c>
      <c r="E47" s="24" t="s">
        <v>128</v>
      </c>
      <c r="F47" s="89">
        <v>2213.52</v>
      </c>
    </row>
    <row r="48" spans="1:6" ht="49.5">
      <c r="A48" s="81">
        <v>41</v>
      </c>
      <c r="B48" s="66">
        <v>42852</v>
      </c>
      <c r="C48" s="65">
        <v>1272</v>
      </c>
      <c r="D48" s="73" t="s">
        <v>58</v>
      </c>
      <c r="E48" s="24" t="s">
        <v>129</v>
      </c>
      <c r="F48" s="89">
        <v>989.6</v>
      </c>
    </row>
    <row r="49" spans="1:6" ht="33">
      <c r="A49" s="81">
        <v>42</v>
      </c>
      <c r="B49" s="66">
        <v>42852</v>
      </c>
      <c r="C49" s="65">
        <v>1273</v>
      </c>
      <c r="D49" s="73" t="s">
        <v>130</v>
      </c>
      <c r="E49" s="24" t="s">
        <v>131</v>
      </c>
      <c r="F49" s="89">
        <v>2200.06</v>
      </c>
    </row>
    <row r="50" spans="1:6" ht="33">
      <c r="A50" s="81">
        <v>43</v>
      </c>
      <c r="B50" s="66">
        <v>42852</v>
      </c>
      <c r="C50" s="65">
        <v>1274</v>
      </c>
      <c r="D50" s="73" t="s">
        <v>130</v>
      </c>
      <c r="E50" s="24" t="s">
        <v>132</v>
      </c>
      <c r="F50" s="89">
        <v>22.71</v>
      </c>
    </row>
    <row r="51" spans="1:6" ht="33">
      <c r="A51" s="81">
        <v>44</v>
      </c>
      <c r="B51" s="66">
        <v>42852</v>
      </c>
      <c r="C51" s="65">
        <v>1275</v>
      </c>
      <c r="D51" s="78" t="s">
        <v>62</v>
      </c>
      <c r="E51" s="24" t="s">
        <v>133</v>
      </c>
      <c r="F51" s="89">
        <v>19021.03</v>
      </c>
    </row>
    <row r="52" spans="1:6" ht="49.5">
      <c r="A52" s="81">
        <v>45</v>
      </c>
      <c r="B52" s="66">
        <v>42852</v>
      </c>
      <c r="C52" s="65">
        <v>1276</v>
      </c>
      <c r="D52" s="78" t="s">
        <v>117</v>
      </c>
      <c r="E52" s="24" t="s">
        <v>134</v>
      </c>
      <c r="F52" s="89">
        <v>20454.900000000001</v>
      </c>
    </row>
    <row r="53" spans="1:6" ht="33">
      <c r="A53" s="81">
        <v>46</v>
      </c>
      <c r="B53" s="66">
        <v>42852</v>
      </c>
      <c r="C53" s="65">
        <v>1277</v>
      </c>
      <c r="D53" s="78" t="s">
        <v>67</v>
      </c>
      <c r="E53" s="24" t="s">
        <v>135</v>
      </c>
      <c r="F53" s="89">
        <v>53.74</v>
      </c>
    </row>
    <row r="54" spans="1:6" ht="33">
      <c r="A54" s="81">
        <v>47</v>
      </c>
      <c r="B54" s="66">
        <v>42852</v>
      </c>
      <c r="C54" s="65">
        <v>1278</v>
      </c>
      <c r="D54" s="78" t="s">
        <v>136</v>
      </c>
      <c r="E54" s="24" t="s">
        <v>137</v>
      </c>
      <c r="F54" s="89">
        <v>1608.86</v>
      </c>
    </row>
    <row r="55" spans="1:6" ht="33">
      <c r="A55" s="81">
        <v>48</v>
      </c>
      <c r="B55" s="66">
        <v>42852</v>
      </c>
      <c r="C55" s="65">
        <v>1279</v>
      </c>
      <c r="D55" s="78" t="s">
        <v>61</v>
      </c>
      <c r="E55" s="24" t="s">
        <v>138</v>
      </c>
      <c r="F55" s="89">
        <v>4653.12</v>
      </c>
    </row>
    <row r="56" spans="1:6" ht="33">
      <c r="A56" s="81">
        <v>49</v>
      </c>
      <c r="B56" s="66">
        <v>42852</v>
      </c>
      <c r="C56" s="65">
        <v>1281</v>
      </c>
      <c r="D56" s="90" t="s">
        <v>61</v>
      </c>
      <c r="E56" s="24" t="s">
        <v>139</v>
      </c>
      <c r="F56" s="89">
        <v>1877.61</v>
      </c>
    </row>
    <row r="57" spans="1:6" ht="49.5">
      <c r="A57" s="81">
        <v>50</v>
      </c>
      <c r="B57" s="66">
        <v>42852</v>
      </c>
      <c r="C57" s="65">
        <v>1282</v>
      </c>
      <c r="D57" s="78" t="s">
        <v>60</v>
      </c>
      <c r="E57" s="24" t="s">
        <v>140</v>
      </c>
      <c r="F57" s="89">
        <v>194.81</v>
      </c>
    </row>
    <row r="58" spans="1:6" ht="33">
      <c r="A58" s="81">
        <v>51</v>
      </c>
      <c r="B58" s="66">
        <v>42852</v>
      </c>
      <c r="C58" s="65">
        <v>1283</v>
      </c>
      <c r="D58" s="78" t="s">
        <v>57</v>
      </c>
      <c r="E58" s="24" t="s">
        <v>141</v>
      </c>
      <c r="F58" s="89">
        <v>19126.28</v>
      </c>
    </row>
    <row r="59" spans="1:6" ht="33">
      <c r="A59" s="81">
        <v>52</v>
      </c>
      <c r="B59" s="66">
        <v>42852</v>
      </c>
      <c r="C59" s="65">
        <v>1284</v>
      </c>
      <c r="D59" s="78" t="s">
        <v>142</v>
      </c>
      <c r="E59" s="24" t="s">
        <v>143</v>
      </c>
      <c r="F59" s="89">
        <v>719.95</v>
      </c>
    </row>
    <row r="60" spans="1:6" ht="33">
      <c r="A60" s="81">
        <v>53</v>
      </c>
      <c r="B60" s="66">
        <v>42852</v>
      </c>
      <c r="C60" s="65">
        <v>1285</v>
      </c>
      <c r="D60" s="78" t="s">
        <v>144</v>
      </c>
      <c r="E60" s="24" t="s">
        <v>145</v>
      </c>
      <c r="F60" s="89">
        <v>2393.7800000000002</v>
      </c>
    </row>
    <row r="61" spans="1:6" ht="33">
      <c r="A61" s="81">
        <v>54</v>
      </c>
      <c r="B61" s="66">
        <v>42852</v>
      </c>
      <c r="C61" s="65">
        <v>1286</v>
      </c>
      <c r="D61" s="78" t="s">
        <v>146</v>
      </c>
      <c r="E61" s="24" t="s">
        <v>147</v>
      </c>
      <c r="F61" s="89">
        <v>7985.09</v>
      </c>
    </row>
    <row r="62" spans="1:6" ht="33">
      <c r="A62" s="81">
        <v>55</v>
      </c>
      <c r="B62" s="66">
        <v>42852</v>
      </c>
      <c r="C62" s="65">
        <v>1287</v>
      </c>
      <c r="D62" s="78" t="s">
        <v>146</v>
      </c>
      <c r="E62" s="24" t="s">
        <v>148</v>
      </c>
      <c r="F62" s="89">
        <v>5394.52</v>
      </c>
    </row>
    <row r="63" spans="1:6" ht="49.5">
      <c r="A63" s="81">
        <v>56</v>
      </c>
      <c r="B63" s="66">
        <v>42852</v>
      </c>
      <c r="C63" s="65">
        <v>1289</v>
      </c>
      <c r="D63" s="78" t="s">
        <v>59</v>
      </c>
      <c r="E63" s="24" t="s">
        <v>149</v>
      </c>
      <c r="F63" s="89">
        <v>3505.09</v>
      </c>
    </row>
    <row r="64" spans="1:6" ht="49.5">
      <c r="A64" s="81">
        <v>57</v>
      </c>
      <c r="B64" s="66">
        <v>42852</v>
      </c>
      <c r="C64" s="65">
        <v>1290</v>
      </c>
      <c r="D64" s="78" t="s">
        <v>64</v>
      </c>
      <c r="E64" s="24" t="s">
        <v>150</v>
      </c>
      <c r="F64" s="89">
        <v>3250</v>
      </c>
    </row>
    <row r="65" spans="1:6">
      <c r="A65" s="81">
        <v>58</v>
      </c>
      <c r="B65" s="66">
        <v>42852</v>
      </c>
      <c r="C65" s="65">
        <v>1291</v>
      </c>
      <c r="D65" s="78" t="s">
        <v>151</v>
      </c>
      <c r="E65" s="24" t="s">
        <v>152</v>
      </c>
      <c r="F65" s="89">
        <v>286.31</v>
      </c>
    </row>
    <row r="66" spans="1:6" ht="33">
      <c r="A66" s="81">
        <v>59</v>
      </c>
      <c r="B66" s="66">
        <v>42852</v>
      </c>
      <c r="C66" s="65">
        <v>1294</v>
      </c>
      <c r="D66" s="73" t="s">
        <v>78</v>
      </c>
      <c r="E66" s="24" t="s">
        <v>153</v>
      </c>
      <c r="F66" s="89">
        <v>263.19</v>
      </c>
    </row>
    <row r="67" spans="1:6" ht="49.5">
      <c r="A67" s="81">
        <v>60</v>
      </c>
      <c r="B67" s="66">
        <v>42852</v>
      </c>
      <c r="C67" s="65">
        <v>1295</v>
      </c>
      <c r="D67" s="78" t="s">
        <v>154</v>
      </c>
      <c r="E67" s="24" t="s">
        <v>155</v>
      </c>
      <c r="F67" s="89">
        <v>238</v>
      </c>
    </row>
    <row r="68" spans="1:6" ht="33">
      <c r="A68" s="81">
        <v>61</v>
      </c>
      <c r="B68" s="66">
        <v>42852</v>
      </c>
      <c r="C68" s="65">
        <v>1296</v>
      </c>
      <c r="D68" s="78" t="s">
        <v>154</v>
      </c>
      <c r="E68" s="24" t="s">
        <v>156</v>
      </c>
      <c r="F68" s="89">
        <v>1094.8</v>
      </c>
    </row>
    <row r="69" spans="1:6" ht="49.5">
      <c r="A69" s="81">
        <v>62</v>
      </c>
      <c r="B69" s="66">
        <v>42852</v>
      </c>
      <c r="C69" s="65">
        <v>1297</v>
      </c>
      <c r="D69" s="78" t="s">
        <v>157</v>
      </c>
      <c r="E69" s="24" t="s">
        <v>158</v>
      </c>
      <c r="F69" s="89">
        <v>1249.5</v>
      </c>
    </row>
    <row r="70" spans="1:6" ht="33">
      <c r="A70" s="81">
        <v>63</v>
      </c>
      <c r="B70" s="66">
        <v>42852</v>
      </c>
      <c r="C70" s="65">
        <v>1298</v>
      </c>
      <c r="D70" s="78" t="s">
        <v>71</v>
      </c>
      <c r="E70" s="67" t="s">
        <v>159</v>
      </c>
      <c r="F70" s="89">
        <v>1249.5</v>
      </c>
    </row>
    <row r="71" spans="1:6">
      <c r="A71" s="81">
        <v>64</v>
      </c>
      <c r="B71" s="66">
        <v>42852</v>
      </c>
      <c r="C71" s="65">
        <v>1299</v>
      </c>
      <c r="D71" s="78" t="s">
        <v>56</v>
      </c>
      <c r="E71" s="67" t="s">
        <v>160</v>
      </c>
      <c r="F71" s="89">
        <v>1063.45</v>
      </c>
    </row>
    <row r="72" spans="1:6">
      <c r="A72" s="81">
        <v>65</v>
      </c>
      <c r="B72" s="66">
        <v>42852</v>
      </c>
      <c r="C72" s="65">
        <v>1300</v>
      </c>
      <c r="D72" s="78" t="s">
        <v>56</v>
      </c>
      <c r="E72" s="67" t="s">
        <v>160</v>
      </c>
      <c r="F72" s="89">
        <v>1123.31</v>
      </c>
    </row>
    <row r="73" spans="1:6">
      <c r="A73" s="81">
        <v>66</v>
      </c>
      <c r="B73" s="66">
        <v>42852</v>
      </c>
      <c r="C73" s="65">
        <v>1301</v>
      </c>
      <c r="D73" s="78" t="s">
        <v>56</v>
      </c>
      <c r="E73" s="67" t="s">
        <v>160</v>
      </c>
      <c r="F73" s="89">
        <v>407.48</v>
      </c>
    </row>
    <row r="74" spans="1:6">
      <c r="A74" s="81">
        <v>67</v>
      </c>
      <c r="B74" s="66">
        <v>42852</v>
      </c>
      <c r="C74" s="65">
        <v>1303</v>
      </c>
      <c r="D74" s="78" t="s">
        <v>54</v>
      </c>
      <c r="E74" s="67" t="s">
        <v>161</v>
      </c>
      <c r="F74" s="89">
        <v>15831.93</v>
      </c>
    </row>
    <row r="75" spans="1:6" ht="33">
      <c r="A75" s="81">
        <v>68</v>
      </c>
      <c r="B75" s="66">
        <v>42852</v>
      </c>
      <c r="C75" s="65">
        <v>1304</v>
      </c>
      <c r="D75" s="78" t="s">
        <v>162</v>
      </c>
      <c r="E75" s="67" t="s">
        <v>163</v>
      </c>
      <c r="F75" s="89">
        <v>437</v>
      </c>
    </row>
    <row r="76" spans="1:6" ht="33">
      <c r="A76" s="81">
        <v>69</v>
      </c>
      <c r="B76" s="66">
        <v>42852</v>
      </c>
      <c r="C76" s="65">
        <v>1304</v>
      </c>
      <c r="D76" s="78" t="s">
        <v>162</v>
      </c>
      <c r="E76" s="67" t="s">
        <v>164</v>
      </c>
      <c r="F76" s="89">
        <v>308</v>
      </c>
    </row>
    <row r="77" spans="1:6" ht="33">
      <c r="A77" s="81">
        <v>70</v>
      </c>
      <c r="B77" s="66">
        <v>42852</v>
      </c>
      <c r="C77" s="65">
        <v>1306</v>
      </c>
      <c r="D77" s="78" t="s">
        <v>80</v>
      </c>
      <c r="E77" s="67" t="s">
        <v>165</v>
      </c>
      <c r="F77" s="89">
        <v>2776.84</v>
      </c>
    </row>
    <row r="78" spans="1:6" ht="49.5">
      <c r="A78" s="81">
        <v>71</v>
      </c>
      <c r="B78" s="66">
        <v>42852</v>
      </c>
      <c r="C78" s="65">
        <v>1310</v>
      </c>
      <c r="D78" s="78" t="s">
        <v>166</v>
      </c>
      <c r="E78" s="67" t="s">
        <v>167</v>
      </c>
      <c r="F78" s="89">
        <v>6.74</v>
      </c>
    </row>
    <row r="79" spans="1:6" ht="33">
      <c r="A79" s="81">
        <v>72</v>
      </c>
      <c r="B79" s="66">
        <v>42852</v>
      </c>
      <c r="C79" s="65">
        <v>1311</v>
      </c>
      <c r="D79" s="78" t="s">
        <v>166</v>
      </c>
      <c r="E79" s="67" t="s">
        <v>168</v>
      </c>
      <c r="F79" s="89">
        <v>8.8000000000000007</v>
      </c>
    </row>
    <row r="80" spans="1:6" ht="49.5">
      <c r="A80" s="81">
        <v>76</v>
      </c>
      <c r="B80" s="66">
        <v>42853</v>
      </c>
      <c r="C80" s="65">
        <v>1288</v>
      </c>
      <c r="D80" s="78" t="s">
        <v>65</v>
      </c>
      <c r="E80" s="67" t="s">
        <v>169</v>
      </c>
      <c r="F80" s="89">
        <v>5039.8999999999996</v>
      </c>
    </row>
    <row r="81" spans="1:6" ht="33">
      <c r="A81" s="81">
        <v>77</v>
      </c>
      <c r="B81" s="66">
        <v>42853</v>
      </c>
      <c r="C81" s="65">
        <v>1307</v>
      </c>
      <c r="D81" s="78" t="s">
        <v>170</v>
      </c>
      <c r="E81" s="67" t="s">
        <v>171</v>
      </c>
      <c r="F81" s="89">
        <v>517.30999999999995</v>
      </c>
    </row>
    <row r="82" spans="1:6" ht="33">
      <c r="A82" s="81">
        <v>78</v>
      </c>
      <c r="B82" s="66">
        <v>42853</v>
      </c>
      <c r="C82" s="65">
        <v>1307</v>
      </c>
      <c r="D82" s="78" t="s">
        <v>170</v>
      </c>
      <c r="E82" s="67" t="s">
        <v>172</v>
      </c>
      <c r="F82" s="89">
        <v>34.700000000000003</v>
      </c>
    </row>
    <row r="83" spans="1:6" ht="33">
      <c r="A83" s="81">
        <v>79</v>
      </c>
      <c r="B83" s="66">
        <v>42853</v>
      </c>
      <c r="C83" s="65">
        <v>1309</v>
      </c>
      <c r="D83" s="78" t="s">
        <v>170</v>
      </c>
      <c r="E83" s="67" t="s">
        <v>173</v>
      </c>
      <c r="F83" s="89">
        <v>1.26</v>
      </c>
    </row>
    <row r="84" spans="1:6">
      <c r="A84" s="81">
        <v>80</v>
      </c>
      <c r="B84" s="66">
        <v>42853</v>
      </c>
      <c r="C84" s="65">
        <v>1312</v>
      </c>
      <c r="D84" s="78" t="s">
        <v>174</v>
      </c>
      <c r="E84" s="67" t="s">
        <v>175</v>
      </c>
      <c r="F84" s="89">
        <v>830.62</v>
      </c>
    </row>
    <row r="85" spans="1:6">
      <c r="A85" s="81">
        <v>81</v>
      </c>
      <c r="B85" s="66">
        <v>42853</v>
      </c>
      <c r="C85" s="65">
        <v>1313</v>
      </c>
      <c r="D85" s="78" t="s">
        <v>176</v>
      </c>
      <c r="E85" s="67" t="s">
        <v>177</v>
      </c>
      <c r="F85" s="89">
        <v>737.8</v>
      </c>
    </row>
    <row r="86" spans="1:6">
      <c r="A86" s="81">
        <v>82</v>
      </c>
      <c r="B86" s="66">
        <v>42853</v>
      </c>
      <c r="C86" s="65">
        <v>1314</v>
      </c>
      <c r="D86" s="78" t="s">
        <v>178</v>
      </c>
      <c r="E86" s="67" t="s">
        <v>179</v>
      </c>
      <c r="F86" s="89">
        <v>568.82000000000005</v>
      </c>
    </row>
    <row r="87" spans="1:6">
      <c r="A87" s="81">
        <v>83</v>
      </c>
      <c r="B87" s="66">
        <v>42853</v>
      </c>
      <c r="C87" s="65">
        <v>1315</v>
      </c>
      <c r="D87" s="36" t="s">
        <v>56</v>
      </c>
      <c r="E87" s="67" t="s">
        <v>180</v>
      </c>
      <c r="F87" s="89">
        <v>1198.1600000000001</v>
      </c>
    </row>
    <row r="88" spans="1:6">
      <c r="A88" s="81">
        <v>84</v>
      </c>
      <c r="B88" s="66">
        <v>42853</v>
      </c>
      <c r="C88" s="65">
        <v>1316</v>
      </c>
      <c r="D88" s="78" t="s">
        <v>146</v>
      </c>
      <c r="E88" s="67" t="s">
        <v>180</v>
      </c>
      <c r="F88" s="89">
        <v>463.97</v>
      </c>
    </row>
    <row r="89" spans="1:6">
      <c r="A89" s="81">
        <v>85</v>
      </c>
      <c r="B89" s="66">
        <v>42853</v>
      </c>
      <c r="C89" s="65">
        <v>1317</v>
      </c>
      <c r="D89" s="78" t="s">
        <v>181</v>
      </c>
      <c r="E89" s="67" t="s">
        <v>182</v>
      </c>
      <c r="F89" s="89">
        <v>3246.27</v>
      </c>
    </row>
    <row r="90" spans="1:6" ht="33">
      <c r="A90" s="81">
        <v>86</v>
      </c>
      <c r="B90" s="66">
        <v>42853</v>
      </c>
      <c r="C90" s="65">
        <v>1318</v>
      </c>
      <c r="D90" s="36" t="s">
        <v>183</v>
      </c>
      <c r="E90" s="67" t="s">
        <v>184</v>
      </c>
      <c r="F90" s="89">
        <v>1071</v>
      </c>
    </row>
    <row r="91" spans="1:6">
      <c r="A91" s="81">
        <v>87</v>
      </c>
      <c r="B91" s="66">
        <v>42853</v>
      </c>
      <c r="C91" s="65">
        <v>1319</v>
      </c>
      <c r="D91" s="78" t="s">
        <v>185</v>
      </c>
      <c r="E91" s="67" t="s">
        <v>186</v>
      </c>
      <c r="F91" s="89">
        <v>100.01</v>
      </c>
    </row>
    <row r="92" spans="1:6" ht="33">
      <c r="A92" s="81">
        <v>88</v>
      </c>
      <c r="B92" s="66">
        <v>42853</v>
      </c>
      <c r="C92" s="65">
        <v>1320</v>
      </c>
      <c r="D92" s="78" t="s">
        <v>185</v>
      </c>
      <c r="E92" s="67" t="s">
        <v>187</v>
      </c>
      <c r="F92" s="89">
        <v>3550.51</v>
      </c>
    </row>
    <row r="93" spans="1:6">
      <c r="A93" s="81">
        <v>89</v>
      </c>
      <c r="B93" s="66">
        <v>42853</v>
      </c>
      <c r="C93" s="65">
        <v>1321</v>
      </c>
      <c r="D93" s="73" t="s">
        <v>188</v>
      </c>
      <c r="E93" s="67" t="s">
        <v>189</v>
      </c>
      <c r="F93" s="89">
        <v>464.1</v>
      </c>
    </row>
    <row r="94" spans="1:6">
      <c r="A94" s="81">
        <v>90</v>
      </c>
      <c r="B94" s="66">
        <v>42853</v>
      </c>
      <c r="C94" s="65">
        <v>1322</v>
      </c>
      <c r="D94" s="73" t="s">
        <v>190</v>
      </c>
      <c r="E94" s="67" t="s">
        <v>191</v>
      </c>
      <c r="F94" s="89">
        <v>2618</v>
      </c>
    </row>
    <row r="95" spans="1:6">
      <c r="A95" s="81">
        <v>91</v>
      </c>
      <c r="B95" s="66">
        <v>42853</v>
      </c>
      <c r="C95" s="65">
        <v>1323</v>
      </c>
      <c r="D95" s="73" t="s">
        <v>192</v>
      </c>
      <c r="E95" s="67" t="s">
        <v>193</v>
      </c>
      <c r="F95" s="89">
        <v>809.2</v>
      </c>
    </row>
    <row r="96" spans="1:6">
      <c r="A96" s="81">
        <v>92</v>
      </c>
      <c r="B96" s="66">
        <v>42853</v>
      </c>
      <c r="C96" s="65">
        <v>1324</v>
      </c>
      <c r="D96" s="73" t="s">
        <v>194</v>
      </c>
      <c r="E96" s="67" t="s">
        <v>195</v>
      </c>
      <c r="F96" s="89">
        <v>7140</v>
      </c>
    </row>
    <row r="97" spans="1:6">
      <c r="A97" s="81">
        <v>93</v>
      </c>
      <c r="B97" s="66">
        <v>42853</v>
      </c>
      <c r="C97" s="65">
        <v>1325</v>
      </c>
      <c r="D97" s="78" t="s">
        <v>196</v>
      </c>
      <c r="E97" s="67" t="s">
        <v>197</v>
      </c>
      <c r="F97" s="89">
        <v>2040.85</v>
      </c>
    </row>
    <row r="98" spans="1:6">
      <c r="A98" s="81">
        <v>94</v>
      </c>
      <c r="B98" s="66">
        <v>42853</v>
      </c>
      <c r="C98" s="65">
        <v>1326</v>
      </c>
      <c r="D98" s="75" t="s">
        <v>70</v>
      </c>
      <c r="E98" s="67" t="s">
        <v>193</v>
      </c>
      <c r="F98" s="89">
        <v>285.60000000000002</v>
      </c>
    </row>
    <row r="99" spans="1:6">
      <c r="A99" s="81">
        <v>95</v>
      </c>
      <c r="B99" s="66">
        <v>42853</v>
      </c>
      <c r="C99" s="65">
        <v>1327</v>
      </c>
      <c r="D99" s="73" t="s">
        <v>198</v>
      </c>
      <c r="E99" s="67" t="s">
        <v>199</v>
      </c>
      <c r="F99" s="89">
        <v>95.8</v>
      </c>
    </row>
    <row r="100" spans="1:6" ht="17.25" thickBot="1">
      <c r="A100" s="106">
        <v>96</v>
      </c>
      <c r="B100" s="91">
        <v>42853</v>
      </c>
      <c r="C100" s="92">
        <v>1328</v>
      </c>
      <c r="D100" s="93" t="s">
        <v>196</v>
      </c>
      <c r="E100" s="94" t="s">
        <v>200</v>
      </c>
      <c r="F100" s="95">
        <v>2124.15</v>
      </c>
    </row>
    <row r="101" spans="1:6" ht="17.25" thickBot="1">
      <c r="A101" s="96"/>
      <c r="B101" s="97"/>
      <c r="C101" s="97"/>
      <c r="D101" s="97"/>
      <c r="E101" s="107" t="s">
        <v>201</v>
      </c>
      <c r="F101" s="108">
        <f>SUM(F8:F100)</f>
        <v>3495832.5799999991</v>
      </c>
    </row>
  </sheetData>
  <mergeCells count="3">
    <mergeCell ref="A2:D2"/>
    <mergeCell ref="A3:D3"/>
    <mergeCell ref="A4:D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0:XFD10"/>
    </sheetView>
  </sheetViews>
  <sheetFormatPr defaultRowHeight="15"/>
  <cols>
    <col min="2" max="2" width="12.42578125" customWidth="1"/>
    <col min="4" max="4" width="81.140625" customWidth="1"/>
    <col min="5" max="5" width="32.5703125" customWidth="1"/>
    <col min="6" max="6" width="10.5703125" customWidth="1"/>
  </cols>
  <sheetData>
    <row r="1" spans="1:6" ht="16.5">
      <c r="A1" s="26" t="s">
        <v>19</v>
      </c>
      <c r="B1" s="26"/>
      <c r="C1" s="26"/>
      <c r="D1" s="26"/>
      <c r="E1" s="26"/>
      <c r="F1" s="26"/>
    </row>
    <row r="2" spans="1:6" ht="16.5">
      <c r="A2" s="26" t="s">
        <v>20</v>
      </c>
      <c r="B2" s="26"/>
      <c r="C2" s="26"/>
      <c r="D2" s="26"/>
      <c r="E2" s="26"/>
      <c r="F2" s="26"/>
    </row>
    <row r="3" spans="1:6" ht="16.5">
      <c r="A3" s="26" t="s">
        <v>72</v>
      </c>
      <c r="B3" s="26"/>
      <c r="C3" s="26"/>
      <c r="D3" s="26"/>
      <c r="E3" s="26"/>
      <c r="F3" s="26"/>
    </row>
    <row r="4" spans="1:6" ht="16.5">
      <c r="A4" s="26"/>
      <c r="B4" s="26"/>
      <c r="C4" s="26"/>
      <c r="D4" s="26"/>
      <c r="E4" s="26"/>
      <c r="F4" s="26"/>
    </row>
    <row r="5" spans="1:6" ht="16.5">
      <c r="A5" s="26"/>
      <c r="B5" s="26"/>
      <c r="C5" s="26"/>
      <c r="D5" s="26" t="s">
        <v>76</v>
      </c>
      <c r="E5" s="26"/>
      <c r="F5" s="26"/>
    </row>
    <row r="6" spans="1:6" ht="16.5">
      <c r="A6" s="26"/>
      <c r="B6" s="26"/>
      <c r="C6" s="26"/>
      <c r="D6" s="26"/>
      <c r="E6" s="26"/>
      <c r="F6" s="26"/>
    </row>
    <row r="8" spans="1:6" ht="16.5">
      <c r="A8" s="65" t="s">
        <v>1</v>
      </c>
      <c r="B8" s="65" t="s">
        <v>21</v>
      </c>
      <c r="C8" s="65" t="s">
        <v>22</v>
      </c>
      <c r="D8" s="65" t="s">
        <v>23</v>
      </c>
      <c r="E8" s="65" t="s">
        <v>24</v>
      </c>
      <c r="F8" s="65" t="s">
        <v>25</v>
      </c>
    </row>
    <row r="9" spans="1:6" ht="49.5">
      <c r="A9" s="65">
        <v>1</v>
      </c>
      <c r="B9" s="66">
        <v>42831</v>
      </c>
      <c r="C9" s="65">
        <v>1087</v>
      </c>
      <c r="D9" s="67" t="s">
        <v>203</v>
      </c>
      <c r="E9" s="67" t="s">
        <v>73</v>
      </c>
      <c r="F9" s="68">
        <v>92500</v>
      </c>
    </row>
    <row r="10" spans="1:6" s="127" customFormat="1" ht="16.5">
      <c r="A10" s="38"/>
      <c r="B10" s="38" t="s">
        <v>34</v>
      </c>
      <c r="C10" s="38"/>
      <c r="D10" s="40"/>
      <c r="E10" s="40"/>
      <c r="F10" s="126">
        <f>SUM(F9:F9)</f>
        <v>92500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8" sqref="F8"/>
    </sheetView>
  </sheetViews>
  <sheetFormatPr defaultRowHeight="15"/>
  <cols>
    <col min="3" max="3" width="11.85546875" bestFit="1" customWidth="1"/>
    <col min="4" max="4" width="11.5703125" customWidth="1"/>
    <col min="5" max="5" width="12.42578125" customWidth="1"/>
    <col min="6" max="6" width="16.7109375" customWidth="1"/>
    <col min="7" max="7" width="53.28515625" customWidth="1"/>
  </cols>
  <sheetData>
    <row r="1" spans="1:7" ht="16.5">
      <c r="A1" s="160" t="s">
        <v>16</v>
      </c>
      <c r="B1" s="160"/>
      <c r="C1" s="160"/>
      <c r="D1" s="160"/>
      <c r="E1" s="45"/>
      <c r="F1" s="46"/>
    </row>
    <row r="2" spans="1:7" ht="16.5">
      <c r="A2" s="47" t="s">
        <v>17</v>
      </c>
      <c r="B2" s="47"/>
      <c r="C2" s="47"/>
      <c r="D2" s="47"/>
      <c r="E2" s="45"/>
      <c r="F2" s="46"/>
    </row>
    <row r="3" spans="1:7" ht="16.5">
      <c r="A3" s="160" t="s">
        <v>47</v>
      </c>
      <c r="B3" s="160"/>
      <c r="C3" s="160"/>
      <c r="D3" s="160"/>
      <c r="E3" s="45"/>
      <c r="F3" s="46"/>
    </row>
    <row r="4" spans="1:7" ht="16.5">
      <c r="A4" s="2"/>
      <c r="B4" s="2"/>
      <c r="C4" s="2"/>
      <c r="D4" s="3" t="s">
        <v>202</v>
      </c>
      <c r="E4" s="3"/>
      <c r="F4" s="3"/>
      <c r="G4" s="2"/>
    </row>
    <row r="5" spans="1:7" ht="16.5">
      <c r="A5" s="2"/>
      <c r="B5" s="2"/>
      <c r="C5" s="2"/>
      <c r="D5" s="3"/>
      <c r="E5" s="3"/>
      <c r="F5" s="3"/>
      <c r="G5" s="2"/>
    </row>
    <row r="6" spans="1:7" ht="33">
      <c r="A6" s="22" t="s">
        <v>36</v>
      </c>
      <c r="B6" s="23" t="s">
        <v>37</v>
      </c>
      <c r="C6" s="22" t="s">
        <v>3</v>
      </c>
      <c r="D6" s="22" t="s">
        <v>7</v>
      </c>
      <c r="E6" s="22" t="s">
        <v>38</v>
      </c>
      <c r="F6" s="22" t="s">
        <v>5</v>
      </c>
      <c r="G6" s="23" t="s">
        <v>28</v>
      </c>
    </row>
    <row r="7" spans="1:7" ht="33">
      <c r="A7" s="65">
        <v>1</v>
      </c>
      <c r="B7" s="65">
        <v>1096</v>
      </c>
      <c r="C7" s="66">
        <v>42836</v>
      </c>
      <c r="D7" s="65" t="s">
        <v>39</v>
      </c>
      <c r="E7" s="65">
        <v>71</v>
      </c>
      <c r="F7" s="68">
        <v>2999</v>
      </c>
      <c r="G7" s="67" t="s">
        <v>204</v>
      </c>
    </row>
    <row r="8" spans="1:7" ht="16.5">
      <c r="A8" s="65"/>
      <c r="B8" s="161" t="s">
        <v>40</v>
      </c>
      <c r="C8" s="162"/>
      <c r="D8" s="162"/>
      <c r="E8" s="163"/>
      <c r="F8" s="76">
        <f>SUM(F7:F7)</f>
        <v>2999</v>
      </c>
      <c r="G8" s="65"/>
    </row>
  </sheetData>
  <mergeCells count="3">
    <mergeCell ref="A1:D1"/>
    <mergeCell ref="A3:D3"/>
    <mergeCell ref="B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0:XFD10"/>
    </sheetView>
  </sheetViews>
  <sheetFormatPr defaultRowHeight="16.5"/>
  <cols>
    <col min="1" max="1" width="10.5703125" style="26" customWidth="1"/>
    <col min="2" max="2" width="15.7109375" style="26" customWidth="1"/>
    <col min="3" max="3" width="14.42578125" style="26" customWidth="1"/>
    <col min="4" max="4" width="54.140625" style="26" customWidth="1"/>
    <col min="5" max="5" width="47.7109375" style="26" customWidth="1"/>
    <col min="6" max="6" width="15.28515625" style="33" customWidth="1"/>
    <col min="7" max="257" width="9.140625" style="26"/>
    <col min="258" max="259" width="15.7109375" style="26" customWidth="1"/>
    <col min="260" max="260" width="54.140625" style="26" customWidth="1"/>
    <col min="261" max="261" width="41.28515625" style="26" customWidth="1"/>
    <col min="262" max="262" width="15.28515625" style="26" customWidth="1"/>
    <col min="263" max="513" width="9.140625" style="26"/>
    <col min="514" max="515" width="15.7109375" style="26" customWidth="1"/>
    <col min="516" max="516" width="54.140625" style="26" customWidth="1"/>
    <col min="517" max="517" width="41.28515625" style="26" customWidth="1"/>
    <col min="518" max="518" width="15.28515625" style="26" customWidth="1"/>
    <col min="519" max="769" width="9.140625" style="26"/>
    <col min="770" max="771" width="15.7109375" style="26" customWidth="1"/>
    <col min="772" max="772" width="54.140625" style="26" customWidth="1"/>
    <col min="773" max="773" width="41.28515625" style="26" customWidth="1"/>
    <col min="774" max="774" width="15.28515625" style="26" customWidth="1"/>
    <col min="775" max="1025" width="9.140625" style="26"/>
    <col min="1026" max="1027" width="15.7109375" style="26" customWidth="1"/>
    <col min="1028" max="1028" width="54.140625" style="26" customWidth="1"/>
    <col min="1029" max="1029" width="41.28515625" style="26" customWidth="1"/>
    <col min="1030" max="1030" width="15.28515625" style="26" customWidth="1"/>
    <col min="1031" max="1281" width="9.140625" style="26"/>
    <col min="1282" max="1283" width="15.7109375" style="26" customWidth="1"/>
    <col min="1284" max="1284" width="54.140625" style="26" customWidth="1"/>
    <col min="1285" max="1285" width="41.28515625" style="26" customWidth="1"/>
    <col min="1286" max="1286" width="15.28515625" style="26" customWidth="1"/>
    <col min="1287" max="1537" width="9.140625" style="26"/>
    <col min="1538" max="1539" width="15.7109375" style="26" customWidth="1"/>
    <col min="1540" max="1540" width="54.140625" style="26" customWidth="1"/>
    <col min="1541" max="1541" width="41.28515625" style="26" customWidth="1"/>
    <col min="1542" max="1542" width="15.28515625" style="26" customWidth="1"/>
    <col min="1543" max="1793" width="9.140625" style="26"/>
    <col min="1794" max="1795" width="15.7109375" style="26" customWidth="1"/>
    <col min="1796" max="1796" width="54.140625" style="26" customWidth="1"/>
    <col min="1797" max="1797" width="41.28515625" style="26" customWidth="1"/>
    <col min="1798" max="1798" width="15.28515625" style="26" customWidth="1"/>
    <col min="1799" max="2049" width="9.140625" style="26"/>
    <col min="2050" max="2051" width="15.7109375" style="26" customWidth="1"/>
    <col min="2052" max="2052" width="54.140625" style="26" customWidth="1"/>
    <col min="2053" max="2053" width="41.28515625" style="26" customWidth="1"/>
    <col min="2054" max="2054" width="15.28515625" style="26" customWidth="1"/>
    <col min="2055" max="2305" width="9.140625" style="26"/>
    <col min="2306" max="2307" width="15.7109375" style="26" customWidth="1"/>
    <col min="2308" max="2308" width="54.140625" style="26" customWidth="1"/>
    <col min="2309" max="2309" width="41.28515625" style="26" customWidth="1"/>
    <col min="2310" max="2310" width="15.28515625" style="26" customWidth="1"/>
    <col min="2311" max="2561" width="9.140625" style="26"/>
    <col min="2562" max="2563" width="15.7109375" style="26" customWidth="1"/>
    <col min="2564" max="2564" width="54.140625" style="26" customWidth="1"/>
    <col min="2565" max="2565" width="41.28515625" style="26" customWidth="1"/>
    <col min="2566" max="2566" width="15.28515625" style="26" customWidth="1"/>
    <col min="2567" max="2817" width="9.140625" style="26"/>
    <col min="2818" max="2819" width="15.7109375" style="26" customWidth="1"/>
    <col min="2820" max="2820" width="54.140625" style="26" customWidth="1"/>
    <col min="2821" max="2821" width="41.28515625" style="26" customWidth="1"/>
    <col min="2822" max="2822" width="15.28515625" style="26" customWidth="1"/>
    <col min="2823" max="3073" width="9.140625" style="26"/>
    <col min="3074" max="3075" width="15.7109375" style="26" customWidth="1"/>
    <col min="3076" max="3076" width="54.140625" style="26" customWidth="1"/>
    <col min="3077" max="3077" width="41.28515625" style="26" customWidth="1"/>
    <col min="3078" max="3078" width="15.28515625" style="26" customWidth="1"/>
    <col min="3079" max="3329" width="9.140625" style="26"/>
    <col min="3330" max="3331" width="15.7109375" style="26" customWidth="1"/>
    <col min="3332" max="3332" width="54.140625" style="26" customWidth="1"/>
    <col min="3333" max="3333" width="41.28515625" style="26" customWidth="1"/>
    <col min="3334" max="3334" width="15.28515625" style="26" customWidth="1"/>
    <col min="3335" max="3585" width="9.140625" style="26"/>
    <col min="3586" max="3587" width="15.7109375" style="26" customWidth="1"/>
    <col min="3588" max="3588" width="54.140625" style="26" customWidth="1"/>
    <col min="3589" max="3589" width="41.28515625" style="26" customWidth="1"/>
    <col min="3590" max="3590" width="15.28515625" style="26" customWidth="1"/>
    <col min="3591" max="3841" width="9.140625" style="26"/>
    <col min="3842" max="3843" width="15.7109375" style="26" customWidth="1"/>
    <col min="3844" max="3844" width="54.140625" style="26" customWidth="1"/>
    <col min="3845" max="3845" width="41.28515625" style="26" customWidth="1"/>
    <col min="3846" max="3846" width="15.28515625" style="26" customWidth="1"/>
    <col min="3847" max="4097" width="9.140625" style="26"/>
    <col min="4098" max="4099" width="15.7109375" style="26" customWidth="1"/>
    <col min="4100" max="4100" width="54.140625" style="26" customWidth="1"/>
    <col min="4101" max="4101" width="41.28515625" style="26" customWidth="1"/>
    <col min="4102" max="4102" width="15.28515625" style="26" customWidth="1"/>
    <col min="4103" max="4353" width="9.140625" style="26"/>
    <col min="4354" max="4355" width="15.7109375" style="26" customWidth="1"/>
    <col min="4356" max="4356" width="54.140625" style="26" customWidth="1"/>
    <col min="4357" max="4357" width="41.28515625" style="26" customWidth="1"/>
    <col min="4358" max="4358" width="15.28515625" style="26" customWidth="1"/>
    <col min="4359" max="4609" width="9.140625" style="26"/>
    <col min="4610" max="4611" width="15.7109375" style="26" customWidth="1"/>
    <col min="4612" max="4612" width="54.140625" style="26" customWidth="1"/>
    <col min="4613" max="4613" width="41.28515625" style="26" customWidth="1"/>
    <col min="4614" max="4614" width="15.28515625" style="26" customWidth="1"/>
    <col min="4615" max="4865" width="9.140625" style="26"/>
    <col min="4866" max="4867" width="15.7109375" style="26" customWidth="1"/>
    <col min="4868" max="4868" width="54.140625" style="26" customWidth="1"/>
    <col min="4869" max="4869" width="41.28515625" style="26" customWidth="1"/>
    <col min="4870" max="4870" width="15.28515625" style="26" customWidth="1"/>
    <col min="4871" max="5121" width="9.140625" style="26"/>
    <col min="5122" max="5123" width="15.7109375" style="26" customWidth="1"/>
    <col min="5124" max="5124" width="54.140625" style="26" customWidth="1"/>
    <col min="5125" max="5125" width="41.28515625" style="26" customWidth="1"/>
    <col min="5126" max="5126" width="15.28515625" style="26" customWidth="1"/>
    <col min="5127" max="5377" width="9.140625" style="26"/>
    <col min="5378" max="5379" width="15.7109375" style="26" customWidth="1"/>
    <col min="5380" max="5380" width="54.140625" style="26" customWidth="1"/>
    <col min="5381" max="5381" width="41.28515625" style="26" customWidth="1"/>
    <col min="5382" max="5382" width="15.28515625" style="26" customWidth="1"/>
    <col min="5383" max="5633" width="9.140625" style="26"/>
    <col min="5634" max="5635" width="15.7109375" style="26" customWidth="1"/>
    <col min="5636" max="5636" width="54.140625" style="26" customWidth="1"/>
    <col min="5637" max="5637" width="41.28515625" style="26" customWidth="1"/>
    <col min="5638" max="5638" width="15.28515625" style="26" customWidth="1"/>
    <col min="5639" max="5889" width="9.140625" style="26"/>
    <col min="5890" max="5891" width="15.7109375" style="26" customWidth="1"/>
    <col min="5892" max="5892" width="54.140625" style="26" customWidth="1"/>
    <col min="5893" max="5893" width="41.28515625" style="26" customWidth="1"/>
    <col min="5894" max="5894" width="15.28515625" style="26" customWidth="1"/>
    <col min="5895" max="6145" width="9.140625" style="26"/>
    <col min="6146" max="6147" width="15.7109375" style="26" customWidth="1"/>
    <col min="6148" max="6148" width="54.140625" style="26" customWidth="1"/>
    <col min="6149" max="6149" width="41.28515625" style="26" customWidth="1"/>
    <col min="6150" max="6150" width="15.28515625" style="26" customWidth="1"/>
    <col min="6151" max="6401" width="9.140625" style="26"/>
    <col min="6402" max="6403" width="15.7109375" style="26" customWidth="1"/>
    <col min="6404" max="6404" width="54.140625" style="26" customWidth="1"/>
    <col min="6405" max="6405" width="41.28515625" style="26" customWidth="1"/>
    <col min="6406" max="6406" width="15.28515625" style="26" customWidth="1"/>
    <col min="6407" max="6657" width="9.140625" style="26"/>
    <col min="6658" max="6659" width="15.7109375" style="26" customWidth="1"/>
    <col min="6660" max="6660" width="54.140625" style="26" customWidth="1"/>
    <col min="6661" max="6661" width="41.28515625" style="26" customWidth="1"/>
    <col min="6662" max="6662" width="15.28515625" style="26" customWidth="1"/>
    <col min="6663" max="6913" width="9.140625" style="26"/>
    <col min="6914" max="6915" width="15.7109375" style="26" customWidth="1"/>
    <col min="6916" max="6916" width="54.140625" style="26" customWidth="1"/>
    <col min="6917" max="6917" width="41.28515625" style="26" customWidth="1"/>
    <col min="6918" max="6918" width="15.28515625" style="26" customWidth="1"/>
    <col min="6919" max="7169" width="9.140625" style="26"/>
    <col min="7170" max="7171" width="15.7109375" style="26" customWidth="1"/>
    <col min="7172" max="7172" width="54.140625" style="26" customWidth="1"/>
    <col min="7173" max="7173" width="41.28515625" style="26" customWidth="1"/>
    <col min="7174" max="7174" width="15.28515625" style="26" customWidth="1"/>
    <col min="7175" max="7425" width="9.140625" style="26"/>
    <col min="7426" max="7427" width="15.7109375" style="26" customWidth="1"/>
    <col min="7428" max="7428" width="54.140625" style="26" customWidth="1"/>
    <col min="7429" max="7429" width="41.28515625" style="26" customWidth="1"/>
    <col min="7430" max="7430" width="15.28515625" style="26" customWidth="1"/>
    <col min="7431" max="7681" width="9.140625" style="26"/>
    <col min="7682" max="7683" width="15.7109375" style="26" customWidth="1"/>
    <col min="7684" max="7684" width="54.140625" style="26" customWidth="1"/>
    <col min="7685" max="7685" width="41.28515625" style="26" customWidth="1"/>
    <col min="7686" max="7686" width="15.28515625" style="26" customWidth="1"/>
    <col min="7687" max="7937" width="9.140625" style="26"/>
    <col min="7938" max="7939" width="15.7109375" style="26" customWidth="1"/>
    <col min="7940" max="7940" width="54.140625" style="26" customWidth="1"/>
    <col min="7941" max="7941" width="41.28515625" style="26" customWidth="1"/>
    <col min="7942" max="7942" width="15.28515625" style="26" customWidth="1"/>
    <col min="7943" max="8193" width="9.140625" style="26"/>
    <col min="8194" max="8195" width="15.7109375" style="26" customWidth="1"/>
    <col min="8196" max="8196" width="54.140625" style="26" customWidth="1"/>
    <col min="8197" max="8197" width="41.28515625" style="26" customWidth="1"/>
    <col min="8198" max="8198" width="15.28515625" style="26" customWidth="1"/>
    <col min="8199" max="8449" width="9.140625" style="26"/>
    <col min="8450" max="8451" width="15.7109375" style="26" customWidth="1"/>
    <col min="8452" max="8452" width="54.140625" style="26" customWidth="1"/>
    <col min="8453" max="8453" width="41.28515625" style="26" customWidth="1"/>
    <col min="8454" max="8454" width="15.28515625" style="26" customWidth="1"/>
    <col min="8455" max="8705" width="9.140625" style="26"/>
    <col min="8706" max="8707" width="15.7109375" style="26" customWidth="1"/>
    <col min="8708" max="8708" width="54.140625" style="26" customWidth="1"/>
    <col min="8709" max="8709" width="41.28515625" style="26" customWidth="1"/>
    <col min="8710" max="8710" width="15.28515625" style="26" customWidth="1"/>
    <col min="8711" max="8961" width="9.140625" style="26"/>
    <col min="8962" max="8963" width="15.7109375" style="26" customWidth="1"/>
    <col min="8964" max="8964" width="54.140625" style="26" customWidth="1"/>
    <col min="8965" max="8965" width="41.28515625" style="26" customWidth="1"/>
    <col min="8966" max="8966" width="15.28515625" style="26" customWidth="1"/>
    <col min="8967" max="9217" width="9.140625" style="26"/>
    <col min="9218" max="9219" width="15.7109375" style="26" customWidth="1"/>
    <col min="9220" max="9220" width="54.140625" style="26" customWidth="1"/>
    <col min="9221" max="9221" width="41.28515625" style="26" customWidth="1"/>
    <col min="9222" max="9222" width="15.28515625" style="26" customWidth="1"/>
    <col min="9223" max="9473" width="9.140625" style="26"/>
    <col min="9474" max="9475" width="15.7109375" style="26" customWidth="1"/>
    <col min="9476" max="9476" width="54.140625" style="26" customWidth="1"/>
    <col min="9477" max="9477" width="41.28515625" style="26" customWidth="1"/>
    <col min="9478" max="9478" width="15.28515625" style="26" customWidth="1"/>
    <col min="9479" max="9729" width="9.140625" style="26"/>
    <col min="9730" max="9731" width="15.7109375" style="26" customWidth="1"/>
    <col min="9732" max="9732" width="54.140625" style="26" customWidth="1"/>
    <col min="9733" max="9733" width="41.28515625" style="26" customWidth="1"/>
    <col min="9734" max="9734" width="15.28515625" style="26" customWidth="1"/>
    <col min="9735" max="9985" width="9.140625" style="26"/>
    <col min="9986" max="9987" width="15.7109375" style="26" customWidth="1"/>
    <col min="9988" max="9988" width="54.140625" style="26" customWidth="1"/>
    <col min="9989" max="9989" width="41.28515625" style="26" customWidth="1"/>
    <col min="9990" max="9990" width="15.28515625" style="26" customWidth="1"/>
    <col min="9991" max="10241" width="9.140625" style="26"/>
    <col min="10242" max="10243" width="15.7109375" style="26" customWidth="1"/>
    <col min="10244" max="10244" width="54.140625" style="26" customWidth="1"/>
    <col min="10245" max="10245" width="41.28515625" style="26" customWidth="1"/>
    <col min="10246" max="10246" width="15.28515625" style="26" customWidth="1"/>
    <col min="10247" max="10497" width="9.140625" style="26"/>
    <col min="10498" max="10499" width="15.7109375" style="26" customWidth="1"/>
    <col min="10500" max="10500" width="54.140625" style="26" customWidth="1"/>
    <col min="10501" max="10501" width="41.28515625" style="26" customWidth="1"/>
    <col min="10502" max="10502" width="15.28515625" style="26" customWidth="1"/>
    <col min="10503" max="10753" width="9.140625" style="26"/>
    <col min="10754" max="10755" width="15.7109375" style="26" customWidth="1"/>
    <col min="10756" max="10756" width="54.140625" style="26" customWidth="1"/>
    <col min="10757" max="10757" width="41.28515625" style="26" customWidth="1"/>
    <col min="10758" max="10758" width="15.28515625" style="26" customWidth="1"/>
    <col min="10759" max="11009" width="9.140625" style="26"/>
    <col min="11010" max="11011" width="15.7109375" style="26" customWidth="1"/>
    <col min="11012" max="11012" width="54.140625" style="26" customWidth="1"/>
    <col min="11013" max="11013" width="41.28515625" style="26" customWidth="1"/>
    <col min="11014" max="11014" width="15.28515625" style="26" customWidth="1"/>
    <col min="11015" max="11265" width="9.140625" style="26"/>
    <col min="11266" max="11267" width="15.7109375" style="26" customWidth="1"/>
    <col min="11268" max="11268" width="54.140625" style="26" customWidth="1"/>
    <col min="11269" max="11269" width="41.28515625" style="26" customWidth="1"/>
    <col min="11270" max="11270" width="15.28515625" style="26" customWidth="1"/>
    <col min="11271" max="11521" width="9.140625" style="26"/>
    <col min="11522" max="11523" width="15.7109375" style="26" customWidth="1"/>
    <col min="11524" max="11524" width="54.140625" style="26" customWidth="1"/>
    <col min="11525" max="11525" width="41.28515625" style="26" customWidth="1"/>
    <col min="11526" max="11526" width="15.28515625" style="26" customWidth="1"/>
    <col min="11527" max="11777" width="9.140625" style="26"/>
    <col min="11778" max="11779" width="15.7109375" style="26" customWidth="1"/>
    <col min="11780" max="11780" width="54.140625" style="26" customWidth="1"/>
    <col min="11781" max="11781" width="41.28515625" style="26" customWidth="1"/>
    <col min="11782" max="11782" width="15.28515625" style="26" customWidth="1"/>
    <col min="11783" max="12033" width="9.140625" style="26"/>
    <col min="12034" max="12035" width="15.7109375" style="26" customWidth="1"/>
    <col min="12036" max="12036" width="54.140625" style="26" customWidth="1"/>
    <col min="12037" max="12037" width="41.28515625" style="26" customWidth="1"/>
    <col min="12038" max="12038" width="15.28515625" style="26" customWidth="1"/>
    <col min="12039" max="12289" width="9.140625" style="26"/>
    <col min="12290" max="12291" width="15.7109375" style="26" customWidth="1"/>
    <col min="12292" max="12292" width="54.140625" style="26" customWidth="1"/>
    <col min="12293" max="12293" width="41.28515625" style="26" customWidth="1"/>
    <col min="12294" max="12294" width="15.28515625" style="26" customWidth="1"/>
    <col min="12295" max="12545" width="9.140625" style="26"/>
    <col min="12546" max="12547" width="15.7109375" style="26" customWidth="1"/>
    <col min="12548" max="12548" width="54.140625" style="26" customWidth="1"/>
    <col min="12549" max="12549" width="41.28515625" style="26" customWidth="1"/>
    <col min="12550" max="12550" width="15.28515625" style="26" customWidth="1"/>
    <col min="12551" max="12801" width="9.140625" style="26"/>
    <col min="12802" max="12803" width="15.7109375" style="26" customWidth="1"/>
    <col min="12804" max="12804" width="54.140625" style="26" customWidth="1"/>
    <col min="12805" max="12805" width="41.28515625" style="26" customWidth="1"/>
    <col min="12806" max="12806" width="15.28515625" style="26" customWidth="1"/>
    <col min="12807" max="13057" width="9.140625" style="26"/>
    <col min="13058" max="13059" width="15.7109375" style="26" customWidth="1"/>
    <col min="13060" max="13060" width="54.140625" style="26" customWidth="1"/>
    <col min="13061" max="13061" width="41.28515625" style="26" customWidth="1"/>
    <col min="13062" max="13062" width="15.28515625" style="26" customWidth="1"/>
    <col min="13063" max="13313" width="9.140625" style="26"/>
    <col min="13314" max="13315" width="15.7109375" style="26" customWidth="1"/>
    <col min="13316" max="13316" width="54.140625" style="26" customWidth="1"/>
    <col min="13317" max="13317" width="41.28515625" style="26" customWidth="1"/>
    <col min="13318" max="13318" width="15.28515625" style="26" customWidth="1"/>
    <col min="13319" max="13569" width="9.140625" style="26"/>
    <col min="13570" max="13571" width="15.7109375" style="26" customWidth="1"/>
    <col min="13572" max="13572" width="54.140625" style="26" customWidth="1"/>
    <col min="13573" max="13573" width="41.28515625" style="26" customWidth="1"/>
    <col min="13574" max="13574" width="15.28515625" style="26" customWidth="1"/>
    <col min="13575" max="13825" width="9.140625" style="26"/>
    <col min="13826" max="13827" width="15.7109375" style="26" customWidth="1"/>
    <col min="13828" max="13828" width="54.140625" style="26" customWidth="1"/>
    <col min="13829" max="13829" width="41.28515625" style="26" customWidth="1"/>
    <col min="13830" max="13830" width="15.28515625" style="26" customWidth="1"/>
    <col min="13831" max="14081" width="9.140625" style="26"/>
    <col min="14082" max="14083" width="15.7109375" style="26" customWidth="1"/>
    <col min="14084" max="14084" width="54.140625" style="26" customWidth="1"/>
    <col min="14085" max="14085" width="41.28515625" style="26" customWidth="1"/>
    <col min="14086" max="14086" width="15.28515625" style="26" customWidth="1"/>
    <col min="14087" max="14337" width="9.140625" style="26"/>
    <col min="14338" max="14339" width="15.7109375" style="26" customWidth="1"/>
    <col min="14340" max="14340" width="54.140625" style="26" customWidth="1"/>
    <col min="14341" max="14341" width="41.28515625" style="26" customWidth="1"/>
    <col min="14342" max="14342" width="15.28515625" style="26" customWidth="1"/>
    <col min="14343" max="14593" width="9.140625" style="26"/>
    <col min="14594" max="14595" width="15.7109375" style="26" customWidth="1"/>
    <col min="14596" max="14596" width="54.140625" style="26" customWidth="1"/>
    <col min="14597" max="14597" width="41.28515625" style="26" customWidth="1"/>
    <col min="14598" max="14598" width="15.28515625" style="26" customWidth="1"/>
    <col min="14599" max="14849" width="9.140625" style="26"/>
    <col min="14850" max="14851" width="15.7109375" style="26" customWidth="1"/>
    <col min="14852" max="14852" width="54.140625" style="26" customWidth="1"/>
    <col min="14853" max="14853" width="41.28515625" style="26" customWidth="1"/>
    <col min="14854" max="14854" width="15.28515625" style="26" customWidth="1"/>
    <col min="14855" max="15105" width="9.140625" style="26"/>
    <col min="15106" max="15107" width="15.7109375" style="26" customWidth="1"/>
    <col min="15108" max="15108" width="54.140625" style="26" customWidth="1"/>
    <col min="15109" max="15109" width="41.28515625" style="26" customWidth="1"/>
    <col min="15110" max="15110" width="15.28515625" style="26" customWidth="1"/>
    <col min="15111" max="15361" width="9.140625" style="26"/>
    <col min="15362" max="15363" width="15.7109375" style="26" customWidth="1"/>
    <col min="15364" max="15364" width="54.140625" style="26" customWidth="1"/>
    <col min="15365" max="15365" width="41.28515625" style="26" customWidth="1"/>
    <col min="15366" max="15366" width="15.28515625" style="26" customWidth="1"/>
    <col min="15367" max="15617" width="9.140625" style="26"/>
    <col min="15618" max="15619" width="15.7109375" style="26" customWidth="1"/>
    <col min="15620" max="15620" width="54.140625" style="26" customWidth="1"/>
    <col min="15621" max="15621" width="41.28515625" style="26" customWidth="1"/>
    <col min="15622" max="15622" width="15.28515625" style="26" customWidth="1"/>
    <col min="15623" max="15873" width="9.140625" style="26"/>
    <col min="15874" max="15875" width="15.7109375" style="26" customWidth="1"/>
    <col min="15876" max="15876" width="54.140625" style="26" customWidth="1"/>
    <col min="15877" max="15877" width="41.28515625" style="26" customWidth="1"/>
    <col min="15878" max="15878" width="15.28515625" style="26" customWidth="1"/>
    <col min="15879" max="16129" width="9.140625" style="26"/>
    <col min="16130" max="16131" width="15.7109375" style="26" customWidth="1"/>
    <col min="16132" max="16132" width="54.140625" style="26" customWidth="1"/>
    <col min="16133" max="16133" width="41.28515625" style="26" customWidth="1"/>
    <col min="16134" max="16134" width="15.28515625" style="26" customWidth="1"/>
    <col min="16135" max="16384" width="9.140625" style="26"/>
  </cols>
  <sheetData>
    <row r="1" spans="1:6">
      <c r="A1" s="12" t="s">
        <v>16</v>
      </c>
      <c r="B1" s="12"/>
      <c r="D1" s="12"/>
      <c r="E1" s="12"/>
      <c r="F1" s="27"/>
    </row>
    <row r="2" spans="1:6">
      <c r="A2" s="12" t="s">
        <v>17</v>
      </c>
      <c r="B2" s="12"/>
      <c r="C2" s="12"/>
      <c r="D2" s="12"/>
      <c r="E2" s="12"/>
      <c r="F2" s="27"/>
    </row>
    <row r="3" spans="1:6">
      <c r="A3" s="83" t="s">
        <v>41</v>
      </c>
      <c r="B3" s="83"/>
      <c r="C3" s="83"/>
      <c r="D3" s="83"/>
      <c r="E3" s="83"/>
      <c r="F3" s="83"/>
    </row>
    <row r="4" spans="1:6">
      <c r="A4" s="83"/>
      <c r="B4" s="83"/>
      <c r="C4" s="83"/>
      <c r="D4" s="83"/>
      <c r="E4" s="83"/>
      <c r="F4" s="83"/>
    </row>
    <row r="5" spans="1:6">
      <c r="A5" s="1" t="s">
        <v>77</v>
      </c>
      <c r="B5" s="1"/>
      <c r="C5" s="1"/>
      <c r="D5" s="1"/>
      <c r="E5" s="1"/>
      <c r="F5" s="1"/>
    </row>
    <row r="6" spans="1:6">
      <c r="A6" s="83"/>
      <c r="B6" s="83"/>
      <c r="C6" s="83"/>
      <c r="D6" s="83"/>
      <c r="E6" s="83"/>
      <c r="F6" s="29"/>
    </row>
    <row r="7" spans="1:6" s="32" customFormat="1" ht="66">
      <c r="A7" s="22" t="s">
        <v>1</v>
      </c>
      <c r="B7" s="22" t="s">
        <v>42</v>
      </c>
      <c r="C7" s="22" t="s">
        <v>43</v>
      </c>
      <c r="D7" s="22" t="s">
        <v>18</v>
      </c>
      <c r="E7" s="30" t="s">
        <v>44</v>
      </c>
      <c r="F7" s="31" t="s">
        <v>45</v>
      </c>
    </row>
    <row r="8" spans="1:6" ht="99">
      <c r="A8" s="69">
        <v>1</v>
      </c>
      <c r="B8" s="70">
        <v>42829</v>
      </c>
      <c r="C8" s="69">
        <v>991</v>
      </c>
      <c r="D8" s="69" t="s">
        <v>205</v>
      </c>
      <c r="E8" s="109" t="s">
        <v>312</v>
      </c>
      <c r="F8" s="71">
        <v>357</v>
      </c>
    </row>
    <row r="9" spans="1:6" ht="106.5" customHeight="1">
      <c r="A9" s="69">
        <v>2</v>
      </c>
      <c r="B9" s="70">
        <v>42852</v>
      </c>
      <c r="C9" s="69">
        <v>1302</v>
      </c>
      <c r="D9" s="69" t="s">
        <v>206</v>
      </c>
      <c r="E9" s="109" t="s">
        <v>313</v>
      </c>
      <c r="F9" s="71">
        <v>612.6</v>
      </c>
    </row>
    <row r="10" spans="1:6" s="35" customFormat="1">
      <c r="A10" s="128"/>
      <c r="B10" s="129"/>
      <c r="C10" s="72"/>
      <c r="D10" s="130" t="s">
        <v>40</v>
      </c>
      <c r="E10" s="131"/>
      <c r="F10" s="132">
        <f>SUM(F8:F9)</f>
        <v>969.6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19" sqref="E19"/>
    </sheetView>
  </sheetViews>
  <sheetFormatPr defaultRowHeight="16.5"/>
  <cols>
    <col min="1" max="2" width="9.140625" style="2"/>
    <col min="3" max="3" width="11.7109375" style="2" customWidth="1"/>
    <col min="4" max="4" width="10.140625" style="2" customWidth="1"/>
    <col min="5" max="5" width="17" style="2" customWidth="1"/>
    <col min="6" max="6" width="18.5703125" style="2" customWidth="1"/>
    <col min="7" max="7" width="74.42578125" style="2" customWidth="1"/>
    <col min="8" max="8" width="9.140625" style="2"/>
    <col min="9" max="9" width="11.85546875" style="2" bestFit="1" customWidth="1"/>
    <col min="10" max="258" width="9.140625" style="2"/>
    <col min="259" max="259" width="11.7109375" style="2" customWidth="1"/>
    <col min="260" max="260" width="10.140625" style="2" customWidth="1"/>
    <col min="261" max="261" width="9.140625" style="2"/>
    <col min="262" max="262" width="14.5703125" style="2" customWidth="1"/>
    <col min="263" max="263" width="73.140625" style="2" customWidth="1"/>
    <col min="264" max="514" width="9.140625" style="2"/>
    <col min="515" max="515" width="11.7109375" style="2" customWidth="1"/>
    <col min="516" max="516" width="10.140625" style="2" customWidth="1"/>
    <col min="517" max="517" width="9.140625" style="2"/>
    <col min="518" max="518" width="14.5703125" style="2" customWidth="1"/>
    <col min="519" max="519" width="73.140625" style="2" customWidth="1"/>
    <col min="520" max="770" width="9.140625" style="2"/>
    <col min="771" max="771" width="11.7109375" style="2" customWidth="1"/>
    <col min="772" max="772" width="10.140625" style="2" customWidth="1"/>
    <col min="773" max="773" width="9.140625" style="2"/>
    <col min="774" max="774" width="14.5703125" style="2" customWidth="1"/>
    <col min="775" max="775" width="73.140625" style="2" customWidth="1"/>
    <col min="776" max="1026" width="9.140625" style="2"/>
    <col min="1027" max="1027" width="11.7109375" style="2" customWidth="1"/>
    <col min="1028" max="1028" width="10.140625" style="2" customWidth="1"/>
    <col min="1029" max="1029" width="9.140625" style="2"/>
    <col min="1030" max="1030" width="14.5703125" style="2" customWidth="1"/>
    <col min="1031" max="1031" width="73.140625" style="2" customWidth="1"/>
    <col min="1032" max="1282" width="9.140625" style="2"/>
    <col min="1283" max="1283" width="11.7109375" style="2" customWidth="1"/>
    <col min="1284" max="1284" width="10.140625" style="2" customWidth="1"/>
    <col min="1285" max="1285" width="9.140625" style="2"/>
    <col min="1286" max="1286" width="14.5703125" style="2" customWidth="1"/>
    <col min="1287" max="1287" width="73.140625" style="2" customWidth="1"/>
    <col min="1288" max="1538" width="9.140625" style="2"/>
    <col min="1539" max="1539" width="11.7109375" style="2" customWidth="1"/>
    <col min="1540" max="1540" width="10.140625" style="2" customWidth="1"/>
    <col min="1541" max="1541" width="9.140625" style="2"/>
    <col min="1542" max="1542" width="14.5703125" style="2" customWidth="1"/>
    <col min="1543" max="1543" width="73.140625" style="2" customWidth="1"/>
    <col min="1544" max="1794" width="9.140625" style="2"/>
    <col min="1795" max="1795" width="11.7109375" style="2" customWidth="1"/>
    <col min="1796" max="1796" width="10.140625" style="2" customWidth="1"/>
    <col min="1797" max="1797" width="9.140625" style="2"/>
    <col min="1798" max="1798" width="14.5703125" style="2" customWidth="1"/>
    <col min="1799" max="1799" width="73.140625" style="2" customWidth="1"/>
    <col min="1800" max="2050" width="9.140625" style="2"/>
    <col min="2051" max="2051" width="11.7109375" style="2" customWidth="1"/>
    <col min="2052" max="2052" width="10.140625" style="2" customWidth="1"/>
    <col min="2053" max="2053" width="9.140625" style="2"/>
    <col min="2054" max="2054" width="14.5703125" style="2" customWidth="1"/>
    <col min="2055" max="2055" width="73.140625" style="2" customWidth="1"/>
    <col min="2056" max="2306" width="9.140625" style="2"/>
    <col min="2307" max="2307" width="11.7109375" style="2" customWidth="1"/>
    <col min="2308" max="2308" width="10.140625" style="2" customWidth="1"/>
    <col min="2309" max="2309" width="9.140625" style="2"/>
    <col min="2310" max="2310" width="14.5703125" style="2" customWidth="1"/>
    <col min="2311" max="2311" width="73.140625" style="2" customWidth="1"/>
    <col min="2312" max="2562" width="9.140625" style="2"/>
    <col min="2563" max="2563" width="11.7109375" style="2" customWidth="1"/>
    <col min="2564" max="2564" width="10.140625" style="2" customWidth="1"/>
    <col min="2565" max="2565" width="9.140625" style="2"/>
    <col min="2566" max="2566" width="14.5703125" style="2" customWidth="1"/>
    <col min="2567" max="2567" width="73.140625" style="2" customWidth="1"/>
    <col min="2568" max="2818" width="9.140625" style="2"/>
    <col min="2819" max="2819" width="11.7109375" style="2" customWidth="1"/>
    <col min="2820" max="2820" width="10.140625" style="2" customWidth="1"/>
    <col min="2821" max="2821" width="9.140625" style="2"/>
    <col min="2822" max="2822" width="14.5703125" style="2" customWidth="1"/>
    <col min="2823" max="2823" width="73.140625" style="2" customWidth="1"/>
    <col min="2824" max="3074" width="9.140625" style="2"/>
    <col min="3075" max="3075" width="11.7109375" style="2" customWidth="1"/>
    <col min="3076" max="3076" width="10.140625" style="2" customWidth="1"/>
    <col min="3077" max="3077" width="9.140625" style="2"/>
    <col min="3078" max="3078" width="14.5703125" style="2" customWidth="1"/>
    <col min="3079" max="3079" width="73.140625" style="2" customWidth="1"/>
    <col min="3080" max="3330" width="9.140625" style="2"/>
    <col min="3331" max="3331" width="11.7109375" style="2" customWidth="1"/>
    <col min="3332" max="3332" width="10.140625" style="2" customWidth="1"/>
    <col min="3333" max="3333" width="9.140625" style="2"/>
    <col min="3334" max="3334" width="14.5703125" style="2" customWidth="1"/>
    <col min="3335" max="3335" width="73.140625" style="2" customWidth="1"/>
    <col min="3336" max="3586" width="9.140625" style="2"/>
    <col min="3587" max="3587" width="11.7109375" style="2" customWidth="1"/>
    <col min="3588" max="3588" width="10.140625" style="2" customWidth="1"/>
    <col min="3589" max="3589" width="9.140625" style="2"/>
    <col min="3590" max="3590" width="14.5703125" style="2" customWidth="1"/>
    <col min="3591" max="3591" width="73.140625" style="2" customWidth="1"/>
    <col min="3592" max="3842" width="9.140625" style="2"/>
    <col min="3843" max="3843" width="11.7109375" style="2" customWidth="1"/>
    <col min="3844" max="3844" width="10.140625" style="2" customWidth="1"/>
    <col min="3845" max="3845" width="9.140625" style="2"/>
    <col min="3846" max="3846" width="14.5703125" style="2" customWidth="1"/>
    <col min="3847" max="3847" width="73.140625" style="2" customWidth="1"/>
    <col min="3848" max="4098" width="9.140625" style="2"/>
    <col min="4099" max="4099" width="11.7109375" style="2" customWidth="1"/>
    <col min="4100" max="4100" width="10.140625" style="2" customWidth="1"/>
    <col min="4101" max="4101" width="9.140625" style="2"/>
    <col min="4102" max="4102" width="14.5703125" style="2" customWidth="1"/>
    <col min="4103" max="4103" width="73.140625" style="2" customWidth="1"/>
    <col min="4104" max="4354" width="9.140625" style="2"/>
    <col min="4355" max="4355" width="11.7109375" style="2" customWidth="1"/>
    <col min="4356" max="4356" width="10.140625" style="2" customWidth="1"/>
    <col min="4357" max="4357" width="9.140625" style="2"/>
    <col min="4358" max="4358" width="14.5703125" style="2" customWidth="1"/>
    <col min="4359" max="4359" width="73.140625" style="2" customWidth="1"/>
    <col min="4360" max="4610" width="9.140625" style="2"/>
    <col min="4611" max="4611" width="11.7109375" style="2" customWidth="1"/>
    <col min="4612" max="4612" width="10.140625" style="2" customWidth="1"/>
    <col min="4613" max="4613" width="9.140625" style="2"/>
    <col min="4614" max="4614" width="14.5703125" style="2" customWidth="1"/>
    <col min="4615" max="4615" width="73.140625" style="2" customWidth="1"/>
    <col min="4616" max="4866" width="9.140625" style="2"/>
    <col min="4867" max="4867" width="11.7109375" style="2" customWidth="1"/>
    <col min="4868" max="4868" width="10.140625" style="2" customWidth="1"/>
    <col min="4869" max="4869" width="9.140625" style="2"/>
    <col min="4870" max="4870" width="14.5703125" style="2" customWidth="1"/>
    <col min="4871" max="4871" width="73.140625" style="2" customWidth="1"/>
    <col min="4872" max="5122" width="9.140625" style="2"/>
    <col min="5123" max="5123" width="11.7109375" style="2" customWidth="1"/>
    <col min="5124" max="5124" width="10.140625" style="2" customWidth="1"/>
    <col min="5125" max="5125" width="9.140625" style="2"/>
    <col min="5126" max="5126" width="14.5703125" style="2" customWidth="1"/>
    <col min="5127" max="5127" width="73.140625" style="2" customWidth="1"/>
    <col min="5128" max="5378" width="9.140625" style="2"/>
    <col min="5379" max="5379" width="11.7109375" style="2" customWidth="1"/>
    <col min="5380" max="5380" width="10.140625" style="2" customWidth="1"/>
    <col min="5381" max="5381" width="9.140625" style="2"/>
    <col min="5382" max="5382" width="14.5703125" style="2" customWidth="1"/>
    <col min="5383" max="5383" width="73.140625" style="2" customWidth="1"/>
    <col min="5384" max="5634" width="9.140625" style="2"/>
    <col min="5635" max="5635" width="11.7109375" style="2" customWidth="1"/>
    <col min="5636" max="5636" width="10.140625" style="2" customWidth="1"/>
    <col min="5637" max="5637" width="9.140625" style="2"/>
    <col min="5638" max="5638" width="14.5703125" style="2" customWidth="1"/>
    <col min="5639" max="5639" width="73.140625" style="2" customWidth="1"/>
    <col min="5640" max="5890" width="9.140625" style="2"/>
    <col min="5891" max="5891" width="11.7109375" style="2" customWidth="1"/>
    <col min="5892" max="5892" width="10.140625" style="2" customWidth="1"/>
    <col min="5893" max="5893" width="9.140625" style="2"/>
    <col min="5894" max="5894" width="14.5703125" style="2" customWidth="1"/>
    <col min="5895" max="5895" width="73.140625" style="2" customWidth="1"/>
    <col min="5896" max="6146" width="9.140625" style="2"/>
    <col min="6147" max="6147" width="11.7109375" style="2" customWidth="1"/>
    <col min="6148" max="6148" width="10.140625" style="2" customWidth="1"/>
    <col min="6149" max="6149" width="9.140625" style="2"/>
    <col min="6150" max="6150" width="14.5703125" style="2" customWidth="1"/>
    <col min="6151" max="6151" width="73.140625" style="2" customWidth="1"/>
    <col min="6152" max="6402" width="9.140625" style="2"/>
    <col min="6403" max="6403" width="11.7109375" style="2" customWidth="1"/>
    <col min="6404" max="6404" width="10.140625" style="2" customWidth="1"/>
    <col min="6405" max="6405" width="9.140625" style="2"/>
    <col min="6406" max="6406" width="14.5703125" style="2" customWidth="1"/>
    <col min="6407" max="6407" width="73.140625" style="2" customWidth="1"/>
    <col min="6408" max="6658" width="9.140625" style="2"/>
    <col min="6659" max="6659" width="11.7109375" style="2" customWidth="1"/>
    <col min="6660" max="6660" width="10.140625" style="2" customWidth="1"/>
    <col min="6661" max="6661" width="9.140625" style="2"/>
    <col min="6662" max="6662" width="14.5703125" style="2" customWidth="1"/>
    <col min="6663" max="6663" width="73.140625" style="2" customWidth="1"/>
    <col min="6664" max="6914" width="9.140625" style="2"/>
    <col min="6915" max="6915" width="11.7109375" style="2" customWidth="1"/>
    <col min="6916" max="6916" width="10.140625" style="2" customWidth="1"/>
    <col min="6917" max="6917" width="9.140625" style="2"/>
    <col min="6918" max="6918" width="14.5703125" style="2" customWidth="1"/>
    <col min="6919" max="6919" width="73.140625" style="2" customWidth="1"/>
    <col min="6920" max="7170" width="9.140625" style="2"/>
    <col min="7171" max="7171" width="11.7109375" style="2" customWidth="1"/>
    <col min="7172" max="7172" width="10.140625" style="2" customWidth="1"/>
    <col min="7173" max="7173" width="9.140625" style="2"/>
    <col min="7174" max="7174" width="14.5703125" style="2" customWidth="1"/>
    <col min="7175" max="7175" width="73.140625" style="2" customWidth="1"/>
    <col min="7176" max="7426" width="9.140625" style="2"/>
    <col min="7427" max="7427" width="11.7109375" style="2" customWidth="1"/>
    <col min="7428" max="7428" width="10.140625" style="2" customWidth="1"/>
    <col min="7429" max="7429" width="9.140625" style="2"/>
    <col min="7430" max="7430" width="14.5703125" style="2" customWidth="1"/>
    <col min="7431" max="7431" width="73.140625" style="2" customWidth="1"/>
    <col min="7432" max="7682" width="9.140625" style="2"/>
    <col min="7683" max="7683" width="11.7109375" style="2" customWidth="1"/>
    <col min="7684" max="7684" width="10.140625" style="2" customWidth="1"/>
    <col min="7685" max="7685" width="9.140625" style="2"/>
    <col min="7686" max="7686" width="14.5703125" style="2" customWidth="1"/>
    <col min="7687" max="7687" width="73.140625" style="2" customWidth="1"/>
    <col min="7688" max="7938" width="9.140625" style="2"/>
    <col min="7939" max="7939" width="11.7109375" style="2" customWidth="1"/>
    <col min="7940" max="7940" width="10.140625" style="2" customWidth="1"/>
    <col min="7941" max="7941" width="9.140625" style="2"/>
    <col min="7942" max="7942" width="14.5703125" style="2" customWidth="1"/>
    <col min="7943" max="7943" width="73.140625" style="2" customWidth="1"/>
    <col min="7944" max="8194" width="9.140625" style="2"/>
    <col min="8195" max="8195" width="11.7109375" style="2" customWidth="1"/>
    <col min="8196" max="8196" width="10.140625" style="2" customWidth="1"/>
    <col min="8197" max="8197" width="9.140625" style="2"/>
    <col min="8198" max="8198" width="14.5703125" style="2" customWidth="1"/>
    <col min="8199" max="8199" width="73.140625" style="2" customWidth="1"/>
    <col min="8200" max="8450" width="9.140625" style="2"/>
    <col min="8451" max="8451" width="11.7109375" style="2" customWidth="1"/>
    <col min="8452" max="8452" width="10.140625" style="2" customWidth="1"/>
    <col min="8453" max="8453" width="9.140625" style="2"/>
    <col min="8454" max="8454" width="14.5703125" style="2" customWidth="1"/>
    <col min="8455" max="8455" width="73.140625" style="2" customWidth="1"/>
    <col min="8456" max="8706" width="9.140625" style="2"/>
    <col min="8707" max="8707" width="11.7109375" style="2" customWidth="1"/>
    <col min="8708" max="8708" width="10.140625" style="2" customWidth="1"/>
    <col min="8709" max="8709" width="9.140625" style="2"/>
    <col min="8710" max="8710" width="14.5703125" style="2" customWidth="1"/>
    <col min="8711" max="8711" width="73.140625" style="2" customWidth="1"/>
    <col min="8712" max="8962" width="9.140625" style="2"/>
    <col min="8963" max="8963" width="11.7109375" style="2" customWidth="1"/>
    <col min="8964" max="8964" width="10.140625" style="2" customWidth="1"/>
    <col min="8965" max="8965" width="9.140625" style="2"/>
    <col min="8966" max="8966" width="14.5703125" style="2" customWidth="1"/>
    <col min="8967" max="8967" width="73.140625" style="2" customWidth="1"/>
    <col min="8968" max="9218" width="9.140625" style="2"/>
    <col min="9219" max="9219" width="11.7109375" style="2" customWidth="1"/>
    <col min="9220" max="9220" width="10.140625" style="2" customWidth="1"/>
    <col min="9221" max="9221" width="9.140625" style="2"/>
    <col min="9222" max="9222" width="14.5703125" style="2" customWidth="1"/>
    <col min="9223" max="9223" width="73.140625" style="2" customWidth="1"/>
    <col min="9224" max="9474" width="9.140625" style="2"/>
    <col min="9475" max="9475" width="11.7109375" style="2" customWidth="1"/>
    <col min="9476" max="9476" width="10.140625" style="2" customWidth="1"/>
    <col min="9477" max="9477" width="9.140625" style="2"/>
    <col min="9478" max="9478" width="14.5703125" style="2" customWidth="1"/>
    <col min="9479" max="9479" width="73.140625" style="2" customWidth="1"/>
    <col min="9480" max="9730" width="9.140625" style="2"/>
    <col min="9731" max="9731" width="11.7109375" style="2" customWidth="1"/>
    <col min="9732" max="9732" width="10.140625" style="2" customWidth="1"/>
    <col min="9733" max="9733" width="9.140625" style="2"/>
    <col min="9734" max="9734" width="14.5703125" style="2" customWidth="1"/>
    <col min="9735" max="9735" width="73.140625" style="2" customWidth="1"/>
    <col min="9736" max="9986" width="9.140625" style="2"/>
    <col min="9987" max="9987" width="11.7109375" style="2" customWidth="1"/>
    <col min="9988" max="9988" width="10.140625" style="2" customWidth="1"/>
    <col min="9989" max="9989" width="9.140625" style="2"/>
    <col min="9990" max="9990" width="14.5703125" style="2" customWidth="1"/>
    <col min="9991" max="9991" width="73.140625" style="2" customWidth="1"/>
    <col min="9992" max="10242" width="9.140625" style="2"/>
    <col min="10243" max="10243" width="11.7109375" style="2" customWidth="1"/>
    <col min="10244" max="10244" width="10.140625" style="2" customWidth="1"/>
    <col min="10245" max="10245" width="9.140625" style="2"/>
    <col min="10246" max="10246" width="14.5703125" style="2" customWidth="1"/>
    <col min="10247" max="10247" width="73.140625" style="2" customWidth="1"/>
    <col min="10248" max="10498" width="9.140625" style="2"/>
    <col min="10499" max="10499" width="11.7109375" style="2" customWidth="1"/>
    <col min="10500" max="10500" width="10.140625" style="2" customWidth="1"/>
    <col min="10501" max="10501" width="9.140625" style="2"/>
    <col min="10502" max="10502" width="14.5703125" style="2" customWidth="1"/>
    <col min="10503" max="10503" width="73.140625" style="2" customWidth="1"/>
    <col min="10504" max="10754" width="9.140625" style="2"/>
    <col min="10755" max="10755" width="11.7109375" style="2" customWidth="1"/>
    <col min="10756" max="10756" width="10.140625" style="2" customWidth="1"/>
    <col min="10757" max="10757" width="9.140625" style="2"/>
    <col min="10758" max="10758" width="14.5703125" style="2" customWidth="1"/>
    <col min="10759" max="10759" width="73.140625" style="2" customWidth="1"/>
    <col min="10760" max="11010" width="9.140625" style="2"/>
    <col min="11011" max="11011" width="11.7109375" style="2" customWidth="1"/>
    <col min="11012" max="11012" width="10.140625" style="2" customWidth="1"/>
    <col min="11013" max="11013" width="9.140625" style="2"/>
    <col min="11014" max="11014" width="14.5703125" style="2" customWidth="1"/>
    <col min="11015" max="11015" width="73.140625" style="2" customWidth="1"/>
    <col min="11016" max="11266" width="9.140625" style="2"/>
    <col min="11267" max="11267" width="11.7109375" style="2" customWidth="1"/>
    <col min="11268" max="11268" width="10.140625" style="2" customWidth="1"/>
    <col min="11269" max="11269" width="9.140625" style="2"/>
    <col min="11270" max="11270" width="14.5703125" style="2" customWidth="1"/>
    <col min="11271" max="11271" width="73.140625" style="2" customWidth="1"/>
    <col min="11272" max="11522" width="9.140625" style="2"/>
    <col min="11523" max="11523" width="11.7109375" style="2" customWidth="1"/>
    <col min="11524" max="11524" width="10.140625" style="2" customWidth="1"/>
    <col min="11525" max="11525" width="9.140625" style="2"/>
    <col min="11526" max="11526" width="14.5703125" style="2" customWidth="1"/>
    <col min="11527" max="11527" width="73.140625" style="2" customWidth="1"/>
    <col min="11528" max="11778" width="9.140625" style="2"/>
    <col min="11779" max="11779" width="11.7109375" style="2" customWidth="1"/>
    <col min="11780" max="11780" width="10.140625" style="2" customWidth="1"/>
    <col min="11781" max="11781" width="9.140625" style="2"/>
    <col min="11782" max="11782" width="14.5703125" style="2" customWidth="1"/>
    <col min="11783" max="11783" width="73.140625" style="2" customWidth="1"/>
    <col min="11784" max="12034" width="9.140625" style="2"/>
    <col min="12035" max="12035" width="11.7109375" style="2" customWidth="1"/>
    <col min="12036" max="12036" width="10.140625" style="2" customWidth="1"/>
    <col min="12037" max="12037" width="9.140625" style="2"/>
    <col min="12038" max="12038" width="14.5703125" style="2" customWidth="1"/>
    <col min="12039" max="12039" width="73.140625" style="2" customWidth="1"/>
    <col min="12040" max="12290" width="9.140625" style="2"/>
    <col min="12291" max="12291" width="11.7109375" style="2" customWidth="1"/>
    <col min="12292" max="12292" width="10.140625" style="2" customWidth="1"/>
    <col min="12293" max="12293" width="9.140625" style="2"/>
    <col min="12294" max="12294" width="14.5703125" style="2" customWidth="1"/>
    <col min="12295" max="12295" width="73.140625" style="2" customWidth="1"/>
    <col min="12296" max="12546" width="9.140625" style="2"/>
    <col min="12547" max="12547" width="11.7109375" style="2" customWidth="1"/>
    <col min="12548" max="12548" width="10.140625" style="2" customWidth="1"/>
    <col min="12549" max="12549" width="9.140625" style="2"/>
    <col min="12550" max="12550" width="14.5703125" style="2" customWidth="1"/>
    <col min="12551" max="12551" width="73.140625" style="2" customWidth="1"/>
    <col min="12552" max="12802" width="9.140625" style="2"/>
    <col min="12803" max="12803" width="11.7109375" style="2" customWidth="1"/>
    <col min="12804" max="12804" width="10.140625" style="2" customWidth="1"/>
    <col min="12805" max="12805" width="9.140625" style="2"/>
    <col min="12806" max="12806" width="14.5703125" style="2" customWidth="1"/>
    <col min="12807" max="12807" width="73.140625" style="2" customWidth="1"/>
    <col min="12808" max="13058" width="9.140625" style="2"/>
    <col min="13059" max="13059" width="11.7109375" style="2" customWidth="1"/>
    <col min="13060" max="13060" width="10.140625" style="2" customWidth="1"/>
    <col min="13061" max="13061" width="9.140625" style="2"/>
    <col min="13062" max="13062" width="14.5703125" style="2" customWidth="1"/>
    <col min="13063" max="13063" width="73.140625" style="2" customWidth="1"/>
    <col min="13064" max="13314" width="9.140625" style="2"/>
    <col min="13315" max="13315" width="11.7109375" style="2" customWidth="1"/>
    <col min="13316" max="13316" width="10.140625" style="2" customWidth="1"/>
    <col min="13317" max="13317" width="9.140625" style="2"/>
    <col min="13318" max="13318" width="14.5703125" style="2" customWidth="1"/>
    <col min="13319" max="13319" width="73.140625" style="2" customWidth="1"/>
    <col min="13320" max="13570" width="9.140625" style="2"/>
    <col min="13571" max="13571" width="11.7109375" style="2" customWidth="1"/>
    <col min="13572" max="13572" width="10.140625" style="2" customWidth="1"/>
    <col min="13573" max="13573" width="9.140625" style="2"/>
    <col min="13574" max="13574" width="14.5703125" style="2" customWidth="1"/>
    <col min="13575" max="13575" width="73.140625" style="2" customWidth="1"/>
    <col min="13576" max="13826" width="9.140625" style="2"/>
    <col min="13827" max="13827" width="11.7109375" style="2" customWidth="1"/>
    <col min="13828" max="13828" width="10.140625" style="2" customWidth="1"/>
    <col min="13829" max="13829" width="9.140625" style="2"/>
    <col min="13830" max="13830" width="14.5703125" style="2" customWidth="1"/>
    <col min="13831" max="13831" width="73.140625" style="2" customWidth="1"/>
    <col min="13832" max="14082" width="9.140625" style="2"/>
    <col min="14083" max="14083" width="11.7109375" style="2" customWidth="1"/>
    <col min="14084" max="14084" width="10.140625" style="2" customWidth="1"/>
    <col min="14085" max="14085" width="9.140625" style="2"/>
    <col min="14086" max="14086" width="14.5703125" style="2" customWidth="1"/>
    <col min="14087" max="14087" width="73.140625" style="2" customWidth="1"/>
    <col min="14088" max="14338" width="9.140625" style="2"/>
    <col min="14339" max="14339" width="11.7109375" style="2" customWidth="1"/>
    <col min="14340" max="14340" width="10.140625" style="2" customWidth="1"/>
    <col min="14341" max="14341" width="9.140625" style="2"/>
    <col min="14342" max="14342" width="14.5703125" style="2" customWidth="1"/>
    <col min="14343" max="14343" width="73.140625" style="2" customWidth="1"/>
    <col min="14344" max="14594" width="9.140625" style="2"/>
    <col min="14595" max="14595" width="11.7109375" style="2" customWidth="1"/>
    <col min="14596" max="14596" width="10.140625" style="2" customWidth="1"/>
    <col min="14597" max="14597" width="9.140625" style="2"/>
    <col min="14598" max="14598" width="14.5703125" style="2" customWidth="1"/>
    <col min="14599" max="14599" width="73.140625" style="2" customWidth="1"/>
    <col min="14600" max="14850" width="9.140625" style="2"/>
    <col min="14851" max="14851" width="11.7109375" style="2" customWidth="1"/>
    <col min="14852" max="14852" width="10.140625" style="2" customWidth="1"/>
    <col min="14853" max="14853" width="9.140625" style="2"/>
    <col min="14854" max="14854" width="14.5703125" style="2" customWidth="1"/>
    <col min="14855" max="14855" width="73.140625" style="2" customWidth="1"/>
    <col min="14856" max="15106" width="9.140625" style="2"/>
    <col min="15107" max="15107" width="11.7109375" style="2" customWidth="1"/>
    <col min="15108" max="15108" width="10.140625" style="2" customWidth="1"/>
    <col min="15109" max="15109" width="9.140625" style="2"/>
    <col min="15110" max="15110" width="14.5703125" style="2" customWidth="1"/>
    <col min="15111" max="15111" width="73.140625" style="2" customWidth="1"/>
    <col min="15112" max="15362" width="9.140625" style="2"/>
    <col min="15363" max="15363" width="11.7109375" style="2" customWidth="1"/>
    <col min="15364" max="15364" width="10.140625" style="2" customWidth="1"/>
    <col min="15365" max="15365" width="9.140625" style="2"/>
    <col min="15366" max="15366" width="14.5703125" style="2" customWidth="1"/>
    <col min="15367" max="15367" width="73.140625" style="2" customWidth="1"/>
    <col min="15368" max="15618" width="9.140625" style="2"/>
    <col min="15619" max="15619" width="11.7109375" style="2" customWidth="1"/>
    <col min="15620" max="15620" width="10.140625" style="2" customWidth="1"/>
    <col min="15621" max="15621" width="9.140625" style="2"/>
    <col min="15622" max="15622" width="14.5703125" style="2" customWidth="1"/>
    <col min="15623" max="15623" width="73.140625" style="2" customWidth="1"/>
    <col min="15624" max="15874" width="9.140625" style="2"/>
    <col min="15875" max="15875" width="11.7109375" style="2" customWidth="1"/>
    <col min="15876" max="15876" width="10.140625" style="2" customWidth="1"/>
    <col min="15877" max="15877" width="9.140625" style="2"/>
    <col min="15878" max="15878" width="14.5703125" style="2" customWidth="1"/>
    <col min="15879" max="15879" width="73.140625" style="2" customWidth="1"/>
    <col min="15880" max="16130" width="9.140625" style="2"/>
    <col min="16131" max="16131" width="11.7109375" style="2" customWidth="1"/>
    <col min="16132" max="16132" width="10.140625" style="2" customWidth="1"/>
    <col min="16133" max="16133" width="9.140625" style="2"/>
    <col min="16134" max="16134" width="14.5703125" style="2" customWidth="1"/>
    <col min="16135" max="16135" width="73.140625" style="2" customWidth="1"/>
    <col min="16136" max="16384" width="9.140625" style="2"/>
  </cols>
  <sheetData>
    <row r="1" spans="1:7">
      <c r="A1" s="17" t="s">
        <v>0</v>
      </c>
      <c r="B1" s="17"/>
      <c r="C1" s="17"/>
      <c r="D1" s="17"/>
      <c r="E1" s="28"/>
      <c r="F1" s="27"/>
      <c r="G1" s="28"/>
    </row>
    <row r="2" spans="1:7">
      <c r="A2" s="39"/>
      <c r="B2" s="39"/>
      <c r="C2" s="39"/>
      <c r="D2" s="39"/>
      <c r="E2" s="39"/>
      <c r="F2" s="39"/>
      <c r="G2" s="39"/>
    </row>
    <row r="3" spans="1:7">
      <c r="A3" s="39"/>
      <c r="B3" s="39"/>
      <c r="C3" s="39"/>
      <c r="D3" s="39"/>
      <c r="E3" s="39"/>
      <c r="F3" s="39"/>
      <c r="G3" s="39"/>
    </row>
    <row r="4" spans="1:7">
      <c r="A4" s="39"/>
      <c r="B4" s="39"/>
      <c r="C4" s="39"/>
      <c r="D4" s="39"/>
      <c r="E4" s="39"/>
      <c r="F4" s="39"/>
      <c r="G4" s="39"/>
    </row>
    <row r="5" spans="1:7">
      <c r="A5" s="1" t="s">
        <v>223</v>
      </c>
      <c r="B5" s="1"/>
      <c r="C5" s="1"/>
      <c r="D5" s="1"/>
      <c r="E5" s="1"/>
      <c r="F5" s="1"/>
      <c r="G5" s="1"/>
    </row>
    <row r="6" spans="1:7">
      <c r="A6" s="164" t="s">
        <v>1</v>
      </c>
      <c r="B6" s="164" t="s">
        <v>2</v>
      </c>
      <c r="C6" s="164" t="s">
        <v>3</v>
      </c>
      <c r="D6" s="165" t="s">
        <v>4</v>
      </c>
      <c r="E6" s="165"/>
      <c r="F6" s="166" t="s">
        <v>5</v>
      </c>
      <c r="G6" s="164" t="s">
        <v>6</v>
      </c>
    </row>
    <row r="7" spans="1:7">
      <c r="A7" s="164"/>
      <c r="B7" s="164"/>
      <c r="C7" s="164"/>
      <c r="D7" s="40" t="s">
        <v>7</v>
      </c>
      <c r="E7" s="40" t="s">
        <v>8</v>
      </c>
      <c r="F7" s="166"/>
      <c r="G7" s="164"/>
    </row>
    <row r="8" spans="1:7" ht="33">
      <c r="A8" s="36">
        <v>1</v>
      </c>
      <c r="B8" s="36">
        <v>999</v>
      </c>
      <c r="C8" s="37">
        <v>42830</v>
      </c>
      <c r="D8" s="36" t="s">
        <v>12</v>
      </c>
      <c r="E8" s="36" t="s">
        <v>10</v>
      </c>
      <c r="F8" s="49">
        <v>64691810</v>
      </c>
      <c r="G8" s="24" t="s">
        <v>218</v>
      </c>
    </row>
    <row r="9" spans="1:7">
      <c r="A9" s="36">
        <f t="shared" ref="A9:A15" si="0">1+A8</f>
        <v>2</v>
      </c>
      <c r="B9" s="36">
        <v>998</v>
      </c>
      <c r="C9" s="37">
        <v>53787</v>
      </c>
      <c r="D9" s="36" t="s">
        <v>9</v>
      </c>
      <c r="E9" s="36" t="s">
        <v>10</v>
      </c>
      <c r="F9" s="49">
        <v>665450</v>
      </c>
      <c r="G9" s="24" t="s">
        <v>11</v>
      </c>
    </row>
    <row r="10" spans="1:7" ht="49.5">
      <c r="A10" s="36">
        <f t="shared" si="0"/>
        <v>3</v>
      </c>
      <c r="B10" s="36">
        <v>1000</v>
      </c>
      <c r="C10" s="37">
        <v>53787</v>
      </c>
      <c r="D10" s="36" t="s">
        <v>13</v>
      </c>
      <c r="E10" s="36" t="s">
        <v>10</v>
      </c>
      <c r="F10" s="49">
        <v>319995</v>
      </c>
      <c r="G10" s="25" t="s">
        <v>46</v>
      </c>
    </row>
    <row r="11" spans="1:7" ht="49.5">
      <c r="A11" s="36">
        <f>1+A17</f>
        <v>9</v>
      </c>
      <c r="B11" s="36">
        <v>1001</v>
      </c>
      <c r="C11" s="37">
        <v>42831</v>
      </c>
      <c r="D11" s="36" t="s">
        <v>50</v>
      </c>
      <c r="E11" s="36" t="s">
        <v>10</v>
      </c>
      <c r="F11" s="49">
        <v>144481</v>
      </c>
      <c r="G11" s="24" t="s">
        <v>51</v>
      </c>
    </row>
    <row r="12" spans="1:7" ht="49.5">
      <c r="A12" s="36">
        <f>1+A10</f>
        <v>4</v>
      </c>
      <c r="B12" s="36">
        <v>1006</v>
      </c>
      <c r="C12" s="37">
        <v>42832</v>
      </c>
      <c r="D12" s="36" t="s">
        <v>13</v>
      </c>
      <c r="E12" s="36" t="s">
        <v>14</v>
      </c>
      <c r="F12" s="49">
        <v>2057</v>
      </c>
      <c r="G12" s="24" t="s">
        <v>49</v>
      </c>
    </row>
    <row r="13" spans="1:7" ht="49.5">
      <c r="A13" s="36">
        <f t="shared" si="0"/>
        <v>5</v>
      </c>
      <c r="B13" s="36">
        <v>1005</v>
      </c>
      <c r="C13" s="37">
        <v>42832</v>
      </c>
      <c r="D13" s="36" t="s">
        <v>13</v>
      </c>
      <c r="E13" s="36" t="s">
        <v>14</v>
      </c>
      <c r="F13" s="49">
        <v>2543</v>
      </c>
      <c r="G13" s="24" t="s">
        <v>49</v>
      </c>
    </row>
    <row r="14" spans="1:7" ht="49.5">
      <c r="A14" s="36">
        <f t="shared" si="0"/>
        <v>6</v>
      </c>
      <c r="B14" s="36">
        <v>1007</v>
      </c>
      <c r="C14" s="37">
        <v>42832</v>
      </c>
      <c r="D14" s="36" t="s">
        <v>13</v>
      </c>
      <c r="E14" s="36" t="s">
        <v>48</v>
      </c>
      <c r="F14" s="49">
        <v>253</v>
      </c>
      <c r="G14" s="25" t="s">
        <v>52</v>
      </c>
    </row>
    <row r="15" spans="1:7" ht="49.5">
      <c r="A15" s="36">
        <f t="shared" si="0"/>
        <v>7</v>
      </c>
      <c r="B15" s="36">
        <v>1004</v>
      </c>
      <c r="C15" s="37">
        <v>42832</v>
      </c>
      <c r="D15" s="36" t="s">
        <v>13</v>
      </c>
      <c r="E15" s="36" t="s">
        <v>14</v>
      </c>
      <c r="F15" s="49">
        <v>616</v>
      </c>
      <c r="G15" s="24" t="s">
        <v>221</v>
      </c>
    </row>
    <row r="16" spans="1:7" ht="49.5">
      <c r="A16" s="36"/>
      <c r="B16" s="36">
        <v>1155</v>
      </c>
      <c r="C16" s="37">
        <v>42838</v>
      </c>
      <c r="D16" s="36" t="s">
        <v>12</v>
      </c>
      <c r="E16" s="36" t="s">
        <v>10</v>
      </c>
      <c r="F16" s="49">
        <v>5431</v>
      </c>
      <c r="G16" s="24" t="s">
        <v>219</v>
      </c>
    </row>
    <row r="17" spans="1:9" ht="33">
      <c r="A17" s="36">
        <f>1+A15</f>
        <v>8</v>
      </c>
      <c r="B17" s="36">
        <v>1242</v>
      </c>
      <c r="C17" s="37">
        <v>42849</v>
      </c>
      <c r="D17" s="36" t="s">
        <v>12</v>
      </c>
      <c r="E17" s="36" t="s">
        <v>10</v>
      </c>
      <c r="F17" s="49">
        <v>15434900</v>
      </c>
      <c r="G17" s="24" t="s">
        <v>220</v>
      </c>
    </row>
    <row r="18" spans="1:9" ht="66">
      <c r="A18" s="36">
        <f>1+A11</f>
        <v>10</v>
      </c>
      <c r="B18" s="36">
        <v>1243</v>
      </c>
      <c r="C18" s="37">
        <v>42849</v>
      </c>
      <c r="D18" s="36" t="s">
        <v>15</v>
      </c>
      <c r="E18" s="36" t="s">
        <v>10</v>
      </c>
      <c r="F18" s="49">
        <v>688</v>
      </c>
      <c r="G18" s="24" t="s">
        <v>222</v>
      </c>
      <c r="I18" s="41"/>
    </row>
    <row r="19" spans="1:9" s="3" customFormat="1">
      <c r="A19" s="36"/>
      <c r="B19" s="42"/>
      <c r="C19" s="43"/>
      <c r="D19" s="43" t="s">
        <v>40</v>
      </c>
      <c r="E19" s="44"/>
      <c r="F19" s="57">
        <f>SUM(F8:F18)</f>
        <v>81268224</v>
      </c>
      <c r="G19" s="38"/>
    </row>
    <row r="22" spans="1:9">
      <c r="E22" s="13"/>
    </row>
    <row r="23" spans="1:9">
      <c r="E23" s="13"/>
    </row>
    <row r="24" spans="1:9">
      <c r="E24" s="13"/>
    </row>
    <row r="25" spans="1:9">
      <c r="E25" s="13"/>
    </row>
    <row r="26" spans="1:9">
      <c r="E26" s="13"/>
    </row>
  </sheetData>
  <sortState ref="A6:G19">
    <sortCondition ref="C8:C25"/>
  </sortState>
  <mergeCells count="6">
    <mergeCell ref="G6:G7"/>
    <mergeCell ref="A6:A7"/>
    <mergeCell ref="B6:B7"/>
    <mergeCell ref="C6:C7"/>
    <mergeCell ref="D6:E6"/>
    <mergeCell ref="F6:F7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I12" sqref="I12"/>
    </sheetView>
  </sheetViews>
  <sheetFormatPr defaultRowHeight="16.5"/>
  <cols>
    <col min="1" max="1" width="11" style="4" customWidth="1"/>
    <col min="2" max="2" width="12.28515625" style="4" customWidth="1"/>
    <col min="3" max="3" width="82.5703125" style="7" customWidth="1"/>
    <col min="4" max="4" width="40.5703125" style="7" customWidth="1"/>
    <col min="5" max="5" width="20.28515625" style="7" customWidth="1"/>
    <col min="6" max="6" width="11.42578125" style="4" customWidth="1"/>
    <col min="7" max="16384" width="9.140625" style="4"/>
  </cols>
  <sheetData>
    <row r="1" spans="1:10" s="9" customFormat="1">
      <c r="A1" s="34" t="s">
        <v>19</v>
      </c>
      <c r="B1" s="34"/>
      <c r="C1" s="110"/>
      <c r="D1" s="111"/>
      <c r="E1" s="111"/>
      <c r="F1" s="35"/>
      <c r="G1" s="35"/>
    </row>
    <row r="2" spans="1:10" s="3" customFormat="1">
      <c r="A2" s="34" t="s">
        <v>20</v>
      </c>
      <c r="B2" s="34"/>
      <c r="C2" s="110"/>
      <c r="D2" s="111"/>
      <c r="E2" s="111"/>
      <c r="F2" s="35"/>
      <c r="G2" s="35"/>
    </row>
    <row r="3" spans="1:10" s="9" customFormat="1">
      <c r="A3" s="34" t="s">
        <v>315</v>
      </c>
      <c r="B3" s="34"/>
      <c r="C3" s="110"/>
      <c r="D3" s="111"/>
      <c r="E3" s="111"/>
      <c r="F3" s="35"/>
      <c r="G3" s="35"/>
    </row>
    <row r="4" spans="1:10">
      <c r="A4" s="116"/>
      <c r="B4" s="116"/>
      <c r="C4" s="117"/>
      <c r="D4" s="112"/>
      <c r="E4" s="112"/>
      <c r="F4" s="26"/>
      <c r="G4" s="26"/>
      <c r="H4" s="11"/>
      <c r="I4" s="11"/>
      <c r="J4" s="10"/>
    </row>
    <row r="5" spans="1:10">
      <c r="A5" s="26"/>
      <c r="B5" s="26"/>
      <c r="C5" s="111" t="s">
        <v>207</v>
      </c>
      <c r="E5" s="112"/>
      <c r="F5" s="26"/>
      <c r="G5" s="26"/>
    </row>
    <row r="6" spans="1:10">
      <c r="A6" s="26"/>
      <c r="B6" s="26"/>
      <c r="C6" s="112"/>
      <c r="D6" s="112"/>
      <c r="E6" s="112"/>
      <c r="F6" s="26"/>
      <c r="G6" s="26"/>
    </row>
    <row r="7" spans="1:10">
      <c r="A7" s="48" t="s">
        <v>22</v>
      </c>
      <c r="B7" s="20" t="s">
        <v>21</v>
      </c>
      <c r="C7" s="48" t="s">
        <v>23</v>
      </c>
      <c r="D7" s="48" t="s">
        <v>24</v>
      </c>
      <c r="E7" s="48" t="s">
        <v>25</v>
      </c>
    </row>
    <row r="8" spans="1:10" ht="66">
      <c r="A8" s="36">
        <v>1003</v>
      </c>
      <c r="B8" s="37">
        <v>42830</v>
      </c>
      <c r="C8" s="24" t="s">
        <v>208</v>
      </c>
      <c r="D8" s="24" t="s">
        <v>209</v>
      </c>
      <c r="E8" s="79">
        <v>130463.77</v>
      </c>
      <c r="F8" s="2"/>
    </row>
    <row r="9" spans="1:10" ht="49.5">
      <c r="A9" s="36">
        <v>1152</v>
      </c>
      <c r="B9" s="37">
        <v>42837</v>
      </c>
      <c r="C9" s="24" t="s">
        <v>225</v>
      </c>
      <c r="D9" s="73" t="s">
        <v>210</v>
      </c>
      <c r="E9" s="77">
        <v>166.01</v>
      </c>
      <c r="F9" s="2"/>
    </row>
    <row r="10" spans="1:10" ht="49.5">
      <c r="A10" s="36">
        <v>1153</v>
      </c>
      <c r="B10" s="37">
        <v>42837</v>
      </c>
      <c r="C10" s="24" t="s">
        <v>224</v>
      </c>
      <c r="D10" s="73" t="s">
        <v>210</v>
      </c>
      <c r="E10" s="77">
        <v>940.69</v>
      </c>
      <c r="F10" s="2"/>
    </row>
    <row r="11" spans="1:10" ht="214.5">
      <c r="A11" s="80" t="s">
        <v>213</v>
      </c>
      <c r="B11" s="115">
        <v>42846</v>
      </c>
      <c r="C11" s="82" t="s">
        <v>214</v>
      </c>
      <c r="D11" s="82" t="s">
        <v>215</v>
      </c>
      <c r="E11" s="82">
        <v>3024.67</v>
      </c>
      <c r="F11" s="2"/>
    </row>
    <row r="12" spans="1:10" ht="77.25" customHeight="1">
      <c r="A12" s="36">
        <v>1293</v>
      </c>
      <c r="B12" s="37">
        <v>42852</v>
      </c>
      <c r="C12" s="24" t="s">
        <v>211</v>
      </c>
      <c r="D12" s="24" t="s">
        <v>212</v>
      </c>
      <c r="E12" s="79">
        <v>14830.94</v>
      </c>
      <c r="F12" s="2"/>
    </row>
    <row r="13" spans="1:10" ht="24" customHeight="1">
      <c r="A13" s="36"/>
      <c r="B13" s="38"/>
      <c r="C13" s="40" t="s">
        <v>40</v>
      </c>
      <c r="D13" s="40"/>
      <c r="E13" s="118">
        <f>SUM(E8:E12)</f>
        <v>149426.08000000002</v>
      </c>
      <c r="F13" s="2"/>
    </row>
    <row r="14" spans="1:10">
      <c r="A14" s="2"/>
      <c r="B14" s="2"/>
      <c r="C14" s="113"/>
      <c r="D14" s="113"/>
      <c r="E14" s="113"/>
      <c r="F14" s="2"/>
    </row>
    <row r="15" spans="1:10">
      <c r="A15" s="2"/>
      <c r="B15" s="2"/>
      <c r="C15" s="113"/>
      <c r="D15" s="113"/>
      <c r="E15" s="113"/>
      <c r="F15" s="2"/>
    </row>
    <row r="16" spans="1:10">
      <c r="A16" s="2"/>
      <c r="B16" s="2"/>
      <c r="C16" s="113"/>
      <c r="D16" s="113"/>
      <c r="E16" s="113"/>
      <c r="F16" s="2"/>
    </row>
    <row r="17" spans="1:6">
      <c r="A17" s="2"/>
      <c r="B17" s="2"/>
      <c r="C17" s="113"/>
      <c r="D17" s="113"/>
      <c r="E17" s="114"/>
      <c r="F17" s="2"/>
    </row>
    <row r="18" spans="1:6">
      <c r="A18" s="2"/>
      <c r="B18" s="2"/>
      <c r="C18" s="113"/>
      <c r="D18" s="113"/>
      <c r="E18" s="113"/>
      <c r="F18" s="2"/>
    </row>
    <row r="19" spans="1:6">
      <c r="A19" s="2"/>
      <c r="B19" s="2"/>
      <c r="C19" s="113"/>
      <c r="D19" s="113"/>
      <c r="E19" s="113"/>
      <c r="F19" s="2"/>
    </row>
    <row r="20" spans="1:6">
      <c r="A20" s="2"/>
      <c r="B20" s="2"/>
      <c r="C20" s="113"/>
      <c r="D20" s="113"/>
      <c r="E20" s="113"/>
      <c r="F20" s="2"/>
    </row>
    <row r="21" spans="1:6">
      <c r="A21" s="2"/>
      <c r="B21" s="2"/>
      <c r="C21" s="113"/>
      <c r="D21" s="113"/>
      <c r="E21" s="113"/>
      <c r="F21" s="2"/>
    </row>
    <row r="22" spans="1:6">
      <c r="A22" s="2"/>
      <c r="B22" s="2"/>
      <c r="C22" s="113"/>
      <c r="D22" s="113"/>
      <c r="E22" s="113"/>
      <c r="F22" s="2"/>
    </row>
    <row r="23" spans="1:6">
      <c r="A23" s="2"/>
      <c r="B23" s="2"/>
      <c r="C23" s="113"/>
      <c r="D23" s="113"/>
      <c r="E23" s="113"/>
      <c r="F23" s="2"/>
    </row>
    <row r="24" spans="1:6">
      <c r="A24" s="2"/>
      <c r="B24" s="2"/>
      <c r="C24" s="113"/>
      <c r="D24" s="113"/>
      <c r="E24" s="113"/>
      <c r="F24" s="2"/>
    </row>
    <row r="25" spans="1:6">
      <c r="A25" s="2"/>
      <c r="B25" s="2"/>
      <c r="C25" s="113"/>
      <c r="D25" s="113"/>
      <c r="E25" s="113"/>
      <c r="F25" s="2"/>
    </row>
  </sheetData>
  <sortState ref="A8:E13">
    <sortCondition ref="B8:B13"/>
  </sortState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18" workbookViewId="0">
      <selection activeCell="C121" sqref="C121"/>
    </sheetView>
  </sheetViews>
  <sheetFormatPr defaultRowHeight="16.5"/>
  <cols>
    <col min="1" max="1" width="11.42578125" style="2" customWidth="1"/>
    <col min="2" max="2" width="12" style="2" customWidth="1"/>
    <col min="3" max="3" width="59.5703125" style="2" customWidth="1"/>
    <col min="4" max="4" width="33.5703125" style="2" customWidth="1"/>
    <col min="5" max="5" width="19.28515625" style="2" customWidth="1"/>
    <col min="6" max="6" width="15.28515625" style="13" customWidth="1"/>
    <col min="7" max="257" width="9.140625" style="2"/>
    <col min="258" max="258" width="14" style="2" customWidth="1"/>
    <col min="259" max="259" width="9.140625" style="2"/>
    <col min="260" max="260" width="81.85546875" style="2" customWidth="1"/>
    <col min="261" max="261" width="32" style="2" customWidth="1"/>
    <col min="262" max="262" width="15.28515625" style="2" customWidth="1"/>
    <col min="263" max="513" width="9.140625" style="2"/>
    <col min="514" max="514" width="14" style="2" customWidth="1"/>
    <col min="515" max="515" width="9.140625" style="2"/>
    <col min="516" max="516" width="81.85546875" style="2" customWidth="1"/>
    <col min="517" max="517" width="32" style="2" customWidth="1"/>
    <col min="518" max="518" width="15.28515625" style="2" customWidth="1"/>
    <col min="519" max="769" width="9.140625" style="2"/>
    <col min="770" max="770" width="14" style="2" customWidth="1"/>
    <col min="771" max="771" width="9.140625" style="2"/>
    <col min="772" max="772" width="81.85546875" style="2" customWidth="1"/>
    <col min="773" max="773" width="32" style="2" customWidth="1"/>
    <col min="774" max="774" width="15.28515625" style="2" customWidth="1"/>
    <col min="775" max="1025" width="9.140625" style="2"/>
    <col min="1026" max="1026" width="14" style="2" customWidth="1"/>
    <col min="1027" max="1027" width="9.140625" style="2"/>
    <col min="1028" max="1028" width="81.85546875" style="2" customWidth="1"/>
    <col min="1029" max="1029" width="32" style="2" customWidth="1"/>
    <col min="1030" max="1030" width="15.28515625" style="2" customWidth="1"/>
    <col min="1031" max="1281" width="9.140625" style="2"/>
    <col min="1282" max="1282" width="14" style="2" customWidth="1"/>
    <col min="1283" max="1283" width="9.140625" style="2"/>
    <col min="1284" max="1284" width="81.85546875" style="2" customWidth="1"/>
    <col min="1285" max="1285" width="32" style="2" customWidth="1"/>
    <col min="1286" max="1286" width="15.28515625" style="2" customWidth="1"/>
    <col min="1287" max="1537" width="9.140625" style="2"/>
    <col min="1538" max="1538" width="14" style="2" customWidth="1"/>
    <col min="1539" max="1539" width="9.140625" style="2"/>
    <col min="1540" max="1540" width="81.85546875" style="2" customWidth="1"/>
    <col min="1541" max="1541" width="32" style="2" customWidth="1"/>
    <col min="1542" max="1542" width="15.28515625" style="2" customWidth="1"/>
    <col min="1543" max="1793" width="9.140625" style="2"/>
    <col min="1794" max="1794" width="14" style="2" customWidth="1"/>
    <col min="1795" max="1795" width="9.140625" style="2"/>
    <col min="1796" max="1796" width="81.85546875" style="2" customWidth="1"/>
    <col min="1797" max="1797" width="32" style="2" customWidth="1"/>
    <col min="1798" max="1798" width="15.28515625" style="2" customWidth="1"/>
    <col min="1799" max="2049" width="9.140625" style="2"/>
    <col min="2050" max="2050" width="14" style="2" customWidth="1"/>
    <col min="2051" max="2051" width="9.140625" style="2"/>
    <col min="2052" max="2052" width="81.85546875" style="2" customWidth="1"/>
    <col min="2053" max="2053" width="32" style="2" customWidth="1"/>
    <col min="2054" max="2054" width="15.28515625" style="2" customWidth="1"/>
    <col min="2055" max="2305" width="9.140625" style="2"/>
    <col min="2306" max="2306" width="14" style="2" customWidth="1"/>
    <col min="2307" max="2307" width="9.140625" style="2"/>
    <col min="2308" max="2308" width="81.85546875" style="2" customWidth="1"/>
    <col min="2309" max="2309" width="32" style="2" customWidth="1"/>
    <col min="2310" max="2310" width="15.28515625" style="2" customWidth="1"/>
    <col min="2311" max="2561" width="9.140625" style="2"/>
    <col min="2562" max="2562" width="14" style="2" customWidth="1"/>
    <col min="2563" max="2563" width="9.140625" style="2"/>
    <col min="2564" max="2564" width="81.85546875" style="2" customWidth="1"/>
    <col min="2565" max="2565" width="32" style="2" customWidth="1"/>
    <col min="2566" max="2566" width="15.28515625" style="2" customWidth="1"/>
    <col min="2567" max="2817" width="9.140625" style="2"/>
    <col min="2818" max="2818" width="14" style="2" customWidth="1"/>
    <col min="2819" max="2819" width="9.140625" style="2"/>
    <col min="2820" max="2820" width="81.85546875" style="2" customWidth="1"/>
    <col min="2821" max="2821" width="32" style="2" customWidth="1"/>
    <col min="2822" max="2822" width="15.28515625" style="2" customWidth="1"/>
    <col min="2823" max="3073" width="9.140625" style="2"/>
    <col min="3074" max="3074" width="14" style="2" customWidth="1"/>
    <col min="3075" max="3075" width="9.140625" style="2"/>
    <col min="3076" max="3076" width="81.85546875" style="2" customWidth="1"/>
    <col min="3077" max="3077" width="32" style="2" customWidth="1"/>
    <col min="3078" max="3078" width="15.28515625" style="2" customWidth="1"/>
    <col min="3079" max="3329" width="9.140625" style="2"/>
    <col min="3330" max="3330" width="14" style="2" customWidth="1"/>
    <col min="3331" max="3331" width="9.140625" style="2"/>
    <col min="3332" max="3332" width="81.85546875" style="2" customWidth="1"/>
    <col min="3333" max="3333" width="32" style="2" customWidth="1"/>
    <col min="3334" max="3334" width="15.28515625" style="2" customWidth="1"/>
    <col min="3335" max="3585" width="9.140625" style="2"/>
    <col min="3586" max="3586" width="14" style="2" customWidth="1"/>
    <col min="3587" max="3587" width="9.140625" style="2"/>
    <col min="3588" max="3588" width="81.85546875" style="2" customWidth="1"/>
    <col min="3589" max="3589" width="32" style="2" customWidth="1"/>
    <col min="3590" max="3590" width="15.28515625" style="2" customWidth="1"/>
    <col min="3591" max="3841" width="9.140625" style="2"/>
    <col min="3842" max="3842" width="14" style="2" customWidth="1"/>
    <col min="3843" max="3843" width="9.140625" style="2"/>
    <col min="3844" max="3844" width="81.85546875" style="2" customWidth="1"/>
    <col min="3845" max="3845" width="32" style="2" customWidth="1"/>
    <col min="3846" max="3846" width="15.28515625" style="2" customWidth="1"/>
    <col min="3847" max="4097" width="9.140625" style="2"/>
    <col min="4098" max="4098" width="14" style="2" customWidth="1"/>
    <col min="4099" max="4099" width="9.140625" style="2"/>
    <col min="4100" max="4100" width="81.85546875" style="2" customWidth="1"/>
    <col min="4101" max="4101" width="32" style="2" customWidth="1"/>
    <col min="4102" max="4102" width="15.28515625" style="2" customWidth="1"/>
    <col min="4103" max="4353" width="9.140625" style="2"/>
    <col min="4354" max="4354" width="14" style="2" customWidth="1"/>
    <col min="4355" max="4355" width="9.140625" style="2"/>
    <col min="4356" max="4356" width="81.85546875" style="2" customWidth="1"/>
    <col min="4357" max="4357" width="32" style="2" customWidth="1"/>
    <col min="4358" max="4358" width="15.28515625" style="2" customWidth="1"/>
    <col min="4359" max="4609" width="9.140625" style="2"/>
    <col min="4610" max="4610" width="14" style="2" customWidth="1"/>
    <col min="4611" max="4611" width="9.140625" style="2"/>
    <col min="4612" max="4612" width="81.85546875" style="2" customWidth="1"/>
    <col min="4613" max="4613" width="32" style="2" customWidth="1"/>
    <col min="4614" max="4614" width="15.28515625" style="2" customWidth="1"/>
    <col min="4615" max="4865" width="9.140625" style="2"/>
    <col min="4866" max="4866" width="14" style="2" customWidth="1"/>
    <col min="4867" max="4867" width="9.140625" style="2"/>
    <col min="4868" max="4868" width="81.85546875" style="2" customWidth="1"/>
    <col min="4869" max="4869" width="32" style="2" customWidth="1"/>
    <col min="4870" max="4870" width="15.28515625" style="2" customWidth="1"/>
    <col min="4871" max="5121" width="9.140625" style="2"/>
    <col min="5122" max="5122" width="14" style="2" customWidth="1"/>
    <col min="5123" max="5123" width="9.140625" style="2"/>
    <col min="5124" max="5124" width="81.85546875" style="2" customWidth="1"/>
    <col min="5125" max="5125" width="32" style="2" customWidth="1"/>
    <col min="5126" max="5126" width="15.28515625" style="2" customWidth="1"/>
    <col min="5127" max="5377" width="9.140625" style="2"/>
    <col min="5378" max="5378" width="14" style="2" customWidth="1"/>
    <col min="5379" max="5379" width="9.140625" style="2"/>
    <col min="5380" max="5380" width="81.85546875" style="2" customWidth="1"/>
    <col min="5381" max="5381" width="32" style="2" customWidth="1"/>
    <col min="5382" max="5382" width="15.28515625" style="2" customWidth="1"/>
    <col min="5383" max="5633" width="9.140625" style="2"/>
    <col min="5634" max="5634" width="14" style="2" customWidth="1"/>
    <col min="5635" max="5635" width="9.140625" style="2"/>
    <col min="5636" max="5636" width="81.85546875" style="2" customWidth="1"/>
    <col min="5637" max="5637" width="32" style="2" customWidth="1"/>
    <col min="5638" max="5638" width="15.28515625" style="2" customWidth="1"/>
    <col min="5639" max="5889" width="9.140625" style="2"/>
    <col min="5890" max="5890" width="14" style="2" customWidth="1"/>
    <col min="5891" max="5891" width="9.140625" style="2"/>
    <col min="5892" max="5892" width="81.85546875" style="2" customWidth="1"/>
    <col min="5893" max="5893" width="32" style="2" customWidth="1"/>
    <col min="5894" max="5894" width="15.28515625" style="2" customWidth="1"/>
    <col min="5895" max="6145" width="9.140625" style="2"/>
    <col min="6146" max="6146" width="14" style="2" customWidth="1"/>
    <col min="6147" max="6147" width="9.140625" style="2"/>
    <col min="6148" max="6148" width="81.85546875" style="2" customWidth="1"/>
    <col min="6149" max="6149" width="32" style="2" customWidth="1"/>
    <col min="6150" max="6150" width="15.28515625" style="2" customWidth="1"/>
    <col min="6151" max="6401" width="9.140625" style="2"/>
    <col min="6402" max="6402" width="14" style="2" customWidth="1"/>
    <col min="6403" max="6403" width="9.140625" style="2"/>
    <col min="6404" max="6404" width="81.85546875" style="2" customWidth="1"/>
    <col min="6405" max="6405" width="32" style="2" customWidth="1"/>
    <col min="6406" max="6406" width="15.28515625" style="2" customWidth="1"/>
    <col min="6407" max="6657" width="9.140625" style="2"/>
    <col min="6658" max="6658" width="14" style="2" customWidth="1"/>
    <col min="6659" max="6659" width="9.140625" style="2"/>
    <col min="6660" max="6660" width="81.85546875" style="2" customWidth="1"/>
    <col min="6661" max="6661" width="32" style="2" customWidth="1"/>
    <col min="6662" max="6662" width="15.28515625" style="2" customWidth="1"/>
    <col min="6663" max="6913" width="9.140625" style="2"/>
    <col min="6914" max="6914" width="14" style="2" customWidth="1"/>
    <col min="6915" max="6915" width="9.140625" style="2"/>
    <col min="6916" max="6916" width="81.85546875" style="2" customWidth="1"/>
    <col min="6917" max="6917" width="32" style="2" customWidth="1"/>
    <col min="6918" max="6918" width="15.28515625" style="2" customWidth="1"/>
    <col min="6919" max="7169" width="9.140625" style="2"/>
    <col min="7170" max="7170" width="14" style="2" customWidth="1"/>
    <col min="7171" max="7171" width="9.140625" style="2"/>
    <col min="7172" max="7172" width="81.85546875" style="2" customWidth="1"/>
    <col min="7173" max="7173" width="32" style="2" customWidth="1"/>
    <col min="7174" max="7174" width="15.28515625" style="2" customWidth="1"/>
    <col min="7175" max="7425" width="9.140625" style="2"/>
    <col min="7426" max="7426" width="14" style="2" customWidth="1"/>
    <col min="7427" max="7427" width="9.140625" style="2"/>
    <col min="7428" max="7428" width="81.85546875" style="2" customWidth="1"/>
    <col min="7429" max="7429" width="32" style="2" customWidth="1"/>
    <col min="7430" max="7430" width="15.28515625" style="2" customWidth="1"/>
    <col min="7431" max="7681" width="9.140625" style="2"/>
    <col min="7682" max="7682" width="14" style="2" customWidth="1"/>
    <col min="7683" max="7683" width="9.140625" style="2"/>
    <col min="7684" max="7684" width="81.85546875" style="2" customWidth="1"/>
    <col min="7685" max="7685" width="32" style="2" customWidth="1"/>
    <col min="7686" max="7686" width="15.28515625" style="2" customWidth="1"/>
    <col min="7687" max="7937" width="9.140625" style="2"/>
    <col min="7938" max="7938" width="14" style="2" customWidth="1"/>
    <col min="7939" max="7939" width="9.140625" style="2"/>
    <col min="7940" max="7940" width="81.85546875" style="2" customWidth="1"/>
    <col min="7941" max="7941" width="32" style="2" customWidth="1"/>
    <col min="7942" max="7942" width="15.28515625" style="2" customWidth="1"/>
    <col min="7943" max="8193" width="9.140625" style="2"/>
    <col min="8194" max="8194" width="14" style="2" customWidth="1"/>
    <col min="8195" max="8195" width="9.140625" style="2"/>
    <col min="8196" max="8196" width="81.85546875" style="2" customWidth="1"/>
    <col min="8197" max="8197" width="32" style="2" customWidth="1"/>
    <col min="8198" max="8198" width="15.28515625" style="2" customWidth="1"/>
    <col min="8199" max="8449" width="9.140625" style="2"/>
    <col min="8450" max="8450" width="14" style="2" customWidth="1"/>
    <col min="8451" max="8451" width="9.140625" style="2"/>
    <col min="8452" max="8452" width="81.85546875" style="2" customWidth="1"/>
    <col min="8453" max="8453" width="32" style="2" customWidth="1"/>
    <col min="8454" max="8454" width="15.28515625" style="2" customWidth="1"/>
    <col min="8455" max="8705" width="9.140625" style="2"/>
    <col min="8706" max="8706" width="14" style="2" customWidth="1"/>
    <col min="8707" max="8707" width="9.140625" style="2"/>
    <col min="8708" max="8708" width="81.85546875" style="2" customWidth="1"/>
    <col min="8709" max="8709" width="32" style="2" customWidth="1"/>
    <col min="8710" max="8710" width="15.28515625" style="2" customWidth="1"/>
    <col min="8711" max="8961" width="9.140625" style="2"/>
    <col min="8962" max="8962" width="14" style="2" customWidth="1"/>
    <col min="8963" max="8963" width="9.140625" style="2"/>
    <col min="8964" max="8964" width="81.85546875" style="2" customWidth="1"/>
    <col min="8965" max="8965" width="32" style="2" customWidth="1"/>
    <col min="8966" max="8966" width="15.28515625" style="2" customWidth="1"/>
    <col min="8967" max="9217" width="9.140625" style="2"/>
    <col min="9218" max="9218" width="14" style="2" customWidth="1"/>
    <col min="9219" max="9219" width="9.140625" style="2"/>
    <col min="9220" max="9220" width="81.85546875" style="2" customWidth="1"/>
    <col min="9221" max="9221" width="32" style="2" customWidth="1"/>
    <col min="9222" max="9222" width="15.28515625" style="2" customWidth="1"/>
    <col min="9223" max="9473" width="9.140625" style="2"/>
    <col min="9474" max="9474" width="14" style="2" customWidth="1"/>
    <col min="9475" max="9475" width="9.140625" style="2"/>
    <col min="9476" max="9476" width="81.85546875" style="2" customWidth="1"/>
    <col min="9477" max="9477" width="32" style="2" customWidth="1"/>
    <col min="9478" max="9478" width="15.28515625" style="2" customWidth="1"/>
    <col min="9479" max="9729" width="9.140625" style="2"/>
    <col min="9730" max="9730" width="14" style="2" customWidth="1"/>
    <col min="9731" max="9731" width="9.140625" style="2"/>
    <col min="9732" max="9732" width="81.85546875" style="2" customWidth="1"/>
    <col min="9733" max="9733" width="32" style="2" customWidth="1"/>
    <col min="9734" max="9734" width="15.28515625" style="2" customWidth="1"/>
    <col min="9735" max="9985" width="9.140625" style="2"/>
    <col min="9986" max="9986" width="14" style="2" customWidth="1"/>
    <col min="9987" max="9987" width="9.140625" style="2"/>
    <col min="9988" max="9988" width="81.85546875" style="2" customWidth="1"/>
    <col min="9989" max="9989" width="32" style="2" customWidth="1"/>
    <col min="9990" max="9990" width="15.28515625" style="2" customWidth="1"/>
    <col min="9991" max="10241" width="9.140625" style="2"/>
    <col min="10242" max="10242" width="14" style="2" customWidth="1"/>
    <col min="10243" max="10243" width="9.140625" style="2"/>
    <col min="10244" max="10244" width="81.85546875" style="2" customWidth="1"/>
    <col min="10245" max="10245" width="32" style="2" customWidth="1"/>
    <col min="10246" max="10246" width="15.28515625" style="2" customWidth="1"/>
    <col min="10247" max="10497" width="9.140625" style="2"/>
    <col min="10498" max="10498" width="14" style="2" customWidth="1"/>
    <col min="10499" max="10499" width="9.140625" style="2"/>
    <col min="10500" max="10500" width="81.85546875" style="2" customWidth="1"/>
    <col min="10501" max="10501" width="32" style="2" customWidth="1"/>
    <col min="10502" max="10502" width="15.28515625" style="2" customWidth="1"/>
    <col min="10503" max="10753" width="9.140625" style="2"/>
    <col min="10754" max="10754" width="14" style="2" customWidth="1"/>
    <col min="10755" max="10755" width="9.140625" style="2"/>
    <col min="10756" max="10756" width="81.85546875" style="2" customWidth="1"/>
    <col min="10757" max="10757" width="32" style="2" customWidth="1"/>
    <col min="10758" max="10758" width="15.28515625" style="2" customWidth="1"/>
    <col min="10759" max="11009" width="9.140625" style="2"/>
    <col min="11010" max="11010" width="14" style="2" customWidth="1"/>
    <col min="11011" max="11011" width="9.140625" style="2"/>
    <col min="11012" max="11012" width="81.85546875" style="2" customWidth="1"/>
    <col min="11013" max="11013" width="32" style="2" customWidth="1"/>
    <col min="11014" max="11014" width="15.28515625" style="2" customWidth="1"/>
    <col min="11015" max="11265" width="9.140625" style="2"/>
    <col min="11266" max="11266" width="14" style="2" customWidth="1"/>
    <col min="11267" max="11267" width="9.140625" style="2"/>
    <col min="11268" max="11268" width="81.85546875" style="2" customWidth="1"/>
    <col min="11269" max="11269" width="32" style="2" customWidth="1"/>
    <col min="11270" max="11270" width="15.28515625" style="2" customWidth="1"/>
    <col min="11271" max="11521" width="9.140625" style="2"/>
    <col min="11522" max="11522" width="14" style="2" customWidth="1"/>
    <col min="11523" max="11523" width="9.140625" style="2"/>
    <col min="11524" max="11524" width="81.85546875" style="2" customWidth="1"/>
    <col min="11525" max="11525" width="32" style="2" customWidth="1"/>
    <col min="11526" max="11526" width="15.28515625" style="2" customWidth="1"/>
    <col min="11527" max="11777" width="9.140625" style="2"/>
    <col min="11778" max="11778" width="14" style="2" customWidth="1"/>
    <col min="11779" max="11779" width="9.140625" style="2"/>
    <col min="11780" max="11780" width="81.85546875" style="2" customWidth="1"/>
    <col min="11781" max="11781" width="32" style="2" customWidth="1"/>
    <col min="11782" max="11782" width="15.28515625" style="2" customWidth="1"/>
    <col min="11783" max="12033" width="9.140625" style="2"/>
    <col min="12034" max="12034" width="14" style="2" customWidth="1"/>
    <col min="12035" max="12035" width="9.140625" style="2"/>
    <col min="12036" max="12036" width="81.85546875" style="2" customWidth="1"/>
    <col min="12037" max="12037" width="32" style="2" customWidth="1"/>
    <col min="12038" max="12038" width="15.28515625" style="2" customWidth="1"/>
    <col min="12039" max="12289" width="9.140625" style="2"/>
    <col min="12290" max="12290" width="14" style="2" customWidth="1"/>
    <col min="12291" max="12291" width="9.140625" style="2"/>
    <col min="12292" max="12292" width="81.85546875" style="2" customWidth="1"/>
    <col min="12293" max="12293" width="32" style="2" customWidth="1"/>
    <col min="12294" max="12294" width="15.28515625" style="2" customWidth="1"/>
    <col min="12295" max="12545" width="9.140625" style="2"/>
    <col min="12546" max="12546" width="14" style="2" customWidth="1"/>
    <col min="12547" max="12547" width="9.140625" style="2"/>
    <col min="12548" max="12548" width="81.85546875" style="2" customWidth="1"/>
    <col min="12549" max="12549" width="32" style="2" customWidth="1"/>
    <col min="12550" max="12550" width="15.28515625" style="2" customWidth="1"/>
    <col min="12551" max="12801" width="9.140625" style="2"/>
    <col min="12802" max="12802" width="14" style="2" customWidth="1"/>
    <col min="12803" max="12803" width="9.140625" style="2"/>
    <col min="12804" max="12804" width="81.85546875" style="2" customWidth="1"/>
    <col min="12805" max="12805" width="32" style="2" customWidth="1"/>
    <col min="12806" max="12806" width="15.28515625" style="2" customWidth="1"/>
    <col min="12807" max="13057" width="9.140625" style="2"/>
    <col min="13058" max="13058" width="14" style="2" customWidth="1"/>
    <col min="13059" max="13059" width="9.140625" style="2"/>
    <col min="13060" max="13060" width="81.85546875" style="2" customWidth="1"/>
    <col min="13061" max="13061" width="32" style="2" customWidth="1"/>
    <col min="13062" max="13062" width="15.28515625" style="2" customWidth="1"/>
    <col min="13063" max="13313" width="9.140625" style="2"/>
    <col min="13314" max="13314" width="14" style="2" customWidth="1"/>
    <col min="13315" max="13315" width="9.140625" style="2"/>
    <col min="13316" max="13316" width="81.85546875" style="2" customWidth="1"/>
    <col min="13317" max="13317" width="32" style="2" customWidth="1"/>
    <col min="13318" max="13318" width="15.28515625" style="2" customWidth="1"/>
    <col min="13319" max="13569" width="9.140625" style="2"/>
    <col min="13570" max="13570" width="14" style="2" customWidth="1"/>
    <col min="13571" max="13571" width="9.140625" style="2"/>
    <col min="13572" max="13572" width="81.85546875" style="2" customWidth="1"/>
    <col min="13573" max="13573" width="32" style="2" customWidth="1"/>
    <col min="13574" max="13574" width="15.28515625" style="2" customWidth="1"/>
    <col min="13575" max="13825" width="9.140625" style="2"/>
    <col min="13826" max="13826" width="14" style="2" customWidth="1"/>
    <col min="13827" max="13827" width="9.140625" style="2"/>
    <col min="13828" max="13828" width="81.85546875" style="2" customWidth="1"/>
    <col min="13829" max="13829" width="32" style="2" customWidth="1"/>
    <col min="13830" max="13830" width="15.28515625" style="2" customWidth="1"/>
    <col min="13831" max="14081" width="9.140625" style="2"/>
    <col min="14082" max="14082" width="14" style="2" customWidth="1"/>
    <col min="14083" max="14083" width="9.140625" style="2"/>
    <col min="14084" max="14084" width="81.85546875" style="2" customWidth="1"/>
    <col min="14085" max="14085" width="32" style="2" customWidth="1"/>
    <col min="14086" max="14086" width="15.28515625" style="2" customWidth="1"/>
    <col min="14087" max="14337" width="9.140625" style="2"/>
    <col min="14338" max="14338" width="14" style="2" customWidth="1"/>
    <col min="14339" max="14339" width="9.140625" style="2"/>
    <col min="14340" max="14340" width="81.85546875" style="2" customWidth="1"/>
    <col min="14341" max="14341" width="32" style="2" customWidth="1"/>
    <col min="14342" max="14342" width="15.28515625" style="2" customWidth="1"/>
    <col min="14343" max="14593" width="9.140625" style="2"/>
    <col min="14594" max="14594" width="14" style="2" customWidth="1"/>
    <col min="14595" max="14595" width="9.140625" style="2"/>
    <col min="14596" max="14596" width="81.85546875" style="2" customWidth="1"/>
    <col min="14597" max="14597" width="32" style="2" customWidth="1"/>
    <col min="14598" max="14598" width="15.28515625" style="2" customWidth="1"/>
    <col min="14599" max="14849" width="9.140625" style="2"/>
    <col min="14850" max="14850" width="14" style="2" customWidth="1"/>
    <col min="14851" max="14851" width="9.140625" style="2"/>
    <col min="14852" max="14852" width="81.85546875" style="2" customWidth="1"/>
    <col min="14853" max="14853" width="32" style="2" customWidth="1"/>
    <col min="14854" max="14854" width="15.28515625" style="2" customWidth="1"/>
    <col min="14855" max="15105" width="9.140625" style="2"/>
    <col min="15106" max="15106" width="14" style="2" customWidth="1"/>
    <col min="15107" max="15107" width="9.140625" style="2"/>
    <col min="15108" max="15108" width="81.85546875" style="2" customWidth="1"/>
    <col min="15109" max="15109" width="32" style="2" customWidth="1"/>
    <col min="15110" max="15110" width="15.28515625" style="2" customWidth="1"/>
    <col min="15111" max="15361" width="9.140625" style="2"/>
    <col min="15362" max="15362" width="14" style="2" customWidth="1"/>
    <col min="15363" max="15363" width="9.140625" style="2"/>
    <col min="15364" max="15364" width="81.85546875" style="2" customWidth="1"/>
    <col min="15365" max="15365" width="32" style="2" customWidth="1"/>
    <col min="15366" max="15366" width="15.28515625" style="2" customWidth="1"/>
    <col min="15367" max="15617" width="9.140625" style="2"/>
    <col min="15618" max="15618" width="14" style="2" customWidth="1"/>
    <col min="15619" max="15619" width="9.140625" style="2"/>
    <col min="15620" max="15620" width="81.85546875" style="2" customWidth="1"/>
    <col min="15621" max="15621" width="32" style="2" customWidth="1"/>
    <col min="15622" max="15622" width="15.28515625" style="2" customWidth="1"/>
    <col min="15623" max="15873" width="9.140625" style="2"/>
    <col min="15874" max="15874" width="14" style="2" customWidth="1"/>
    <col min="15875" max="15875" width="9.140625" style="2"/>
    <col min="15876" max="15876" width="81.85546875" style="2" customWidth="1"/>
    <col min="15877" max="15877" width="32" style="2" customWidth="1"/>
    <col min="15878" max="15878" width="15.28515625" style="2" customWidth="1"/>
    <col min="15879" max="16129" width="9.140625" style="2"/>
    <col min="16130" max="16130" width="14" style="2" customWidth="1"/>
    <col min="16131" max="16131" width="9.140625" style="2"/>
    <col min="16132" max="16132" width="81.85546875" style="2" customWidth="1"/>
    <col min="16133" max="16133" width="32" style="2" customWidth="1"/>
    <col min="16134" max="16134" width="15.28515625" style="2" customWidth="1"/>
    <col min="16135" max="16384" width="9.140625" style="2"/>
  </cols>
  <sheetData>
    <row r="1" spans="1:5">
      <c r="A1" s="167" t="s">
        <v>19</v>
      </c>
      <c r="B1" s="167"/>
      <c r="C1" s="167"/>
      <c r="D1" s="28"/>
      <c r="E1" s="56"/>
    </row>
    <row r="2" spans="1:5">
      <c r="A2" s="167" t="s">
        <v>20</v>
      </c>
      <c r="B2" s="167"/>
      <c r="C2" s="167"/>
      <c r="D2" s="28"/>
      <c r="E2" s="56"/>
    </row>
    <row r="3" spans="1:5">
      <c r="A3" s="167" t="s">
        <v>314</v>
      </c>
      <c r="B3" s="167"/>
      <c r="C3" s="167"/>
      <c r="D3" s="167"/>
      <c r="E3" s="167"/>
    </row>
    <row r="4" spans="1:5">
      <c r="C4" s="3"/>
    </row>
    <row r="5" spans="1:5">
      <c r="C5" s="3" t="s">
        <v>76</v>
      </c>
    </row>
    <row r="7" spans="1:5">
      <c r="A7" s="119" t="s">
        <v>22</v>
      </c>
      <c r="B7" s="119" t="s">
        <v>21</v>
      </c>
      <c r="C7" s="119" t="s">
        <v>23</v>
      </c>
      <c r="D7" s="121" t="s">
        <v>24</v>
      </c>
      <c r="E7" s="120" t="s">
        <v>25</v>
      </c>
    </row>
    <row r="8" spans="1:5" ht="82.5">
      <c r="A8" s="20">
        <v>1002</v>
      </c>
      <c r="B8" s="62">
        <v>42830</v>
      </c>
      <c r="C8" s="48" t="s">
        <v>216</v>
      </c>
      <c r="D8" s="48" t="s">
        <v>217</v>
      </c>
      <c r="E8" s="74">
        <v>739294.73</v>
      </c>
    </row>
    <row r="9" spans="1:5" ht="66">
      <c r="A9" s="36">
        <v>1136</v>
      </c>
      <c r="B9" s="37">
        <v>42836</v>
      </c>
      <c r="C9" s="24" t="s">
        <v>226</v>
      </c>
      <c r="D9" s="122" t="s">
        <v>227</v>
      </c>
      <c r="E9" s="49">
        <v>2</v>
      </c>
    </row>
    <row r="10" spans="1:5" ht="66">
      <c r="A10" s="36">
        <v>1110</v>
      </c>
      <c r="B10" s="37">
        <v>42836</v>
      </c>
      <c r="C10" s="24" t="s">
        <v>228</v>
      </c>
      <c r="D10" s="122" t="s">
        <v>227</v>
      </c>
      <c r="E10" s="49">
        <v>3</v>
      </c>
    </row>
    <row r="11" spans="1:5" ht="66">
      <c r="A11" s="36">
        <v>1124</v>
      </c>
      <c r="B11" s="37">
        <v>42836</v>
      </c>
      <c r="C11" s="24" t="s">
        <v>229</v>
      </c>
      <c r="D11" s="122" t="s">
        <v>227</v>
      </c>
      <c r="E11" s="49">
        <v>3</v>
      </c>
    </row>
    <row r="12" spans="1:5" ht="66">
      <c r="A12" s="36">
        <v>1136</v>
      </c>
      <c r="B12" s="37">
        <v>42836</v>
      </c>
      <c r="C12" s="24" t="s">
        <v>226</v>
      </c>
      <c r="D12" s="122" t="s">
        <v>227</v>
      </c>
      <c r="E12" s="49">
        <v>5</v>
      </c>
    </row>
    <row r="13" spans="1:5" ht="66">
      <c r="A13" s="36">
        <v>1136</v>
      </c>
      <c r="B13" s="37">
        <v>42836</v>
      </c>
      <c r="C13" s="24" t="s">
        <v>226</v>
      </c>
      <c r="D13" s="122" t="s">
        <v>227</v>
      </c>
      <c r="E13" s="49">
        <v>5</v>
      </c>
    </row>
    <row r="14" spans="1:5" ht="66">
      <c r="A14" s="36">
        <v>1136</v>
      </c>
      <c r="B14" s="37">
        <v>42836</v>
      </c>
      <c r="C14" s="24" t="s">
        <v>226</v>
      </c>
      <c r="D14" s="122" t="s">
        <v>227</v>
      </c>
      <c r="E14" s="49">
        <v>8</v>
      </c>
    </row>
    <row r="15" spans="1:5" ht="66">
      <c r="A15" s="36">
        <v>1124</v>
      </c>
      <c r="B15" s="37">
        <v>42836</v>
      </c>
      <c r="C15" s="24" t="s">
        <v>229</v>
      </c>
      <c r="D15" s="122" t="s">
        <v>227</v>
      </c>
      <c r="E15" s="49">
        <v>9</v>
      </c>
    </row>
    <row r="16" spans="1:5" ht="66">
      <c r="A16" s="36">
        <v>1124</v>
      </c>
      <c r="B16" s="37">
        <v>42836</v>
      </c>
      <c r="C16" s="24" t="s">
        <v>229</v>
      </c>
      <c r="D16" s="122" t="s">
        <v>227</v>
      </c>
      <c r="E16" s="49">
        <v>9</v>
      </c>
    </row>
    <row r="17" spans="1:5" ht="66">
      <c r="A17" s="36">
        <v>1142</v>
      </c>
      <c r="B17" s="37">
        <v>42836</v>
      </c>
      <c r="C17" s="24" t="s">
        <v>230</v>
      </c>
      <c r="D17" s="122" t="s">
        <v>227</v>
      </c>
      <c r="E17" s="49">
        <v>9</v>
      </c>
    </row>
    <row r="18" spans="1:5" ht="66">
      <c r="A18" s="36">
        <v>1110</v>
      </c>
      <c r="B18" s="37">
        <v>42836</v>
      </c>
      <c r="C18" s="24" t="s">
        <v>228</v>
      </c>
      <c r="D18" s="122" t="s">
        <v>227</v>
      </c>
      <c r="E18" s="49">
        <v>10</v>
      </c>
    </row>
    <row r="19" spans="1:5" ht="66">
      <c r="A19" s="36">
        <v>1110</v>
      </c>
      <c r="B19" s="37">
        <v>42836</v>
      </c>
      <c r="C19" s="24" t="s">
        <v>228</v>
      </c>
      <c r="D19" s="122" t="s">
        <v>227</v>
      </c>
      <c r="E19" s="49">
        <v>10</v>
      </c>
    </row>
    <row r="20" spans="1:5" ht="66">
      <c r="A20" s="36">
        <v>1124</v>
      </c>
      <c r="B20" s="37">
        <v>42836</v>
      </c>
      <c r="C20" s="24" t="s">
        <v>229</v>
      </c>
      <c r="D20" s="122" t="s">
        <v>227</v>
      </c>
      <c r="E20" s="49">
        <v>15</v>
      </c>
    </row>
    <row r="21" spans="1:5" ht="66">
      <c r="A21" s="36">
        <v>1130</v>
      </c>
      <c r="B21" s="37">
        <v>42836</v>
      </c>
      <c r="C21" s="24" t="s">
        <v>231</v>
      </c>
      <c r="D21" s="122" t="s">
        <v>227</v>
      </c>
      <c r="E21" s="49">
        <v>16</v>
      </c>
    </row>
    <row r="22" spans="1:5" ht="66">
      <c r="A22" s="36">
        <v>1110</v>
      </c>
      <c r="B22" s="37">
        <v>42836</v>
      </c>
      <c r="C22" s="24" t="s">
        <v>228</v>
      </c>
      <c r="D22" s="122" t="s">
        <v>227</v>
      </c>
      <c r="E22" s="49">
        <v>17</v>
      </c>
    </row>
    <row r="23" spans="1:5" ht="66">
      <c r="A23" s="36">
        <v>1117</v>
      </c>
      <c r="B23" s="37">
        <v>42836</v>
      </c>
      <c r="C23" s="24" t="s">
        <v>232</v>
      </c>
      <c r="D23" s="122" t="s">
        <v>227</v>
      </c>
      <c r="E23" s="49">
        <v>18</v>
      </c>
    </row>
    <row r="24" spans="1:5" ht="66">
      <c r="A24" s="36">
        <v>1142</v>
      </c>
      <c r="B24" s="37">
        <v>42836</v>
      </c>
      <c r="C24" s="24" t="s">
        <v>230</v>
      </c>
      <c r="D24" s="122" t="s">
        <v>227</v>
      </c>
      <c r="E24" s="49">
        <v>25</v>
      </c>
    </row>
    <row r="25" spans="1:5" ht="66">
      <c r="A25" s="36">
        <v>1142</v>
      </c>
      <c r="B25" s="37">
        <v>42836</v>
      </c>
      <c r="C25" s="24" t="s">
        <v>230</v>
      </c>
      <c r="D25" s="122" t="s">
        <v>227</v>
      </c>
      <c r="E25" s="49">
        <v>27</v>
      </c>
    </row>
    <row r="26" spans="1:5" ht="66">
      <c r="A26" s="36">
        <v>1112</v>
      </c>
      <c r="B26" s="37">
        <v>42836</v>
      </c>
      <c r="C26" s="24" t="s">
        <v>233</v>
      </c>
      <c r="D26" s="122" t="s">
        <v>227</v>
      </c>
      <c r="E26" s="49">
        <v>46</v>
      </c>
    </row>
    <row r="27" spans="1:5" ht="66">
      <c r="A27" s="36">
        <v>1126</v>
      </c>
      <c r="B27" s="37">
        <v>42836</v>
      </c>
      <c r="C27" s="24" t="s">
        <v>234</v>
      </c>
      <c r="D27" s="122" t="s">
        <v>235</v>
      </c>
      <c r="E27" s="49">
        <v>46</v>
      </c>
    </row>
    <row r="28" spans="1:5" ht="66">
      <c r="A28" s="36">
        <v>1138</v>
      </c>
      <c r="B28" s="37">
        <v>42836</v>
      </c>
      <c r="C28" s="24" t="s">
        <v>236</v>
      </c>
      <c r="D28" s="122" t="s">
        <v>235</v>
      </c>
      <c r="E28" s="49">
        <v>46</v>
      </c>
    </row>
    <row r="29" spans="1:5" ht="66">
      <c r="A29" s="36">
        <v>1142</v>
      </c>
      <c r="B29" s="37">
        <v>42836</v>
      </c>
      <c r="C29" s="24" t="s">
        <v>230</v>
      </c>
      <c r="D29" s="122" t="s">
        <v>227</v>
      </c>
      <c r="E29" s="49">
        <v>46</v>
      </c>
    </row>
    <row r="30" spans="1:5" ht="66">
      <c r="A30" s="36">
        <v>1130</v>
      </c>
      <c r="B30" s="37">
        <v>42836</v>
      </c>
      <c r="C30" s="24" t="s">
        <v>231</v>
      </c>
      <c r="D30" s="122" t="s">
        <v>227</v>
      </c>
      <c r="E30" s="49">
        <v>49</v>
      </c>
    </row>
    <row r="31" spans="1:5" ht="66">
      <c r="A31" s="36">
        <v>1130</v>
      </c>
      <c r="B31" s="37">
        <v>42836</v>
      </c>
      <c r="C31" s="24" t="s">
        <v>231</v>
      </c>
      <c r="D31" s="122" t="s">
        <v>227</v>
      </c>
      <c r="E31" s="49">
        <v>50</v>
      </c>
    </row>
    <row r="32" spans="1:5" ht="66">
      <c r="A32" s="36">
        <v>1117</v>
      </c>
      <c r="B32" s="37">
        <v>42836</v>
      </c>
      <c r="C32" s="24" t="s">
        <v>232</v>
      </c>
      <c r="D32" s="122" t="s">
        <v>227</v>
      </c>
      <c r="E32" s="49">
        <v>55</v>
      </c>
    </row>
    <row r="33" spans="1:5" ht="66">
      <c r="A33" s="36">
        <v>1117</v>
      </c>
      <c r="B33" s="37">
        <v>42836</v>
      </c>
      <c r="C33" s="24" t="s">
        <v>232</v>
      </c>
      <c r="D33" s="122" t="s">
        <v>227</v>
      </c>
      <c r="E33" s="49">
        <v>57</v>
      </c>
    </row>
    <row r="34" spans="1:5" ht="66">
      <c r="A34" s="36">
        <v>1136</v>
      </c>
      <c r="B34" s="37">
        <v>42836</v>
      </c>
      <c r="C34" s="24" t="s">
        <v>226</v>
      </c>
      <c r="D34" s="122" t="s">
        <v>227</v>
      </c>
      <c r="E34" s="49">
        <v>72</v>
      </c>
    </row>
    <row r="35" spans="1:5" ht="66">
      <c r="A35" s="36">
        <v>1136</v>
      </c>
      <c r="B35" s="37">
        <v>42836</v>
      </c>
      <c r="C35" s="24" t="s">
        <v>226</v>
      </c>
      <c r="D35" s="122" t="s">
        <v>227</v>
      </c>
      <c r="E35" s="49">
        <v>77</v>
      </c>
    </row>
    <row r="36" spans="1:5" ht="66">
      <c r="A36" s="36">
        <v>1130</v>
      </c>
      <c r="B36" s="37">
        <v>42836</v>
      </c>
      <c r="C36" s="24" t="s">
        <v>231</v>
      </c>
      <c r="D36" s="122" t="s">
        <v>227</v>
      </c>
      <c r="E36" s="49">
        <v>85</v>
      </c>
    </row>
    <row r="37" spans="1:5" ht="66">
      <c r="A37" s="36">
        <v>1117</v>
      </c>
      <c r="B37" s="37">
        <v>42836</v>
      </c>
      <c r="C37" s="24" t="s">
        <v>232</v>
      </c>
      <c r="D37" s="122" t="s">
        <v>227</v>
      </c>
      <c r="E37" s="49">
        <v>97</v>
      </c>
    </row>
    <row r="38" spans="1:5" ht="66">
      <c r="A38" s="36">
        <v>1136</v>
      </c>
      <c r="B38" s="37">
        <v>42836</v>
      </c>
      <c r="C38" s="24" t="s">
        <v>226</v>
      </c>
      <c r="D38" s="122" t="s">
        <v>227</v>
      </c>
      <c r="E38" s="49">
        <v>99</v>
      </c>
    </row>
    <row r="39" spans="1:5" ht="66">
      <c r="A39" s="36">
        <v>1124</v>
      </c>
      <c r="B39" s="37">
        <v>42836</v>
      </c>
      <c r="C39" s="24" t="s">
        <v>229</v>
      </c>
      <c r="D39" s="122" t="s">
        <v>227</v>
      </c>
      <c r="E39" s="49">
        <v>114</v>
      </c>
    </row>
    <row r="40" spans="1:5" ht="66">
      <c r="A40" s="36">
        <v>1124</v>
      </c>
      <c r="B40" s="37">
        <v>42836</v>
      </c>
      <c r="C40" s="24" t="s">
        <v>229</v>
      </c>
      <c r="D40" s="122" t="s">
        <v>227</v>
      </c>
      <c r="E40" s="49">
        <v>121</v>
      </c>
    </row>
    <row r="41" spans="1:5" ht="66">
      <c r="A41" s="36">
        <v>1110</v>
      </c>
      <c r="B41" s="37">
        <v>42836</v>
      </c>
      <c r="C41" s="24" t="s">
        <v>228</v>
      </c>
      <c r="D41" s="122" t="s">
        <v>227</v>
      </c>
      <c r="E41" s="49">
        <v>127</v>
      </c>
    </row>
    <row r="42" spans="1:5" ht="66">
      <c r="A42" s="36">
        <v>1116</v>
      </c>
      <c r="B42" s="37">
        <v>42836</v>
      </c>
      <c r="C42" s="24" t="s">
        <v>239</v>
      </c>
      <c r="D42" s="122" t="s">
        <v>240</v>
      </c>
      <c r="E42" s="49">
        <v>130</v>
      </c>
    </row>
    <row r="43" spans="1:5" ht="66">
      <c r="A43" s="36">
        <v>1129</v>
      </c>
      <c r="B43" s="37">
        <v>42836</v>
      </c>
      <c r="C43" s="24" t="s">
        <v>241</v>
      </c>
      <c r="D43" s="122" t="s">
        <v>240</v>
      </c>
      <c r="E43" s="49">
        <v>130</v>
      </c>
    </row>
    <row r="44" spans="1:5" ht="49.5">
      <c r="A44" s="36">
        <v>1141</v>
      </c>
      <c r="B44" s="37">
        <v>42836</v>
      </c>
      <c r="C44" s="24" t="s">
        <v>242</v>
      </c>
      <c r="D44" s="122" t="s">
        <v>240</v>
      </c>
      <c r="E44" s="49">
        <v>131</v>
      </c>
    </row>
    <row r="45" spans="1:5" ht="66">
      <c r="A45" s="36">
        <v>1114</v>
      </c>
      <c r="B45" s="37">
        <v>42836</v>
      </c>
      <c r="C45" s="24" t="s">
        <v>239</v>
      </c>
      <c r="D45" s="122" t="s">
        <v>240</v>
      </c>
      <c r="E45" s="49">
        <v>135</v>
      </c>
    </row>
    <row r="46" spans="1:5" ht="66">
      <c r="A46" s="36">
        <v>1128</v>
      </c>
      <c r="B46" s="37">
        <v>42836</v>
      </c>
      <c r="C46" s="24" t="s">
        <v>241</v>
      </c>
      <c r="D46" s="122" t="s">
        <v>240</v>
      </c>
      <c r="E46" s="49">
        <v>135</v>
      </c>
    </row>
    <row r="47" spans="1:5" ht="49.5">
      <c r="A47" s="36">
        <v>1140</v>
      </c>
      <c r="B47" s="37">
        <v>42836</v>
      </c>
      <c r="C47" s="24" t="s">
        <v>242</v>
      </c>
      <c r="D47" s="122" t="s">
        <v>240</v>
      </c>
      <c r="E47" s="49">
        <v>135</v>
      </c>
    </row>
    <row r="48" spans="1:5" ht="66">
      <c r="A48" s="36">
        <v>1110</v>
      </c>
      <c r="B48" s="37">
        <v>42836</v>
      </c>
      <c r="C48" s="24" t="s">
        <v>228</v>
      </c>
      <c r="D48" s="122" t="s">
        <v>227</v>
      </c>
      <c r="E48" s="49">
        <v>136</v>
      </c>
    </row>
    <row r="49" spans="1:5" ht="82.5">
      <c r="A49" s="36">
        <v>1136</v>
      </c>
      <c r="B49" s="37">
        <v>42836</v>
      </c>
      <c r="C49" s="24" t="s">
        <v>247</v>
      </c>
      <c r="D49" s="122" t="s">
        <v>227</v>
      </c>
      <c r="E49" s="49">
        <v>149</v>
      </c>
    </row>
    <row r="50" spans="1:5" ht="82.5">
      <c r="A50" s="36">
        <v>1124</v>
      </c>
      <c r="B50" s="37">
        <v>42836</v>
      </c>
      <c r="C50" s="24" t="s">
        <v>252</v>
      </c>
      <c r="D50" s="122" t="s">
        <v>227</v>
      </c>
      <c r="E50" s="49">
        <v>184</v>
      </c>
    </row>
    <row r="51" spans="1:5" ht="66">
      <c r="A51" s="36">
        <v>1137</v>
      </c>
      <c r="B51" s="37">
        <v>42836</v>
      </c>
      <c r="C51" s="24" t="s">
        <v>253</v>
      </c>
      <c r="D51" s="122" t="s">
        <v>235</v>
      </c>
      <c r="E51" s="49">
        <v>186</v>
      </c>
    </row>
    <row r="52" spans="1:5" ht="66">
      <c r="A52" s="36">
        <v>1110</v>
      </c>
      <c r="B52" s="37">
        <v>42836</v>
      </c>
      <c r="C52" s="24" t="s">
        <v>228</v>
      </c>
      <c r="D52" s="122" t="s">
        <v>227</v>
      </c>
      <c r="E52" s="49">
        <v>211</v>
      </c>
    </row>
    <row r="53" spans="1:5" ht="66">
      <c r="A53" s="36">
        <v>1119</v>
      </c>
      <c r="B53" s="37">
        <v>42836</v>
      </c>
      <c r="C53" s="24" t="s">
        <v>255</v>
      </c>
      <c r="D53" s="122" t="s">
        <v>235</v>
      </c>
      <c r="E53" s="49">
        <v>259</v>
      </c>
    </row>
    <row r="54" spans="1:5" ht="82.5">
      <c r="A54" s="36">
        <v>1132</v>
      </c>
      <c r="B54" s="37">
        <v>42836</v>
      </c>
      <c r="C54" s="24" t="s">
        <v>256</v>
      </c>
      <c r="D54" s="122" t="s">
        <v>235</v>
      </c>
      <c r="E54" s="49">
        <v>259</v>
      </c>
    </row>
    <row r="55" spans="1:5" ht="66">
      <c r="A55" s="36">
        <v>1144</v>
      </c>
      <c r="B55" s="37">
        <v>42836</v>
      </c>
      <c r="C55" s="24" t="s">
        <v>257</v>
      </c>
      <c r="D55" s="122" t="s">
        <v>235</v>
      </c>
      <c r="E55" s="49">
        <v>260</v>
      </c>
    </row>
    <row r="56" spans="1:5" ht="66">
      <c r="A56" s="36">
        <v>1124</v>
      </c>
      <c r="B56" s="37">
        <v>42836</v>
      </c>
      <c r="C56" s="24" t="s">
        <v>229</v>
      </c>
      <c r="D56" s="122" t="s">
        <v>227</v>
      </c>
      <c r="E56" s="49">
        <v>277</v>
      </c>
    </row>
    <row r="57" spans="1:5" ht="66">
      <c r="A57" s="36">
        <v>1125</v>
      </c>
      <c r="B57" s="37">
        <v>42836</v>
      </c>
      <c r="C57" s="24" t="s">
        <v>258</v>
      </c>
      <c r="D57" s="122" t="s">
        <v>235</v>
      </c>
      <c r="E57" s="49">
        <v>294</v>
      </c>
    </row>
    <row r="58" spans="1:5" ht="66">
      <c r="A58" s="36">
        <v>1110</v>
      </c>
      <c r="B58" s="37">
        <v>42836</v>
      </c>
      <c r="C58" s="24" t="s">
        <v>228</v>
      </c>
      <c r="D58" s="122" t="s">
        <v>227</v>
      </c>
      <c r="E58" s="49">
        <v>317</v>
      </c>
    </row>
    <row r="59" spans="1:5" ht="66">
      <c r="A59" s="36">
        <v>1111</v>
      </c>
      <c r="B59" s="37">
        <v>42836</v>
      </c>
      <c r="C59" s="24" t="s">
        <v>259</v>
      </c>
      <c r="D59" s="122" t="s">
        <v>235</v>
      </c>
      <c r="E59" s="49">
        <v>328</v>
      </c>
    </row>
    <row r="60" spans="1:5" ht="82.5">
      <c r="A60" s="36">
        <v>1115</v>
      </c>
      <c r="B60" s="37">
        <v>42836</v>
      </c>
      <c r="C60" s="24" t="s">
        <v>262</v>
      </c>
      <c r="D60" s="122" t="s">
        <v>240</v>
      </c>
      <c r="E60" s="49">
        <v>405</v>
      </c>
    </row>
    <row r="61" spans="1:5" ht="66">
      <c r="A61" s="36">
        <v>1142</v>
      </c>
      <c r="B61" s="37">
        <v>42836</v>
      </c>
      <c r="C61" s="24" t="s">
        <v>230</v>
      </c>
      <c r="D61" s="122" t="s">
        <v>227</v>
      </c>
      <c r="E61" s="49">
        <v>407</v>
      </c>
    </row>
    <row r="62" spans="1:5" ht="66">
      <c r="A62" s="36">
        <v>1142</v>
      </c>
      <c r="B62" s="37">
        <v>42836</v>
      </c>
      <c r="C62" s="24" t="s">
        <v>230</v>
      </c>
      <c r="D62" s="122" t="s">
        <v>227</v>
      </c>
      <c r="E62" s="49">
        <v>430</v>
      </c>
    </row>
    <row r="63" spans="1:5" ht="66">
      <c r="A63" s="36">
        <v>1142</v>
      </c>
      <c r="B63" s="37">
        <v>42836</v>
      </c>
      <c r="C63" s="24" t="s">
        <v>230</v>
      </c>
      <c r="D63" s="122" t="s">
        <v>227</v>
      </c>
      <c r="E63" s="49">
        <v>563</v>
      </c>
    </row>
    <row r="64" spans="1:5" ht="66">
      <c r="A64" s="36">
        <v>1130</v>
      </c>
      <c r="B64" s="37">
        <v>42836</v>
      </c>
      <c r="C64" s="24" t="s">
        <v>231</v>
      </c>
      <c r="D64" s="122" t="s">
        <v>227</v>
      </c>
      <c r="E64" s="49">
        <v>646</v>
      </c>
    </row>
    <row r="65" spans="1:5" ht="66">
      <c r="A65" s="36">
        <v>1130</v>
      </c>
      <c r="B65" s="37">
        <v>42836</v>
      </c>
      <c r="C65" s="24" t="s">
        <v>231</v>
      </c>
      <c r="D65" s="122" t="s">
        <v>227</v>
      </c>
      <c r="E65" s="49">
        <v>681</v>
      </c>
    </row>
    <row r="66" spans="1:5" ht="49.5">
      <c r="A66" s="36">
        <v>1139</v>
      </c>
      <c r="B66" s="37">
        <v>42836</v>
      </c>
      <c r="C66" s="24" t="s">
        <v>242</v>
      </c>
      <c r="D66" s="122" t="s">
        <v>240</v>
      </c>
      <c r="E66" s="49">
        <v>704</v>
      </c>
    </row>
    <row r="67" spans="1:5" ht="66">
      <c r="A67" s="36">
        <v>1117</v>
      </c>
      <c r="B67" s="37">
        <v>42836</v>
      </c>
      <c r="C67" s="24" t="s">
        <v>232</v>
      </c>
      <c r="D67" s="122" t="s">
        <v>227</v>
      </c>
      <c r="E67" s="49">
        <v>720</v>
      </c>
    </row>
    <row r="68" spans="1:5" ht="66">
      <c r="A68" s="36">
        <v>1123</v>
      </c>
      <c r="B68" s="37">
        <v>42836</v>
      </c>
      <c r="C68" s="24" t="s">
        <v>270</v>
      </c>
      <c r="D68" s="122" t="s">
        <v>240</v>
      </c>
      <c r="E68" s="49">
        <v>745</v>
      </c>
    </row>
    <row r="69" spans="1:5" ht="66">
      <c r="A69" s="36">
        <v>1135</v>
      </c>
      <c r="B69" s="37">
        <v>42836</v>
      </c>
      <c r="C69" s="24" t="s">
        <v>271</v>
      </c>
      <c r="D69" s="122" t="s">
        <v>240</v>
      </c>
      <c r="E69" s="49">
        <v>745</v>
      </c>
    </row>
    <row r="70" spans="1:5" ht="66">
      <c r="A70" s="36">
        <v>1147</v>
      </c>
      <c r="B70" s="37">
        <v>42836</v>
      </c>
      <c r="C70" s="24" t="s">
        <v>272</v>
      </c>
      <c r="D70" s="122" t="s">
        <v>240</v>
      </c>
      <c r="E70" s="49">
        <v>745</v>
      </c>
    </row>
    <row r="71" spans="1:5" ht="66">
      <c r="A71" s="36">
        <v>1117</v>
      </c>
      <c r="B71" s="37">
        <v>42836</v>
      </c>
      <c r="C71" s="24" t="s">
        <v>232</v>
      </c>
      <c r="D71" s="122" t="s">
        <v>227</v>
      </c>
      <c r="E71" s="49">
        <v>760</v>
      </c>
    </row>
    <row r="72" spans="1:5" ht="66">
      <c r="A72" s="36">
        <v>1121</v>
      </c>
      <c r="B72" s="37">
        <v>42836</v>
      </c>
      <c r="C72" s="24" t="s">
        <v>270</v>
      </c>
      <c r="D72" s="122" t="s">
        <v>240</v>
      </c>
      <c r="E72" s="49">
        <v>765</v>
      </c>
    </row>
    <row r="73" spans="1:5" ht="66">
      <c r="A73" s="36">
        <v>1134</v>
      </c>
      <c r="B73" s="37">
        <v>42836</v>
      </c>
      <c r="C73" s="24" t="s">
        <v>277</v>
      </c>
      <c r="D73" s="122" t="s">
        <v>240</v>
      </c>
      <c r="E73" s="49">
        <v>765</v>
      </c>
    </row>
    <row r="74" spans="1:5" ht="66">
      <c r="A74" s="36">
        <v>1146</v>
      </c>
      <c r="B74" s="37">
        <v>42836</v>
      </c>
      <c r="C74" s="24" t="s">
        <v>272</v>
      </c>
      <c r="D74" s="122" t="s">
        <v>240</v>
      </c>
      <c r="E74" s="49">
        <v>766</v>
      </c>
    </row>
    <row r="75" spans="1:5" ht="66">
      <c r="A75" s="36">
        <v>1142</v>
      </c>
      <c r="B75" s="37">
        <v>42836</v>
      </c>
      <c r="C75" s="24" t="s">
        <v>230</v>
      </c>
      <c r="D75" s="122" t="s">
        <v>227</v>
      </c>
      <c r="E75" s="49">
        <v>846</v>
      </c>
    </row>
    <row r="76" spans="1:5" ht="66">
      <c r="A76" s="36">
        <v>1113</v>
      </c>
      <c r="B76" s="37">
        <v>42836</v>
      </c>
      <c r="C76" s="24" t="s">
        <v>239</v>
      </c>
      <c r="D76" s="122" t="s">
        <v>240</v>
      </c>
      <c r="E76" s="49">
        <v>1043</v>
      </c>
    </row>
    <row r="77" spans="1:5" ht="66">
      <c r="A77" s="36">
        <v>1130</v>
      </c>
      <c r="B77" s="37">
        <v>42836</v>
      </c>
      <c r="C77" s="24" t="s">
        <v>231</v>
      </c>
      <c r="D77" s="122" t="s">
        <v>227</v>
      </c>
      <c r="E77" s="49">
        <v>1045</v>
      </c>
    </row>
    <row r="78" spans="1:5" ht="66">
      <c r="A78" s="36">
        <v>1143</v>
      </c>
      <c r="B78" s="37">
        <v>42836</v>
      </c>
      <c r="C78" s="24" t="s">
        <v>284</v>
      </c>
      <c r="D78" s="122" t="s">
        <v>235</v>
      </c>
      <c r="E78" s="49">
        <v>1047</v>
      </c>
    </row>
    <row r="79" spans="1:5" ht="66">
      <c r="A79" s="36">
        <v>1117</v>
      </c>
      <c r="B79" s="37">
        <v>42836</v>
      </c>
      <c r="C79" s="24" t="s">
        <v>232</v>
      </c>
      <c r="D79" s="122" t="s">
        <v>227</v>
      </c>
      <c r="E79" s="49">
        <v>1196</v>
      </c>
    </row>
    <row r="80" spans="1:5" ht="66">
      <c r="A80" s="36">
        <v>1127</v>
      </c>
      <c r="B80" s="37">
        <v>42836</v>
      </c>
      <c r="C80" s="24" t="s">
        <v>241</v>
      </c>
      <c r="D80" s="122" t="s">
        <v>240</v>
      </c>
      <c r="E80" s="49">
        <v>1272</v>
      </c>
    </row>
    <row r="81" spans="1:5" ht="66">
      <c r="A81" s="36">
        <v>1130</v>
      </c>
      <c r="B81" s="37">
        <v>42836</v>
      </c>
      <c r="C81" s="24" t="s">
        <v>231</v>
      </c>
      <c r="D81" s="122" t="s">
        <v>227</v>
      </c>
      <c r="E81" s="49">
        <v>1572</v>
      </c>
    </row>
    <row r="82" spans="1:5" ht="66">
      <c r="A82" s="36">
        <v>1131</v>
      </c>
      <c r="B82" s="37">
        <v>42836</v>
      </c>
      <c r="C82" s="24" t="s">
        <v>286</v>
      </c>
      <c r="D82" s="122" t="s">
        <v>235</v>
      </c>
      <c r="E82" s="49">
        <v>1660</v>
      </c>
    </row>
    <row r="83" spans="1:5" ht="66">
      <c r="A83" s="36">
        <v>1117</v>
      </c>
      <c r="B83" s="37">
        <v>42836</v>
      </c>
      <c r="C83" s="24" t="s">
        <v>232</v>
      </c>
      <c r="D83" s="122" t="s">
        <v>227</v>
      </c>
      <c r="E83" s="49">
        <v>1798</v>
      </c>
    </row>
    <row r="84" spans="1:5" ht="66">
      <c r="A84" s="36">
        <v>1118</v>
      </c>
      <c r="B84" s="37">
        <v>42836</v>
      </c>
      <c r="C84" s="24" t="s">
        <v>287</v>
      </c>
      <c r="D84" s="122" t="s">
        <v>235</v>
      </c>
      <c r="E84" s="49">
        <v>1852</v>
      </c>
    </row>
    <row r="85" spans="1:5" ht="66">
      <c r="A85" s="36">
        <v>1122</v>
      </c>
      <c r="B85" s="37">
        <v>42836</v>
      </c>
      <c r="C85" s="24" t="s">
        <v>270</v>
      </c>
      <c r="D85" s="122" t="s">
        <v>240</v>
      </c>
      <c r="E85" s="49">
        <v>2297</v>
      </c>
    </row>
    <row r="86" spans="1:5" ht="66">
      <c r="A86" s="36">
        <v>1145</v>
      </c>
      <c r="B86" s="37">
        <v>42836</v>
      </c>
      <c r="C86" s="24" t="s">
        <v>296</v>
      </c>
      <c r="D86" s="122" t="s">
        <v>240</v>
      </c>
      <c r="E86" s="49">
        <v>3993</v>
      </c>
    </row>
    <row r="87" spans="1:5" ht="66">
      <c r="A87" s="36">
        <v>1120</v>
      </c>
      <c r="B87" s="37">
        <v>42836</v>
      </c>
      <c r="C87" s="24" t="s">
        <v>270</v>
      </c>
      <c r="D87" s="122" t="s">
        <v>240</v>
      </c>
      <c r="E87" s="49">
        <v>5919</v>
      </c>
    </row>
    <row r="88" spans="1:5" ht="66">
      <c r="A88" s="36">
        <v>1133</v>
      </c>
      <c r="B88" s="37">
        <v>42836</v>
      </c>
      <c r="C88" s="24" t="s">
        <v>271</v>
      </c>
      <c r="D88" s="122" t="s">
        <v>240</v>
      </c>
      <c r="E88" s="49">
        <v>7211</v>
      </c>
    </row>
    <row r="89" spans="1:5" ht="66">
      <c r="A89" s="36">
        <v>1169</v>
      </c>
      <c r="B89" s="37">
        <v>42838</v>
      </c>
      <c r="C89" s="24" t="s">
        <v>294</v>
      </c>
      <c r="D89" s="122" t="s">
        <v>295</v>
      </c>
      <c r="E89" s="49">
        <v>3975.2</v>
      </c>
    </row>
    <row r="90" spans="1:5" ht="66">
      <c r="A90" s="36">
        <v>1170</v>
      </c>
      <c r="B90" s="37">
        <v>42838</v>
      </c>
      <c r="C90" s="24" t="s">
        <v>303</v>
      </c>
      <c r="D90" s="122" t="s">
        <v>295</v>
      </c>
      <c r="E90" s="49">
        <v>22526.1</v>
      </c>
    </row>
    <row r="91" spans="1:5" ht="198">
      <c r="A91" s="36">
        <v>1171</v>
      </c>
      <c r="B91" s="37">
        <v>42839</v>
      </c>
      <c r="C91" s="24" t="s">
        <v>372</v>
      </c>
      <c r="D91" s="122" t="s">
        <v>237</v>
      </c>
      <c r="E91" s="49">
        <v>105.99</v>
      </c>
    </row>
    <row r="92" spans="1:5" ht="93.75" customHeight="1">
      <c r="A92" s="36">
        <v>1174</v>
      </c>
      <c r="B92" s="37">
        <v>42839</v>
      </c>
      <c r="C92" s="24" t="s">
        <v>238</v>
      </c>
      <c r="D92" s="122" t="s">
        <v>237</v>
      </c>
      <c r="E92" s="49">
        <v>105.99</v>
      </c>
    </row>
    <row r="93" spans="1:5" ht="99">
      <c r="A93" s="36">
        <v>1172</v>
      </c>
      <c r="B93" s="37">
        <v>42839</v>
      </c>
      <c r="C93" s="24" t="s">
        <v>267</v>
      </c>
      <c r="D93" s="122" t="s">
        <v>268</v>
      </c>
      <c r="E93" s="49">
        <v>600.6</v>
      </c>
    </row>
    <row r="94" spans="1:5" ht="99">
      <c r="A94" s="36">
        <v>1173</v>
      </c>
      <c r="B94" s="37">
        <v>42839</v>
      </c>
      <c r="C94" s="24" t="s">
        <v>269</v>
      </c>
      <c r="D94" s="122" t="s">
        <v>268</v>
      </c>
      <c r="E94" s="49">
        <v>600.6</v>
      </c>
    </row>
    <row r="95" spans="1:5" ht="66">
      <c r="A95" s="36">
        <v>1183</v>
      </c>
      <c r="B95" s="37">
        <v>42844</v>
      </c>
      <c r="C95" s="24" t="s">
        <v>273</v>
      </c>
      <c r="D95" s="122" t="s">
        <v>274</v>
      </c>
      <c r="E95" s="49">
        <v>747.99</v>
      </c>
    </row>
    <row r="96" spans="1:5" ht="49.5">
      <c r="A96" s="36">
        <v>1904</v>
      </c>
      <c r="B96" s="37">
        <v>42844</v>
      </c>
      <c r="C96" s="24" t="s">
        <v>306</v>
      </c>
      <c r="D96" s="122" t="s">
        <v>307</v>
      </c>
      <c r="E96" s="49">
        <v>6.41</v>
      </c>
    </row>
    <row r="97" spans="1:5" ht="66">
      <c r="A97" s="36">
        <v>1184</v>
      </c>
      <c r="B97" s="37">
        <v>42845</v>
      </c>
      <c r="C97" s="24" t="s">
        <v>297</v>
      </c>
      <c r="D97" s="122" t="s">
        <v>246</v>
      </c>
      <c r="E97" s="49">
        <v>4238.6400000000003</v>
      </c>
    </row>
    <row r="98" spans="1:5" ht="49.5">
      <c r="A98" s="36">
        <v>2104</v>
      </c>
      <c r="B98" s="37">
        <v>42846</v>
      </c>
      <c r="C98" s="24" t="s">
        <v>308</v>
      </c>
      <c r="D98" s="122" t="s">
        <v>307</v>
      </c>
      <c r="E98" s="49">
        <v>50.9</v>
      </c>
    </row>
    <row r="99" spans="1:5" ht="231">
      <c r="A99" s="24" t="s">
        <v>309</v>
      </c>
      <c r="B99" s="37">
        <v>42846</v>
      </c>
      <c r="C99" s="24" t="s">
        <v>310</v>
      </c>
      <c r="D99" s="24" t="s">
        <v>215</v>
      </c>
      <c r="E99" s="49">
        <v>11736.88</v>
      </c>
    </row>
    <row r="100" spans="1:5" ht="66">
      <c r="A100" s="36">
        <v>1229</v>
      </c>
      <c r="B100" s="37">
        <v>42849</v>
      </c>
      <c r="C100" s="24" t="s">
        <v>260</v>
      </c>
      <c r="D100" s="122" t="s">
        <v>261</v>
      </c>
      <c r="E100" s="49">
        <v>403.35</v>
      </c>
    </row>
    <row r="101" spans="1:5" ht="66">
      <c r="A101" s="36">
        <v>1232</v>
      </c>
      <c r="B101" s="37">
        <v>42849</v>
      </c>
      <c r="C101" s="24" t="s">
        <v>263</v>
      </c>
      <c r="D101" s="122" t="s">
        <v>264</v>
      </c>
      <c r="E101" s="49">
        <v>469.05</v>
      </c>
    </row>
    <row r="102" spans="1:5" ht="66">
      <c r="A102" s="36">
        <v>1233</v>
      </c>
      <c r="B102" s="37">
        <v>42849</v>
      </c>
      <c r="C102" s="24" t="s">
        <v>265</v>
      </c>
      <c r="D102" s="122" t="s">
        <v>266</v>
      </c>
      <c r="E102" s="49">
        <v>469.05</v>
      </c>
    </row>
    <row r="103" spans="1:5" ht="66">
      <c r="A103" s="36">
        <v>1230</v>
      </c>
      <c r="B103" s="37">
        <v>42849</v>
      </c>
      <c r="C103" s="24" t="s">
        <v>288</v>
      </c>
      <c r="D103" s="122" t="s">
        <v>276</v>
      </c>
      <c r="E103" s="49">
        <v>2285.73</v>
      </c>
    </row>
    <row r="104" spans="1:5" ht="82.5">
      <c r="A104" s="36">
        <v>1231</v>
      </c>
      <c r="B104" s="37">
        <v>42849</v>
      </c>
      <c r="C104" s="24" t="s">
        <v>290</v>
      </c>
      <c r="D104" s="122" t="s">
        <v>291</v>
      </c>
      <c r="E104" s="49">
        <v>2658.03</v>
      </c>
    </row>
    <row r="105" spans="1:5" ht="66">
      <c r="A105" s="36">
        <v>1234</v>
      </c>
      <c r="B105" s="37">
        <v>42849</v>
      </c>
      <c r="C105" s="24" t="s">
        <v>292</v>
      </c>
      <c r="D105" s="122" t="s">
        <v>293</v>
      </c>
      <c r="E105" s="49">
        <v>2658.03</v>
      </c>
    </row>
    <row r="106" spans="1:5" ht="115.5">
      <c r="A106" s="36">
        <v>1248</v>
      </c>
      <c r="B106" s="37">
        <v>42850</v>
      </c>
      <c r="C106" s="67" t="s">
        <v>373</v>
      </c>
      <c r="D106" s="122" t="s">
        <v>289</v>
      </c>
      <c r="E106" s="49">
        <v>2304.19</v>
      </c>
    </row>
    <row r="107" spans="1:5" ht="132">
      <c r="A107" s="36">
        <v>1244</v>
      </c>
      <c r="B107" s="37">
        <v>42850</v>
      </c>
      <c r="C107" s="24" t="s">
        <v>298</v>
      </c>
      <c r="D107" s="122" t="s">
        <v>295</v>
      </c>
      <c r="E107" s="49">
        <v>7865.6</v>
      </c>
    </row>
    <row r="108" spans="1:5" ht="99">
      <c r="A108" s="36">
        <v>1249</v>
      </c>
      <c r="B108" s="37">
        <v>42850</v>
      </c>
      <c r="C108" s="24" t="s">
        <v>299</v>
      </c>
      <c r="D108" s="122" t="s">
        <v>300</v>
      </c>
      <c r="E108" s="49">
        <v>13057.09</v>
      </c>
    </row>
    <row r="109" spans="1:5" ht="280.5">
      <c r="A109" s="36">
        <v>1247</v>
      </c>
      <c r="B109" s="37">
        <v>42850</v>
      </c>
      <c r="C109" s="24" t="s">
        <v>301</v>
      </c>
      <c r="D109" s="122" t="s">
        <v>300</v>
      </c>
      <c r="E109" s="49">
        <v>14459.39</v>
      </c>
    </row>
    <row r="110" spans="1:5" ht="99">
      <c r="A110" s="36">
        <v>1251</v>
      </c>
      <c r="B110" s="37">
        <v>42850</v>
      </c>
      <c r="C110" s="24" t="s">
        <v>302</v>
      </c>
      <c r="D110" s="122" t="s">
        <v>300</v>
      </c>
      <c r="E110" s="49">
        <v>15787.2</v>
      </c>
    </row>
    <row r="111" spans="1:5" ht="280.5">
      <c r="A111" s="36">
        <v>1246</v>
      </c>
      <c r="B111" s="37">
        <v>42850</v>
      </c>
      <c r="C111" s="24" t="s">
        <v>305</v>
      </c>
      <c r="D111" s="122" t="s">
        <v>300</v>
      </c>
      <c r="E111" s="49">
        <v>81936.539999999994</v>
      </c>
    </row>
    <row r="112" spans="1:5" ht="99">
      <c r="A112" s="36">
        <v>1250</v>
      </c>
      <c r="B112" s="37">
        <v>42850</v>
      </c>
      <c r="C112" s="24" t="s">
        <v>311</v>
      </c>
      <c r="D112" s="122" t="s">
        <v>300</v>
      </c>
      <c r="E112" s="49">
        <v>89460.800000000003</v>
      </c>
    </row>
    <row r="113" spans="1:5" ht="66">
      <c r="A113" s="36">
        <v>1261</v>
      </c>
      <c r="B113" s="37">
        <v>42851</v>
      </c>
      <c r="C113" s="24" t="s">
        <v>243</v>
      </c>
      <c r="D113" s="122" t="s">
        <v>244</v>
      </c>
      <c r="E113" s="49">
        <v>134.44999999999999</v>
      </c>
    </row>
    <row r="114" spans="1:5" ht="82.5">
      <c r="A114" s="36">
        <v>33</v>
      </c>
      <c r="B114" s="37">
        <v>42851</v>
      </c>
      <c r="C114" s="24" t="s">
        <v>245</v>
      </c>
      <c r="D114" s="122" t="s">
        <v>246</v>
      </c>
      <c r="E114" s="49">
        <v>144</v>
      </c>
    </row>
    <row r="115" spans="1:5" ht="66">
      <c r="A115" s="36">
        <v>1257</v>
      </c>
      <c r="B115" s="37">
        <v>42851</v>
      </c>
      <c r="C115" s="24" t="s">
        <v>248</v>
      </c>
      <c r="D115" s="122" t="s">
        <v>249</v>
      </c>
      <c r="E115" s="49">
        <v>156.35</v>
      </c>
    </row>
    <row r="116" spans="1:5" ht="66">
      <c r="A116" s="36">
        <v>1260</v>
      </c>
      <c r="B116" s="37">
        <v>42851</v>
      </c>
      <c r="C116" s="24" t="s">
        <v>250</v>
      </c>
      <c r="D116" s="122" t="s">
        <v>251</v>
      </c>
      <c r="E116" s="49">
        <v>156.35</v>
      </c>
    </row>
    <row r="117" spans="1:5" ht="99">
      <c r="A117" s="36">
        <v>1262</v>
      </c>
      <c r="B117" s="37">
        <v>42851</v>
      </c>
      <c r="C117" s="24" t="s">
        <v>275</v>
      </c>
      <c r="D117" s="122" t="s">
        <v>276</v>
      </c>
      <c r="E117" s="49">
        <v>761.91</v>
      </c>
    </row>
    <row r="118" spans="1:5" ht="82.5">
      <c r="A118" s="36">
        <v>33</v>
      </c>
      <c r="B118" s="37">
        <v>42851</v>
      </c>
      <c r="C118" s="24" t="s">
        <v>278</v>
      </c>
      <c r="D118" s="122" t="s">
        <v>279</v>
      </c>
      <c r="E118" s="49">
        <v>816</v>
      </c>
    </row>
    <row r="119" spans="1:5" ht="82.5">
      <c r="A119" s="36">
        <v>1258</v>
      </c>
      <c r="B119" s="37">
        <v>42851</v>
      </c>
      <c r="C119" s="24" t="s">
        <v>280</v>
      </c>
      <c r="D119" s="122" t="s">
        <v>281</v>
      </c>
      <c r="E119" s="49">
        <v>886.01</v>
      </c>
    </row>
    <row r="120" spans="1:5" ht="66">
      <c r="A120" s="36">
        <v>1259</v>
      </c>
      <c r="B120" s="37">
        <v>42851</v>
      </c>
      <c r="C120" s="24" t="s">
        <v>282</v>
      </c>
      <c r="D120" s="122" t="s">
        <v>283</v>
      </c>
      <c r="E120" s="49">
        <v>886.01</v>
      </c>
    </row>
    <row r="121" spans="1:5" ht="148.5">
      <c r="A121" s="36">
        <v>1245</v>
      </c>
      <c r="B121" s="37">
        <v>42851</v>
      </c>
      <c r="C121" s="24" t="s">
        <v>304</v>
      </c>
      <c r="D121" s="122" t="s">
        <v>295</v>
      </c>
      <c r="E121" s="49">
        <v>44571.75</v>
      </c>
    </row>
    <row r="122" spans="1:5" ht="66">
      <c r="A122" s="36">
        <v>1264</v>
      </c>
      <c r="B122" s="37">
        <v>42852</v>
      </c>
      <c r="C122" s="24" t="s">
        <v>254</v>
      </c>
      <c r="D122" s="122" t="s">
        <v>246</v>
      </c>
      <c r="E122" s="49">
        <v>249.33</v>
      </c>
    </row>
    <row r="123" spans="1:5" ht="66">
      <c r="A123" s="36">
        <v>1263</v>
      </c>
      <c r="B123" s="37">
        <v>42852</v>
      </c>
      <c r="C123" s="24" t="s">
        <v>285</v>
      </c>
      <c r="D123" s="122" t="s">
        <v>279</v>
      </c>
      <c r="E123" s="49">
        <v>1412.88</v>
      </c>
    </row>
    <row r="124" spans="1:5" ht="99">
      <c r="A124" s="20">
        <v>1292</v>
      </c>
      <c r="B124" s="62">
        <v>42852</v>
      </c>
      <c r="C124" s="48" t="s">
        <v>75</v>
      </c>
      <c r="D124" s="74" t="s">
        <v>74</v>
      </c>
      <c r="E124" s="74">
        <v>84041.97</v>
      </c>
    </row>
    <row r="125" spans="1:5">
      <c r="A125" s="38"/>
      <c r="B125" s="123"/>
      <c r="C125" s="123" t="s">
        <v>40</v>
      </c>
      <c r="D125" s="124"/>
      <c r="E125" s="125">
        <f>SUM(E8:E124)</f>
        <v>1199653.0899999999</v>
      </c>
    </row>
    <row r="129" spans="5:5">
      <c r="E129" s="13"/>
    </row>
  </sheetData>
  <sortState ref="A8:E125">
    <sortCondition ref="B8:B125"/>
  </sortState>
  <mergeCells count="3">
    <mergeCell ref="A1:C1"/>
    <mergeCell ref="A2:C2"/>
    <mergeCell ref="A3:E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20" sqref="L20"/>
    </sheetView>
  </sheetViews>
  <sheetFormatPr defaultRowHeight="15"/>
  <cols>
    <col min="1" max="1" width="4.5703125" customWidth="1"/>
    <col min="2" max="2" width="11.140625" customWidth="1"/>
    <col min="3" max="3" width="15.28515625" customWidth="1"/>
    <col min="4" max="4" width="11.42578125" customWidth="1"/>
    <col min="5" max="5" width="7.42578125" customWidth="1"/>
    <col min="6" max="6" width="18.140625" customWidth="1"/>
    <col min="7" max="7" width="39.42578125" customWidth="1"/>
  </cols>
  <sheetData>
    <row r="1" spans="1:7" ht="24.95" customHeight="1">
      <c r="A1" s="143" t="s">
        <v>374</v>
      </c>
      <c r="B1" s="143" t="s">
        <v>375</v>
      </c>
      <c r="C1" s="143" t="s">
        <v>3</v>
      </c>
      <c r="D1" s="143" t="s">
        <v>7</v>
      </c>
      <c r="E1" s="143" t="s">
        <v>38</v>
      </c>
      <c r="F1" s="144" t="s">
        <v>5</v>
      </c>
      <c r="G1" s="143" t="s">
        <v>28</v>
      </c>
    </row>
    <row r="2" spans="1:7" ht="24.95" customHeight="1">
      <c r="A2" s="145">
        <v>49</v>
      </c>
      <c r="B2" s="146" t="s">
        <v>376</v>
      </c>
      <c r="C2" s="147">
        <v>42831</v>
      </c>
      <c r="D2" s="145" t="s">
        <v>377</v>
      </c>
      <c r="E2" s="145">
        <v>65</v>
      </c>
      <c r="F2" s="148">
        <v>2394.16</v>
      </c>
      <c r="G2" s="149" t="s">
        <v>378</v>
      </c>
    </row>
    <row r="3" spans="1:7" ht="24.95" customHeight="1">
      <c r="A3" s="145">
        <v>50</v>
      </c>
      <c r="B3" s="146" t="s">
        <v>379</v>
      </c>
      <c r="C3" s="147">
        <v>42831</v>
      </c>
      <c r="D3" s="145" t="s">
        <v>377</v>
      </c>
      <c r="E3" s="145">
        <v>65</v>
      </c>
      <c r="F3" s="150">
        <v>2350.69</v>
      </c>
      <c r="G3" s="149" t="s">
        <v>378</v>
      </c>
    </row>
    <row r="4" spans="1:7" ht="24.95" customHeight="1">
      <c r="A4" s="145">
        <v>51</v>
      </c>
      <c r="B4" s="146" t="s">
        <v>380</v>
      </c>
      <c r="C4" s="147">
        <v>42832</v>
      </c>
      <c r="D4" s="145" t="s">
        <v>377</v>
      </c>
      <c r="E4" s="145">
        <v>65</v>
      </c>
      <c r="F4" s="148">
        <v>109823</v>
      </c>
      <c r="G4" s="149" t="s">
        <v>381</v>
      </c>
    </row>
    <row r="5" spans="1:7" ht="24.95" customHeight="1">
      <c r="A5" s="145">
        <v>52</v>
      </c>
      <c r="B5" s="146" t="s">
        <v>382</v>
      </c>
      <c r="C5" s="147">
        <v>42832</v>
      </c>
      <c r="D5" s="145" t="s">
        <v>377</v>
      </c>
      <c r="E5" s="145">
        <v>65</v>
      </c>
      <c r="F5" s="148">
        <v>148891</v>
      </c>
      <c r="G5" s="149" t="s">
        <v>383</v>
      </c>
    </row>
    <row r="6" spans="1:7" ht="24.95" customHeight="1">
      <c r="A6" s="145">
        <v>53</v>
      </c>
      <c r="B6" s="146" t="s">
        <v>384</v>
      </c>
      <c r="C6" s="147">
        <v>42836</v>
      </c>
      <c r="D6" s="145" t="s">
        <v>377</v>
      </c>
      <c r="E6" s="145">
        <v>65</v>
      </c>
      <c r="F6" s="148">
        <v>54210.45</v>
      </c>
      <c r="G6" s="149" t="s">
        <v>385</v>
      </c>
    </row>
    <row r="7" spans="1:7" ht="24.95" customHeight="1">
      <c r="A7" s="145">
        <v>54</v>
      </c>
      <c r="B7" s="146" t="s">
        <v>386</v>
      </c>
      <c r="C7" s="147">
        <v>42836</v>
      </c>
      <c r="D7" s="145" t="s">
        <v>377</v>
      </c>
      <c r="E7" s="145">
        <v>65</v>
      </c>
      <c r="F7" s="148">
        <v>252801.71</v>
      </c>
      <c r="G7" s="149" t="s">
        <v>387</v>
      </c>
    </row>
    <row r="8" spans="1:7" ht="24.95" customHeight="1">
      <c r="A8" s="145">
        <v>55</v>
      </c>
      <c r="B8" s="146" t="s">
        <v>388</v>
      </c>
      <c r="C8" s="147">
        <v>42837</v>
      </c>
      <c r="D8" s="145" t="s">
        <v>377</v>
      </c>
      <c r="E8" s="145">
        <v>65</v>
      </c>
      <c r="F8" s="148">
        <v>1072.5</v>
      </c>
      <c r="G8" s="149" t="s">
        <v>389</v>
      </c>
    </row>
    <row r="9" spans="1:7" ht="24.95" customHeight="1">
      <c r="A9" s="145">
        <v>56</v>
      </c>
      <c r="B9" s="146" t="s">
        <v>390</v>
      </c>
      <c r="C9" s="147">
        <v>42837</v>
      </c>
      <c r="D9" s="145" t="s">
        <v>377</v>
      </c>
      <c r="E9" s="145">
        <v>65</v>
      </c>
      <c r="F9" s="148">
        <v>1268.28</v>
      </c>
      <c r="G9" s="149" t="s">
        <v>391</v>
      </c>
    </row>
    <row r="10" spans="1:7" ht="24.95" customHeight="1">
      <c r="A10" s="145">
        <v>57</v>
      </c>
      <c r="B10" s="146" t="s">
        <v>392</v>
      </c>
      <c r="C10" s="147">
        <v>42839</v>
      </c>
      <c r="D10" s="145" t="s">
        <v>377</v>
      </c>
      <c r="E10" s="145">
        <v>65</v>
      </c>
      <c r="F10" s="148">
        <v>2012250.05</v>
      </c>
      <c r="G10" s="149" t="s">
        <v>393</v>
      </c>
    </row>
    <row r="11" spans="1:7" ht="24.95" customHeight="1">
      <c r="A11" s="145">
        <v>58</v>
      </c>
      <c r="B11" s="146" t="s">
        <v>394</v>
      </c>
      <c r="C11" s="147">
        <v>42839</v>
      </c>
      <c r="D11" s="145" t="s">
        <v>377</v>
      </c>
      <c r="E11" s="145">
        <v>65</v>
      </c>
      <c r="F11" s="148">
        <v>4489.21</v>
      </c>
      <c r="G11" s="151" t="s">
        <v>395</v>
      </c>
    </row>
    <row r="12" spans="1:7" ht="24.95" customHeight="1">
      <c r="A12" s="145">
        <v>59</v>
      </c>
      <c r="B12" s="146" t="s">
        <v>396</v>
      </c>
      <c r="C12" s="147">
        <v>42843</v>
      </c>
      <c r="D12" s="145" t="s">
        <v>377</v>
      </c>
      <c r="E12" s="145">
        <v>65</v>
      </c>
      <c r="F12" s="148">
        <v>714856.8</v>
      </c>
      <c r="G12" s="151" t="s">
        <v>397</v>
      </c>
    </row>
    <row r="13" spans="1:7" ht="24.95" customHeight="1">
      <c r="A13" s="145">
        <v>60</v>
      </c>
      <c r="B13" s="146" t="s">
        <v>398</v>
      </c>
      <c r="C13" s="147">
        <v>42846</v>
      </c>
      <c r="D13" s="145" t="s">
        <v>377</v>
      </c>
      <c r="E13" s="145">
        <v>65</v>
      </c>
      <c r="F13" s="148">
        <v>24</v>
      </c>
      <c r="G13" s="151" t="s">
        <v>399</v>
      </c>
    </row>
    <row r="14" spans="1:7" ht="24.95" customHeight="1">
      <c r="A14" s="145">
        <v>61</v>
      </c>
      <c r="B14" s="146" t="s">
        <v>400</v>
      </c>
      <c r="C14" s="147">
        <v>42846</v>
      </c>
      <c r="D14" s="145" t="s">
        <v>377</v>
      </c>
      <c r="E14" s="145">
        <v>65</v>
      </c>
      <c r="F14" s="148">
        <v>1687.29</v>
      </c>
      <c r="G14" s="151" t="s">
        <v>401</v>
      </c>
    </row>
    <row r="15" spans="1:7" ht="24.95" customHeight="1">
      <c r="A15" s="145">
        <v>62</v>
      </c>
      <c r="B15" s="146" t="s">
        <v>402</v>
      </c>
      <c r="C15" s="147">
        <v>42849</v>
      </c>
      <c r="D15" s="145" t="s">
        <v>377</v>
      </c>
      <c r="E15" s="145">
        <v>65</v>
      </c>
      <c r="F15" s="148">
        <v>2252936.17</v>
      </c>
      <c r="G15" s="151" t="s">
        <v>403</v>
      </c>
    </row>
    <row r="16" spans="1:7" ht="24.95" customHeight="1">
      <c r="A16" s="145">
        <v>63</v>
      </c>
      <c r="B16" s="146" t="s">
        <v>404</v>
      </c>
      <c r="C16" s="147">
        <v>42849</v>
      </c>
      <c r="D16" s="145" t="s">
        <v>377</v>
      </c>
      <c r="E16" s="145">
        <v>65</v>
      </c>
      <c r="F16" s="148">
        <v>10304.530000000001</v>
      </c>
      <c r="G16" s="151" t="s">
        <v>405</v>
      </c>
    </row>
    <row r="17" spans="1:7" ht="24.95" customHeight="1">
      <c r="A17" s="145">
        <v>64</v>
      </c>
      <c r="B17" s="146" t="s">
        <v>406</v>
      </c>
      <c r="C17" s="147">
        <v>42851</v>
      </c>
      <c r="D17" s="145" t="s">
        <v>377</v>
      </c>
      <c r="E17" s="145">
        <v>65</v>
      </c>
      <c r="F17" s="148">
        <v>96758.38</v>
      </c>
      <c r="G17" s="151" t="s">
        <v>407</v>
      </c>
    </row>
    <row r="18" spans="1:7" ht="24.95" customHeight="1">
      <c r="A18" s="145">
        <v>65</v>
      </c>
      <c r="B18" s="146" t="s">
        <v>408</v>
      </c>
      <c r="C18" s="147">
        <v>42853</v>
      </c>
      <c r="D18" s="145" t="s">
        <v>377</v>
      </c>
      <c r="E18" s="145">
        <v>65</v>
      </c>
      <c r="F18" s="148">
        <v>60644.02</v>
      </c>
      <c r="G18" s="151" t="s">
        <v>409</v>
      </c>
    </row>
    <row r="19" spans="1:7" ht="24.95" customHeight="1">
      <c r="A19" s="145"/>
      <c r="B19" s="146"/>
      <c r="C19" s="147"/>
      <c r="D19" s="145"/>
      <c r="E19" s="145"/>
      <c r="F19" s="148"/>
      <c r="G19" s="149"/>
    </row>
    <row r="20" spans="1:7" ht="24.95" customHeight="1">
      <c r="A20" s="168" t="s">
        <v>40</v>
      </c>
      <c r="B20" s="169"/>
      <c r="C20" s="169"/>
      <c r="D20" s="169"/>
      <c r="E20" s="170"/>
      <c r="F20" s="152">
        <f>SUM(F2:F19)</f>
        <v>5726762.2399999993</v>
      </c>
      <c r="G20" s="149"/>
    </row>
    <row r="21" spans="1:7" ht="24.95" customHeight="1">
      <c r="A21" s="153"/>
      <c r="B21" s="153"/>
      <c r="C21" s="153"/>
      <c r="D21" s="153"/>
      <c r="E21" s="153"/>
      <c r="F21" s="153"/>
      <c r="G21" s="153"/>
    </row>
    <row r="22" spans="1:7" ht="24.95" customHeight="1">
      <c r="A22" s="153"/>
      <c r="B22" s="153"/>
      <c r="C22" s="153"/>
      <c r="D22" s="153"/>
      <c r="E22" s="153"/>
      <c r="F22" s="153"/>
      <c r="G22" s="153"/>
    </row>
    <row r="23" spans="1:7" ht="24.95" customHeight="1">
      <c r="A23" s="171" t="s">
        <v>410</v>
      </c>
      <c r="B23" s="171"/>
      <c r="C23" s="171"/>
      <c r="D23" s="171"/>
      <c r="E23" s="171"/>
      <c r="F23" s="154">
        <v>5680102.2799999993</v>
      </c>
      <c r="G23" s="154" t="s">
        <v>411</v>
      </c>
    </row>
    <row r="24" spans="1:7" ht="7.5" customHeight="1">
      <c r="A24" s="155"/>
      <c r="B24" s="156"/>
      <c r="C24" s="155"/>
      <c r="D24" s="155"/>
      <c r="E24" s="157"/>
      <c r="G24" s="158"/>
    </row>
    <row r="25" spans="1:7" ht="24.95" customHeight="1">
      <c r="A25" s="155"/>
      <c r="B25" s="156"/>
      <c r="C25" s="155"/>
      <c r="D25" s="155"/>
      <c r="E25" s="157"/>
      <c r="G25" s="158"/>
    </row>
    <row r="26" spans="1:7" ht="27.75" customHeight="1">
      <c r="A26" s="172" t="s">
        <v>412</v>
      </c>
      <c r="B26" s="172"/>
      <c r="C26" s="172"/>
      <c r="D26" s="172"/>
      <c r="E26" s="172"/>
      <c r="F26" s="159">
        <f>F23+F20</f>
        <v>11406864.52</v>
      </c>
      <c r="G26" s="159" t="s">
        <v>411</v>
      </c>
    </row>
  </sheetData>
  <mergeCells count="3">
    <mergeCell ref="A20:E20"/>
    <mergeCell ref="A23:E23"/>
    <mergeCell ref="A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personal</vt:lpstr>
      <vt:lpstr>materiale</vt:lpstr>
      <vt:lpstr>cotizatii internationale</vt:lpstr>
      <vt:lpstr>Active nefinanciare</vt:lpstr>
      <vt:lpstr>venituri proprii</vt:lpstr>
      <vt:lpstr>transferuri </vt:lpstr>
      <vt:lpstr>proiecte cap. 61.01</vt:lpstr>
      <vt:lpstr>proiecte cap. 61.08</vt:lpstr>
      <vt:lpstr>dipfie aprilie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2017-05-17T10:32:26Z</dcterms:modified>
</cp:coreProperties>
</file>