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<sst xmlns="http://schemas.openxmlformats.org/spreadsheetml/2006/main" count="3161" uniqueCount="2361">
  <si>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</si>
  <si>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</si>
  <si>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</si>
  <si>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</si>
  <si>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</si>
  <si>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</si>
  <si>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</si>
  <si>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MINISTERUL DEZVOLTARII REGIONALE SI ADMINISTRATIEI PUBLICE</t>
  </si>
  <si>
    <t>SITUAȚIA</t>
  </si>
  <si>
    <t>Personal MDRAP (programe)</t>
  </si>
  <si>
    <t>DATA PLATII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</si>
  <si>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</si>
  <si>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</si>
  <si>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</si>
  <si>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</si>
  <si>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</si>
  <si>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</si>
  <si>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</si>
  <si>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</si>
  <si>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</si>
  <si>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</si>
  <si>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</si>
  <si>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</si>
  <si>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</si>
  <si>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</si>
  <si>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</si>
  <si>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</si>
  <si>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</si>
  <si>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</si>
  <si>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</si>
  <si>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</si>
  <si>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</si>
  <si>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</si>
  <si>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</si>
  <si>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</si>
  <si>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</si>
  <si>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</si>
  <si>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</si>
  <si>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</si>
  <si>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</si>
  <si>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</si>
  <si>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</si>
  <si>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</si>
  <si>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</si>
  <si>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</si>
  <si>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</si>
  <si>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</si>
  <si>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</si>
  <si>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</si>
  <si>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</si>
  <si>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</si>
  <si>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</si>
  <si>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</si>
  <si>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</si>
  <si>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</si>
  <si>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</si>
  <si>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</si>
  <si>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</si>
  <si>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</si>
  <si>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</si>
  <si>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</si>
  <si>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</si>
  <si>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</si>
  <si>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</si>
  <si>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</si>
  <si>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</si>
  <si>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</si>
  <si>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</si>
  <si>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</si>
  <si>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</si>
  <si>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</si>
  <si>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</si>
  <si>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</si>
  <si>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</si>
  <si>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</si>
  <si>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</si>
  <si>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</si>
  <si>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</si>
  <si>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</si>
  <si>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</si>
  <si>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</si>
  <si>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</si>
  <si>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</si>
  <si>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</si>
  <si>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</si>
  <si>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</si>
  <si>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</si>
  <si>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</si>
  <si>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</si>
  <si>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</si>
  <si>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</si>
  <si>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</si>
  <si>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</si>
  <si>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</si>
  <si>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</si>
  <si>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</si>
  <si>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</si>
  <si>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</si>
  <si>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</si>
  <si>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</si>
  <si>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</si>
  <si>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</si>
  <si>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</si>
  <si>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</si>
  <si>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</si>
  <si>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</si>
  <si>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</si>
  <si>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</si>
  <si>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</si>
  <si>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</si>
  <si>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</si>
  <si>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</si>
  <si>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</si>
  <si>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</si>
  <si>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</si>
  <si>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</si>
  <si>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</si>
  <si>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</si>
  <si>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</si>
  <si>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</si>
  <si>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</si>
  <si>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</si>
  <si>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</si>
  <si>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</si>
  <si>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</si>
  <si>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</si>
  <si>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</si>
  <si>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</si>
  <si>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</si>
  <si>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</si>
  <si>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</si>
  <si>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</si>
  <si>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</si>
  <si>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</si>
  <si>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</si>
  <si>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</si>
  <si>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</si>
  <si>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</si>
  <si>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</si>
  <si>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</si>
  <si>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</si>
  <si>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</si>
  <si>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</si>
  <si>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</si>
  <si>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</si>
  <si>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</si>
  <si>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</si>
  <si>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</si>
  <si>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</si>
  <si>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</si>
  <si>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</si>
  <si>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</si>
  <si>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</si>
  <si>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</si>
  <si>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</si>
  <si>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</si>
  <si>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</si>
  <si>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</si>
  <si>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</si>
  <si>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</si>
  <si>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</si>
  <si>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</si>
  <si>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</si>
  <si>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</si>
  <si>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</si>
  <si>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</si>
  <si>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</si>
  <si>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</si>
  <si>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</si>
  <si>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</si>
  <si>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</si>
  <si>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</si>
  <si>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</si>
  <si>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</si>
  <si>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</si>
  <si>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</si>
  <si>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</si>
  <si>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</si>
  <si>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</si>
  <si>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</si>
  <si>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</si>
  <si>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</si>
  <si>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</si>
  <si>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</si>
  <si>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</si>
  <si>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</si>
  <si>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</si>
  <si>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</si>
  <si>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</si>
  <si>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</si>
  <si>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</si>
  <si>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</si>
  <si>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</si>
  <si>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</si>
  <si>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</si>
  <si>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</si>
  <si>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</si>
  <si>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</si>
  <si>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</si>
  <si>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</si>
  <si>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</si>
  <si>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</si>
  <si>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</si>
  <si>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</si>
  <si>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</si>
  <si>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</si>
  <si>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</si>
  <si>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</si>
  <si>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</si>
  <si>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</si>
  <si>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</si>
  <si>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</si>
  <si>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</si>
  <si>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</si>
  <si>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</si>
  <si>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</si>
  <si>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</si>
  <si>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</si>
  <si>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</si>
  <si>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</si>
  <si>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</si>
  <si>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</si>
  <si>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</si>
  <si>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</si>
  <si>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</si>
  <si>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</si>
  <si>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</si>
  <si>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</si>
  <si>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</si>
  <si>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</si>
  <si>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</si>
  <si>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</si>
  <si>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</si>
  <si>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</si>
  <si>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</si>
  <si>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</si>
  <si>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</si>
  <si>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</si>
  <si>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</si>
  <si>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</si>
  <si>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</si>
  <si>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</si>
  <si>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</si>
  <si>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</si>
  <si>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</si>
  <si>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</si>
  <si>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</si>
  <si>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</si>
  <si>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</si>
  <si>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</si>
  <si>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</si>
  <si>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</si>
  <si>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</si>
  <si>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</si>
  <si>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</si>
  <si>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</si>
  <si>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</si>
  <si>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</si>
  <si>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</si>
  <si>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</si>
  <si>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</si>
  <si>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</si>
  <si>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</si>
  <si>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</si>
  <si>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</si>
  <si>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</si>
  <si>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</si>
  <si>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</si>
  <si>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</si>
  <si>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</si>
  <si>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</si>
  <si>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</si>
  <si>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</si>
  <si>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</si>
  <si>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</si>
  <si>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</si>
  <si>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</si>
  <si>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</si>
  <si>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</si>
  <si>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</si>
  <si>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</si>
  <si>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</si>
  <si>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</si>
  <si>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</si>
  <si>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</si>
  <si>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</si>
  <si>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</si>
  <si>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</si>
  <si>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</si>
  <si>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</si>
  <si>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</si>
  <si>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</si>
  <si>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</si>
  <si>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</si>
  <si>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</si>
  <si>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</si>
  <si>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</si>
  <si>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</si>
  <si>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</si>
  <si>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</si>
  <si>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</si>
  <si>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</si>
  <si>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</si>
  <si>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</si>
  <si>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</si>
  <si>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</si>
  <si>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</si>
  <si>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</si>
  <si>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</si>
  <si>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</si>
  <si>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</si>
  <si>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</si>
  <si>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</si>
  <si>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</si>
  <si>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</si>
  <si>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</si>
  <si>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</si>
  <si>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</si>
  <si>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</si>
  <si>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</si>
  <si>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</si>
  <si>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</si>
  <si>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</si>
  <si>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</si>
  <si>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</si>
  <si>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</si>
  <si>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</si>
  <si>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</si>
  <si>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</si>
  <si>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</si>
  <si>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</si>
  <si>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</si>
  <si>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</si>
  <si>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</si>
  <si>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</si>
  <si>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</si>
  <si>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</si>
  <si>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</si>
  <si>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</si>
  <si>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</si>
  <si>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</si>
  <si>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</si>
  <si>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</si>
  <si>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</si>
  <si>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</si>
  <si>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</si>
  <si>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</si>
  <si>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</si>
  <si>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</si>
  <si>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</si>
  <si>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</si>
  <si>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CEC BANK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</si>
  <si>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</si>
  <si>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</si>
  <si>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</si>
  <si>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</si>
  <si>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</si>
  <si>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</si>
  <si>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</si>
  <si>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</si>
  <si>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</si>
  <si>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</si>
  <si>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</si>
  <si>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</si>
  <si>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</si>
  <si>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</si>
  <si>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</si>
  <si>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</si>
  <si>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</si>
  <si>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</si>
  <si>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</si>
  <si>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</si>
  <si>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</si>
  <si>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</si>
  <si>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</si>
  <si>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</si>
  <si>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</si>
  <si>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</si>
  <si>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</si>
  <si>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</si>
  <si>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</si>
  <si>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</si>
  <si>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</si>
  <si>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</si>
  <si>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</si>
  <si>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</si>
  <si>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</si>
  <si>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</si>
  <si>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</si>
  <si>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</si>
  <si>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</si>
  <si>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</si>
  <si>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</si>
  <si>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</si>
  <si>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</si>
  <si>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</si>
  <si>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</si>
  <si>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</si>
  <si>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</si>
  <si>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</si>
  <si>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</si>
  <si>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</si>
  <si>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</si>
  <si>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</si>
  <si>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</si>
  <si>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</si>
  <si>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</si>
  <si>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</si>
  <si>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</si>
  <si>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</si>
  <si>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</si>
  <si>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</si>
  <si>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</si>
  <si>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</si>
  <si>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</si>
  <si>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</si>
  <si>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</si>
  <si>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</si>
  <si>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</si>
  <si>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</si>
  <si>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</si>
  <si>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</si>
  <si>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</si>
  <si>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</si>
  <si>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</si>
  <si>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</si>
  <si>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</si>
  <si>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</si>
  <si>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</si>
  <si>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</si>
  <si>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</si>
  <si>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</si>
  <si>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</si>
  <si>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</si>
  <si>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</si>
  <si>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</si>
  <si>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</si>
  <si>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</si>
  <si>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</si>
  <si>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</si>
  <si>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</si>
  <si>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</si>
  <si>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</si>
  <si>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</si>
  <si>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</si>
  <si>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</si>
  <si>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</si>
  <si>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</si>
  <si>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</si>
  <si>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</si>
  <si>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</si>
  <si>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</si>
  <si>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</si>
  <si>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</si>
  <si>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</si>
  <si>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</si>
  <si>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</si>
  <si>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</si>
  <si>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</si>
  <si>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</si>
  <si>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</si>
  <si>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</si>
  <si>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</si>
  <si>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</si>
  <si>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</si>
  <si>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</si>
  <si>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</si>
  <si>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</si>
  <si>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</si>
  <si>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</si>
  <si>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</si>
  <si>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</si>
  <si>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</si>
  <si>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</si>
  <si>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</si>
  <si>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</si>
  <si>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</si>
  <si>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</si>
  <si>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</si>
  <si>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</si>
  <si>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</si>
  <si>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</si>
  <si>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</si>
  <si>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</si>
  <si>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</si>
  <si>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</si>
  <si>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</si>
  <si>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</si>
  <si>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</si>
  <si>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</si>
  <si>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</si>
  <si>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</si>
  <si>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</si>
  <si>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</si>
  <si>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</si>
  <si>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</si>
  <si>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</si>
  <si>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</si>
  <si>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</si>
  <si>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</si>
  <si>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</si>
  <si>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</si>
  <si>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</si>
  <si>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</si>
  <si>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</si>
  <si>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</si>
  <si>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</si>
  <si>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</si>
  <si>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</si>
  <si>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</si>
  <si>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</si>
  <si>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</si>
  <si>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</si>
  <si>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</si>
  <si>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</si>
  <si>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</si>
  <si>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</si>
  <si>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</si>
  <si>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</si>
  <si>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</si>
  <si>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</si>
  <si>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</si>
  <si>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</si>
  <si>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</si>
  <si>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</si>
  <si>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</si>
  <si>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</si>
  <si>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</si>
  <si>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</si>
  <si>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</si>
  <si>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</si>
  <si>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</si>
  <si>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</si>
  <si>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</si>
  <si>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</si>
  <si>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</si>
  <si>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</si>
  <si>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</si>
  <si>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</si>
  <si>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</si>
  <si>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</si>
  <si>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</si>
  <si>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CENTRUL TERITORIAL DE CALCUL</t>
  </si>
  <si>
    <t>MINISTERUL MEDIULUI</t>
  </si>
  <si>
    <t>APA NOVA</t>
  </si>
  <si>
    <t>EXIMTUR SRL</t>
  </si>
  <si>
    <t>Servicii spalari auto</t>
  </si>
  <si>
    <t>Publicare anunt</t>
  </si>
  <si>
    <t>BUGET DE STAT</t>
  </si>
  <si>
    <t>MINISTERUL JUSTITIEI</t>
  </si>
  <si>
    <t>Consum energie electrica</t>
  </si>
  <si>
    <t>TRANSFERURI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</si>
  <si>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</si>
  <si>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</si>
  <si>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</si>
  <si>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</si>
  <si>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</si>
  <si>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</si>
  <si>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</si>
  <si>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</si>
  <si>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</si>
  <si>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</si>
  <si>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</si>
  <si>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</si>
  <si>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</si>
  <si>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</si>
  <si>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</si>
  <si>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</si>
  <si>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</si>
  <si>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</si>
  <si>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</si>
  <si>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</si>
  <si>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</si>
  <si>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</si>
  <si>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</si>
  <si>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</si>
  <si>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</si>
  <si>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</si>
  <si>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</si>
  <si>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</si>
  <si>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</si>
  <si>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</si>
  <si>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</si>
  <si>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</si>
  <si>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</si>
  <si>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</si>
  <si>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</si>
  <si>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</si>
  <si>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PARLAM ROM-CAM.DEPUT</t>
  </si>
  <si>
    <t>MINISTERUL ECONOMIEI</t>
  </si>
  <si>
    <t>NESTY AUTO SERVICE</t>
  </si>
  <si>
    <t>MINISTERUL FINANTELOR PUBLICE</t>
  </si>
  <si>
    <t>TRAVEL TIME D&amp;R</t>
  </si>
  <si>
    <t>ADVANCED TECHNOLOGY SYSTEMS</t>
  </si>
  <si>
    <t>MONITORUL OFICIAL</t>
  </si>
  <si>
    <t>COMPANIA DE TRANSP.BUSU</t>
  </si>
  <si>
    <t>OLYMEL FLAMINGO FOOD</t>
  </si>
  <si>
    <t>MINISTERUL AFACERILOR INTERNE</t>
  </si>
  <si>
    <t>FABI TOTAL GRUP</t>
  </si>
  <si>
    <t>CERTSIGN</t>
  </si>
  <si>
    <t>RER ECOLOGIC SERVICII</t>
  </si>
  <si>
    <t>RCS&amp;RDS</t>
  </si>
  <si>
    <t>Cota parte servicii intretinere statie hidrofor</t>
  </si>
  <si>
    <t>Cheltuieli de judecata</t>
  </si>
  <si>
    <t>Cheltuieli transport</t>
  </si>
  <si>
    <t>Servicii mentenanta IT</t>
  </si>
  <si>
    <t>Revizie tehnica auto</t>
  </si>
  <si>
    <t>Servicii furnizare date</t>
  </si>
  <si>
    <t>Produse protocol</t>
  </si>
  <si>
    <t>Cota parte utilitati sediu</t>
  </si>
  <si>
    <t>Servicii curatenie</t>
  </si>
  <si>
    <t>Servicii salubritate</t>
  </si>
  <si>
    <t>Publicare anunturi</t>
  </si>
  <si>
    <t>Consum energie termica</t>
  </si>
  <si>
    <t>TRAVEL TIME D&amp;R SRL</t>
  </si>
  <si>
    <t>ASOCIATIA INTELLISOFT</t>
  </si>
  <si>
    <t>VODAFONE ROMANIA</t>
  </si>
  <si>
    <t>CENTRUL DE CALCUL SA</t>
  </si>
  <si>
    <t>GLOBAL ARCHIVE MANAGEMENT</t>
  </si>
  <si>
    <t>LUKOIL ROMANIA SRL</t>
  </si>
  <si>
    <t>CERTSIGN SA</t>
  </si>
  <si>
    <t>CHELGATE Ltd UK SUC BUCURESTI</t>
  </si>
  <si>
    <t>ORANGE ROMANIA SA</t>
  </si>
  <si>
    <t xml:space="preserve">Servicii curierat </t>
  </si>
  <si>
    <t xml:space="preserve">Servicii depozitare </t>
  </si>
  <si>
    <t>AVANGARDE BUSINESS</t>
  </si>
  <si>
    <t xml:space="preserve">CIP AVANTAJ </t>
  </si>
  <si>
    <t>EURICOM TRADE</t>
  </si>
  <si>
    <t>MANOLEASA</t>
  </si>
  <si>
    <t>POPESTI</t>
  </si>
  <si>
    <t>INEU</t>
  </si>
  <si>
    <t>CRISTESTI</t>
  </si>
  <si>
    <t>DOR MARUNT</t>
  </si>
  <si>
    <t>VARADIA</t>
  </si>
  <si>
    <t>CUMPANA</t>
  </si>
  <si>
    <t>MIHAIL KOGALNICEANU</t>
  </si>
  <si>
    <t>BRETEA ROMANA</t>
  </si>
  <si>
    <t>CIORTESTI</t>
  </si>
  <si>
    <t>CHIBED</t>
  </si>
  <si>
    <t>BRUSTURI</t>
  </si>
  <si>
    <t>VULPENI</t>
  </si>
  <si>
    <t>BAIA</t>
  </si>
  <si>
    <t>RAFAILA</t>
  </si>
  <si>
    <t>LALOSU</t>
  </si>
  <si>
    <t>STANESTI</t>
  </si>
  <si>
    <t>CJ BUZAU</t>
  </si>
  <si>
    <t>MAURENI</t>
  </si>
  <si>
    <t>PROBOTA</t>
  </si>
  <si>
    <t>DRAGOMIRESTI</t>
  </si>
  <si>
    <t>COSTISA</t>
  </si>
  <si>
    <t>ROSIA DE SECAS</t>
  </si>
  <si>
    <t>VIDRA</t>
  </si>
  <si>
    <t>CIOFRANGENI</t>
  </si>
  <si>
    <t>DOFTEANA</t>
  </si>
  <si>
    <t>MICESTII DE CAMPIE</t>
  </si>
  <si>
    <t>SULITA</t>
  </si>
  <si>
    <t>BUNESTI</t>
  </si>
  <si>
    <t>MAGURA</t>
  </si>
  <si>
    <t>MOVILA BANULUI</t>
  </si>
  <si>
    <t>VALEA MARE</t>
  </si>
  <si>
    <t>DANETI</t>
  </si>
  <si>
    <t>COROD</t>
  </si>
  <si>
    <t>CALUGARENI</t>
  </si>
  <si>
    <t>COMANA</t>
  </si>
  <si>
    <t>TOPORU</t>
  </si>
  <si>
    <t>GHELARI</t>
  </si>
  <si>
    <t>GROPNITA</t>
  </si>
  <si>
    <t>VICTORIA</t>
  </si>
  <si>
    <t>COPACENI</t>
  </si>
  <si>
    <t>BREZNITA OCOL</t>
  </si>
  <si>
    <t>BROSTENI</t>
  </si>
  <si>
    <t>DEVESEL</t>
  </si>
  <si>
    <t>OPRISOR</t>
  </si>
  <si>
    <t>BOBICESTI</t>
  </si>
  <si>
    <t>OBARSIA</t>
  </si>
  <si>
    <t>VULTURESTI</t>
  </si>
  <si>
    <t>BUCIUMI</t>
  </si>
  <si>
    <t>ADANCATA</t>
  </si>
  <si>
    <t>MOARA</t>
  </si>
  <si>
    <t>SARBENI</t>
  </si>
  <si>
    <t>COSTESTI</t>
  </si>
  <si>
    <t>BEREZENI</t>
  </si>
  <si>
    <t>IVANESTI</t>
  </si>
  <si>
    <t>CJ VASLUI</t>
  </si>
  <si>
    <t>STEFAN CEL MARE</t>
  </si>
  <si>
    <t>TODIRESTI</t>
  </si>
  <si>
    <t>VIISOARA</t>
  </si>
  <si>
    <t>CNI</t>
  </si>
  <si>
    <t>BUCIUM</t>
  </si>
  <si>
    <t>JIDVEI</t>
  </si>
  <si>
    <t>TEIUS</t>
  </si>
  <si>
    <t>UNIREA</t>
  </si>
  <si>
    <t>BALILESTI</t>
  </si>
  <si>
    <t>TIGVENI</t>
  </si>
  <si>
    <t>FARAOANI</t>
  </si>
  <si>
    <t>DUMITRITA</t>
  </si>
  <si>
    <t>SIEUT</t>
  </si>
  <si>
    <t>SCORTARU NOU</t>
  </si>
  <si>
    <t>COCHIRLEANCA</t>
  </si>
  <si>
    <t>PODGORIA</t>
  </si>
  <si>
    <t>DRAGOS VODA</t>
  </si>
  <si>
    <t>VASILATI</t>
  </si>
  <si>
    <t>GAESTI</t>
  </si>
  <si>
    <t>VALEA STANCIULUI</t>
  </si>
  <si>
    <t>ROATA DE JOS</t>
  </si>
  <si>
    <t>MATASARI</t>
  </si>
  <si>
    <t>MUN.HUNEDOARA</t>
  </si>
  <si>
    <t>RIBITA</t>
  </si>
  <si>
    <t>MIRONEASA</t>
  </si>
  <si>
    <t>STRAMTURA</t>
  </si>
  <si>
    <t>MALOVAT</t>
  </si>
  <si>
    <t>ADUNATI</t>
  </si>
  <si>
    <t>MAGURELE</t>
  </si>
  <si>
    <t>ROSIORII DE VEDE</t>
  </si>
  <si>
    <t>SLATIOARA</t>
  </si>
  <si>
    <t>BRAESTI</t>
  </si>
  <si>
    <t>DESA</t>
  </si>
  <si>
    <t>SCHELA</t>
  </si>
  <si>
    <t>CJ SATU MARE</t>
  </si>
  <si>
    <t>CIACOVA</t>
  </si>
  <si>
    <t>COLONESTI</t>
  </si>
  <si>
    <t>MODELU</t>
  </si>
  <si>
    <t>SANMARTIN</t>
  </si>
  <si>
    <t>LOZNA</t>
  </si>
  <si>
    <t>RUNCU</t>
  </si>
  <si>
    <t>TANDAREI</t>
  </si>
  <si>
    <t>CIUREA</t>
  </si>
  <si>
    <t>DELENI</t>
  </si>
  <si>
    <t>LOAMNES</t>
  </si>
  <si>
    <t>DOLHESTI</t>
  </si>
  <si>
    <t>IASLOVAT</t>
  </si>
  <si>
    <t>STULPICANI</t>
  </si>
  <si>
    <t>CJ VALCEA</t>
  </si>
  <si>
    <t>SINESTI</t>
  </si>
  <si>
    <t>BISTRA</t>
  </si>
  <si>
    <t>VALEA LUNGA</t>
  </si>
  <si>
    <t>HLIPICENI</t>
  </si>
  <si>
    <t>GEACA</t>
  </si>
  <si>
    <t>CANDESTI</t>
  </si>
  <si>
    <t>POIANA</t>
  </si>
  <si>
    <t>DRAGOTESTI</t>
  </si>
  <si>
    <t>PUTINEIU</t>
  </si>
  <si>
    <t>SIMIAN</t>
  </si>
  <si>
    <t>SOTRILE</t>
  </si>
  <si>
    <t>GHERGHESTI</t>
  </si>
  <si>
    <t>MURGENI</t>
  </si>
  <si>
    <t>ZAPODENI</t>
  </si>
  <si>
    <t>ZLATNA</t>
  </si>
  <si>
    <t>MADARAS</t>
  </si>
  <si>
    <t>TARGSORU VECHI</t>
  </si>
  <si>
    <t>IZVOARELE</t>
  </si>
  <si>
    <t>SATCHINEZ</t>
  </si>
  <si>
    <t>TOPOLOVATU MARE</t>
  </si>
  <si>
    <t>ALBESTI</t>
  </si>
  <si>
    <t>DOBRESTI</t>
  </si>
  <si>
    <t>POCOLA</t>
  </si>
  <si>
    <t>SALVA</t>
  </si>
  <si>
    <t>RAUSENI</t>
  </si>
  <si>
    <t>HORIA</t>
  </si>
  <si>
    <t>SCAESTI</t>
  </si>
  <si>
    <t>BERESTI-MERIA</t>
  </si>
  <si>
    <t>HOTARELE</t>
  </si>
  <si>
    <t>MIROSLAVA</t>
  </si>
  <si>
    <t>MUSENITA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</si>
  <si>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</si>
  <si>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</si>
  <si>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</si>
  <si>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</si>
  <si>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</si>
  <si>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</si>
  <si>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</si>
  <si>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</si>
  <si>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</si>
  <si>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</si>
  <si>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</si>
  <si>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</si>
  <si>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</si>
  <si>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</si>
  <si>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</si>
  <si>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</si>
  <si>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</si>
  <si>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</si>
  <si>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</si>
  <si>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</si>
  <si>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</si>
  <si>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</si>
  <si>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</si>
  <si>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</si>
  <si>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</si>
  <si>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</si>
  <si>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</si>
  <si>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</si>
  <si>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</si>
  <si>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</si>
  <si>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</si>
  <si>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</si>
  <si>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</si>
  <si>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</si>
  <si>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</si>
  <si>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</si>
  <si>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</si>
  <si>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</si>
  <si>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</si>
  <si>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</si>
  <si>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</si>
  <si>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</si>
  <si>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</si>
  <si>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</si>
  <si>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</si>
  <si>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</si>
  <si>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</si>
  <si>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</si>
  <si>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</si>
  <si>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</si>
  <si>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</si>
  <si>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</si>
  <si>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</si>
  <si>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</si>
  <si>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</si>
  <si>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</si>
  <si>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</si>
  <si>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</si>
  <si>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</si>
  <si>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</si>
  <si>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</si>
  <si>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</si>
  <si>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</si>
  <si>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</si>
  <si>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</si>
  <si>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</si>
  <si>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</si>
  <si>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</si>
  <si>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</si>
  <si>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</si>
  <si>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</si>
  <si>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</si>
  <si>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</si>
  <si>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</si>
  <si>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</si>
  <si>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</si>
  <si>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</si>
  <si>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</si>
  <si>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</si>
  <si>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</si>
  <si>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</si>
  <si>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</si>
  <si>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</si>
  <si>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</si>
  <si>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</si>
  <si>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</si>
  <si>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</si>
  <si>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</si>
  <si>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</si>
  <si>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</si>
  <si>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</si>
  <si>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</si>
  <si>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</si>
  <si>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</si>
  <si>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</si>
  <si>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</si>
  <si>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</si>
  <si>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</si>
  <si>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</si>
  <si>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</si>
  <si>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</si>
  <si>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</si>
  <si>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</si>
  <si>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</si>
  <si>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</si>
  <si>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</si>
  <si>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</si>
  <si>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</si>
  <si>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</si>
  <si>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</si>
  <si>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</si>
  <si>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</si>
  <si>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</si>
  <si>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</si>
  <si>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</si>
  <si>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</si>
  <si>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</si>
  <si>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</si>
  <si>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</si>
  <si>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</si>
  <si>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</si>
  <si>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</si>
  <si>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</si>
  <si>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</si>
  <si>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</si>
  <si>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</si>
  <si>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</si>
  <si>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</si>
  <si>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</si>
  <si>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</si>
  <si>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</si>
  <si>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</si>
  <si>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</si>
  <si>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</si>
  <si>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</si>
  <si>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</si>
  <si>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</si>
  <si>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</si>
  <si>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</si>
  <si>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</si>
  <si>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</si>
  <si>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</si>
  <si>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</si>
  <si>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</si>
  <si>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</si>
  <si>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</si>
  <si>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</si>
  <si>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</si>
  <si>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</si>
  <si>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</si>
  <si>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</si>
  <si>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</si>
  <si>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</si>
  <si>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</si>
  <si>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</si>
  <si>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</si>
  <si>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</si>
  <si>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</si>
  <si>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</si>
  <si>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</si>
  <si>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</si>
  <si>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</si>
  <si>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</si>
  <si>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</si>
  <si>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</si>
  <si>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</si>
  <si>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</si>
  <si>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</si>
  <si>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</si>
  <si>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</si>
  <si>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</si>
  <si>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</si>
  <si>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</si>
  <si>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</si>
  <si>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</si>
  <si>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</si>
  <si>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</si>
  <si>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</si>
  <si>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</si>
  <si>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</si>
  <si>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</si>
  <si>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</si>
  <si>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</si>
  <si>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</si>
  <si>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</si>
  <si>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</si>
  <si>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</si>
  <si>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</si>
  <si>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</si>
  <si>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</si>
  <si>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</si>
  <si>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</si>
  <si>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</si>
  <si>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</si>
  <si>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</si>
  <si>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</si>
  <si>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</si>
  <si>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</si>
  <si>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</si>
  <si>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</si>
  <si>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</si>
  <si>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</si>
  <si>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</si>
  <si>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</si>
  <si>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</si>
  <si>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</si>
  <si>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</si>
  <si>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</si>
  <si>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</si>
  <si>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</si>
  <si>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</si>
  <si>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</si>
  <si>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</si>
  <si>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</si>
  <si>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</si>
  <si>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</si>
  <si>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</si>
  <si>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</si>
  <si>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</si>
  <si>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</si>
  <si>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</si>
  <si>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</si>
  <si>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</si>
  <si>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</si>
  <si>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</si>
  <si>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</si>
  <si>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</si>
  <si>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</si>
  <si>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</si>
  <si>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</si>
  <si>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</si>
  <si>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</si>
  <si>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</si>
  <si>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</si>
  <si>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</si>
  <si>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</si>
  <si>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</si>
  <si>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</si>
  <si>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</si>
  <si>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</si>
  <si>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TRANSFER CF. LEGEA 152/1998                       LOCUINTE DE SERVICIU</t>
  </si>
  <si>
    <t>TRANSFER CF. LEGEA 152/1998 LOCUINTE SOCIALE PENTRU COMUNITATILE DE RROMI</t>
  </si>
  <si>
    <t>VENITURI  PROPRII</t>
  </si>
  <si>
    <t>AER TECH SERVICE</t>
  </si>
  <si>
    <t>ROFUSION ADVERTISING</t>
  </si>
  <si>
    <t>DANCO PRO COMMUNICATION</t>
  </si>
  <si>
    <t>Reparatii intretinere aer conditionat</t>
  </si>
  <si>
    <t xml:space="preserve">Servicii telefonie fixa </t>
  </si>
  <si>
    <t>Servicii mutare mobilier</t>
  </si>
  <si>
    <t>Intretinere sediu</t>
  </si>
  <si>
    <t>Asigurare medicala</t>
  </si>
  <si>
    <t>Servicii depozitare</t>
  </si>
  <si>
    <t xml:space="preserve">Servicii catering </t>
  </si>
  <si>
    <t>DANCO PRO COMMUNICATION SRL</t>
  </si>
  <si>
    <t>ALL MEDIA COMPANY</t>
  </si>
  <si>
    <t>OLYMEL FLAMINGO FOOD SRL</t>
  </si>
  <si>
    <t xml:space="preserve">Mentenanta web </t>
  </si>
  <si>
    <t xml:space="preserve">Servicii arhivare documente </t>
  </si>
  <si>
    <t xml:space="preserve">Semnatura electronica </t>
  </si>
  <si>
    <t xml:space="preserve">Servicii editare </t>
  </si>
  <si>
    <t xml:space="preserve">Servicii promovare </t>
  </si>
  <si>
    <t>Telefonie mobila</t>
  </si>
  <si>
    <t xml:space="preserve">Produse protocol </t>
  </si>
  <si>
    <t>PROSOFT</t>
  </si>
  <si>
    <t>Servicii arhivare, depozitare</t>
  </si>
  <si>
    <t>Servicii mentenanta</t>
  </si>
  <si>
    <t xml:space="preserve">Servicii internet </t>
  </si>
  <si>
    <t>Cartuse filtrante</t>
  </si>
  <si>
    <t>SANTANA</t>
  </si>
  <si>
    <t>CICANESTI</t>
  </si>
  <si>
    <t>HUSASAU DE TINCA</t>
  </si>
  <si>
    <t>LAZURI DE BEIUS</t>
  </si>
  <si>
    <t>PALEU</t>
  </si>
  <si>
    <t>TUDORA</t>
  </si>
  <si>
    <t>CURCANI</t>
  </si>
  <si>
    <t>ULMENI</t>
  </si>
  <si>
    <t>FIZESU GHERLII</t>
  </si>
  <si>
    <t>NICOLAE BALCESCU</t>
  </si>
  <si>
    <t>VALENI DAMBOVITA</t>
  </si>
  <si>
    <t>BELCESTI</t>
  </si>
  <si>
    <t>VANATORI</t>
  </si>
  <si>
    <t>BAND</t>
  </si>
  <si>
    <t>DUMBRAVA</t>
  </si>
  <si>
    <t>VATRA DORNEI</t>
  </si>
  <si>
    <t>RADASENI</t>
  </si>
  <si>
    <t>CJ TIMIS</t>
  </si>
  <si>
    <t>COZMESTI</t>
  </si>
  <si>
    <t>LIPOVAT</t>
  </si>
  <si>
    <t>COTESTI</t>
  </si>
  <si>
    <t>LUNCA MURESULUI</t>
  </si>
  <si>
    <t>POIANA VADULUI</t>
  </si>
  <si>
    <t>TOPOLOVENI</t>
  </si>
  <si>
    <t>TINCA</t>
  </si>
  <si>
    <t>VARCIOROG</t>
  </si>
  <si>
    <t>TUDOR VLADIMIRESCU</t>
  </si>
  <si>
    <t>CERNATESTI</t>
  </si>
  <si>
    <t>RAMNICELU</t>
  </si>
  <si>
    <t>CHISELET</t>
  </si>
  <si>
    <t>MUN.DEJ</t>
  </si>
  <si>
    <t>AMZACEA</t>
  </si>
  <si>
    <t>CASTELU</t>
  </si>
  <si>
    <t>RAU ALB</t>
  </si>
  <si>
    <t>BISTRET</t>
  </si>
  <si>
    <t>BRAHASESTI</t>
  </si>
  <si>
    <t>FUNDENI</t>
  </si>
  <si>
    <t>GOSTINU</t>
  </si>
  <si>
    <t>DANESTI</t>
  </si>
  <si>
    <t>NEGOMIR</t>
  </si>
  <si>
    <t>SAULESTI</t>
  </si>
  <si>
    <t>CORUND</t>
  </si>
  <si>
    <t>BOSOROD</t>
  </si>
  <si>
    <t>MUN BRAD</t>
  </si>
  <si>
    <t>PETRILA</t>
  </si>
  <si>
    <t>SALASU DE SUS</t>
  </si>
  <si>
    <t>TOMESTI</t>
  </si>
  <si>
    <t>BORDUSANI</t>
  </si>
  <si>
    <t>BERCENI</t>
  </si>
  <si>
    <t>PANTELIMON</t>
  </si>
  <si>
    <t>DESESTI</t>
  </si>
  <si>
    <t>PODENI</t>
  </si>
  <si>
    <t>ROGOVA</t>
  </si>
  <si>
    <t>VATAVA</t>
  </si>
  <si>
    <t>VALENI</t>
  </si>
  <si>
    <t>DRAGHICENI</t>
  </si>
  <si>
    <t>GANEASA</t>
  </si>
  <si>
    <t>PIATRA OLT</t>
  </si>
  <si>
    <t>ROTUNDA</t>
  </si>
  <si>
    <t>BENESAT</t>
  </si>
  <si>
    <t>MEDIAS</t>
  </si>
  <si>
    <t>MIERCUREA SIBIULUI</t>
  </si>
  <si>
    <t>CIOCANESTI</t>
  </si>
  <si>
    <t>MERENI</t>
  </si>
  <si>
    <t>VIDELE</t>
  </si>
  <si>
    <t>CARCALIU</t>
  </si>
  <si>
    <t>CERNA</t>
  </si>
  <si>
    <t>MURIGHIOL</t>
  </si>
  <si>
    <t>NALBANT</t>
  </si>
  <si>
    <t>DELESTI</t>
  </si>
  <si>
    <t>DRANCENI</t>
  </si>
  <si>
    <t>TATARANI</t>
  </si>
  <si>
    <t>STOENESTI</t>
  </si>
  <si>
    <t>PAULESTI</t>
  </si>
  <si>
    <t>VULTURU</t>
  </si>
  <si>
    <t>LECHINTA</t>
  </si>
  <si>
    <t>CHIRNOGI</t>
  </si>
  <si>
    <t>CJ CALARASI</t>
  </si>
  <si>
    <t>SOTANGA</t>
  </si>
  <si>
    <t>FARCASA</t>
  </si>
  <si>
    <t>BRINCOVENI</t>
  </si>
  <si>
    <t>RASCA</t>
  </si>
  <si>
    <t>VERESTI</t>
  </si>
  <si>
    <t>CENADE</t>
  </si>
  <si>
    <t>USUSAU</t>
  </si>
  <si>
    <t>GAICEANA</t>
  </si>
  <si>
    <t>MUN.SALONTA</t>
  </si>
  <si>
    <t>SACADAT</t>
  </si>
  <si>
    <t>GRADISTEA</t>
  </si>
  <si>
    <t>INSURATEI</t>
  </si>
  <si>
    <t>TICHILESTI</t>
  </si>
  <si>
    <t>LUNCA</t>
  </si>
  <si>
    <t>SCUTELNICI</t>
  </si>
  <si>
    <t>EFTIMIE MURGU</t>
  </si>
  <si>
    <t>PALTINIS</t>
  </si>
  <si>
    <t>SLATINA-TIMIS</t>
  </si>
  <si>
    <t>MORENI</t>
  </si>
  <si>
    <t>SLOBOZIA MOARA</t>
  </si>
  <si>
    <t>BANEASA</t>
  </si>
  <si>
    <t>GHIDIGENI</t>
  </si>
  <si>
    <t>VARASTI</t>
  </si>
  <si>
    <t>PADES</t>
  </si>
  <si>
    <t>POLOVRAGI</t>
  </si>
  <si>
    <t>BUNILA</t>
  </si>
  <si>
    <t>HUNEDOARA</t>
  </si>
  <si>
    <t>RAU DE MORI</t>
  </si>
  <si>
    <t>DULCESTI</t>
  </si>
  <si>
    <t>PARSCOVENI</t>
  </si>
  <si>
    <t>SAMBURESTI</t>
  </si>
  <si>
    <t>TOPANA</t>
  </si>
  <si>
    <t>FANTANELE</t>
  </si>
  <si>
    <t>TEREBESTI</t>
  </si>
  <si>
    <t>RASINARI</t>
  </si>
  <si>
    <t>GRANICESTI</t>
  </si>
  <si>
    <t>MAVRODIN</t>
  </si>
  <si>
    <t>SANDRA</t>
  </si>
  <si>
    <t>CJ TULCEA</t>
  </si>
  <si>
    <t>TULCEA</t>
  </si>
  <si>
    <t>SUSANI</t>
  </si>
  <si>
    <t>JARISTEA</t>
  </si>
  <si>
    <t>ADJUD</t>
  </si>
  <si>
    <t>HELEGIU</t>
  </si>
  <si>
    <t>SIEU-ODORHEI</t>
  </si>
  <si>
    <t>DEJ</t>
  </si>
  <si>
    <t>COSTULENI</t>
  </si>
  <si>
    <t>ROSIA</t>
  </si>
  <si>
    <t>CORNU LUNCII</t>
  </si>
  <si>
    <t>UDESTI</t>
  </si>
  <si>
    <t>BAIA DE ARIES</t>
  </si>
  <si>
    <t>MUN.ARAD</t>
  </si>
  <si>
    <t>RUCAR</t>
  </si>
  <si>
    <t>STALPENI</t>
  </si>
  <si>
    <t>DURNESTI</t>
  </si>
  <si>
    <t>BORDEI VERDE</t>
  </si>
  <si>
    <t>CIRESU</t>
  </si>
  <si>
    <t>ORAS PATARLAGELE</t>
  </si>
  <si>
    <t>GURA SUTII</t>
  </si>
  <si>
    <t>CJ DAMBOVITA</t>
  </si>
  <si>
    <t>VARFURI</t>
  </si>
  <si>
    <t>COSTACHE NEGRI</t>
  </si>
  <si>
    <t>DITRAU</t>
  </si>
  <si>
    <t>VARSAG</t>
  </si>
  <si>
    <t>ORAS PETRILA</t>
  </si>
  <si>
    <t>GARBOVI</t>
  </si>
  <si>
    <t>MARCULESTI</t>
  </si>
  <si>
    <t>DUMESTI</t>
  </si>
  <si>
    <t>CJ ILFOV</t>
  </si>
  <si>
    <t>BRAGADIRU</t>
  </si>
  <si>
    <t>CORCOVA</t>
  </si>
  <si>
    <t>STREHAIA</t>
  </si>
  <si>
    <t>SOVARNA</t>
  </si>
  <si>
    <t>MAGHERANI</t>
  </si>
  <si>
    <t>CURTISOARA</t>
  </si>
  <si>
    <t>IANCA</t>
  </si>
  <si>
    <t>VITOMIRESTI</t>
  </si>
  <si>
    <t>HALMASD</t>
  </si>
  <si>
    <t>NAPRADEA</t>
  </si>
  <si>
    <t>OCNA SIBIULUI</t>
  </si>
  <si>
    <t>SURA MICA</t>
  </si>
  <si>
    <t>BOROAIA</t>
  </si>
  <si>
    <t>PATRAUTI</t>
  </si>
  <si>
    <t>CALMATUIU DE SUS</t>
  </si>
  <si>
    <t>PECENEAGA</t>
  </si>
  <si>
    <t>BUNESTI AVERESTI</t>
  </si>
  <si>
    <t>COROIESTI</t>
  </si>
  <si>
    <t>ZORLENI</t>
  </si>
  <si>
    <t>DICULESTI</t>
  </si>
  <si>
    <t>GALICEA</t>
  </si>
  <si>
    <t>DUMITRESTI</t>
  </si>
  <si>
    <t>TRANSFER SUBVENTIE OUG 69/2010 REABILITARE TERMICA</t>
  </si>
  <si>
    <t>plăților efectuate în luna iunie 2019</t>
  </si>
  <si>
    <t>Salarii mai 2019</t>
  </si>
  <si>
    <t>Monitorul Oficial</t>
  </si>
  <si>
    <t>Publicare ordin</t>
  </si>
  <si>
    <t>International Food</t>
  </si>
  <si>
    <t>Servicii catering</t>
  </si>
  <si>
    <t>Olymel Flamingo</t>
  </si>
  <si>
    <t>Eximtur</t>
  </si>
  <si>
    <t>12.06.2019</t>
  </si>
  <si>
    <t>19.06.2019</t>
  </si>
  <si>
    <t>21.06.2019</t>
  </si>
  <si>
    <t>PRIMARIE SECT 5</t>
  </si>
  <si>
    <t>ALMA TOTAL SOLUTIONS</t>
  </si>
  <si>
    <t>ASCENSORUL</t>
  </si>
  <si>
    <t>STATUR COMIMPEX</t>
  </si>
  <si>
    <t>ORANGE</t>
  </si>
  <si>
    <t>C.N.POSTA ROMANA</t>
  </si>
  <si>
    <t>MIDA SOFT BUSINESS</t>
  </si>
  <si>
    <t>COMPLEX DELTA</t>
  </si>
  <si>
    <t>CONTERA MEDIA</t>
  </si>
  <si>
    <t>AGERPRES</t>
  </si>
  <si>
    <t>COMPANIA DE ADMIN.A DOM.BRAN</t>
  </si>
  <si>
    <t>DANTE INTERNATIONAL</t>
  </si>
  <si>
    <t>Obiecte inventar</t>
  </si>
  <si>
    <t xml:space="preserve">STOIAN CONSTRUCTII </t>
  </si>
  <si>
    <t>DDD CONSTANCE PERFECT CLEAN</t>
  </si>
  <si>
    <t>PRIMARIA DR.TR.SEVERIN</t>
  </si>
  <si>
    <t>Servicii organizare reuniune anuala</t>
  </si>
  <si>
    <t xml:space="preserve">Abonamente cablu TV </t>
  </si>
  <si>
    <t>Taxa timbru C.A.Alba Iulia</t>
  </si>
  <si>
    <t>Servicii dezinsectie</t>
  </si>
  <si>
    <t>Publicare ordine</t>
  </si>
  <si>
    <t>Colectare deseuri</t>
  </si>
  <si>
    <t>Achizitii birouri</t>
  </si>
  <si>
    <t>Mentenanta aer conditionat</t>
  </si>
  <si>
    <t xml:space="preserve">Organizare evenimente </t>
  </si>
  <si>
    <t>Servicii presa</t>
  </si>
  <si>
    <t>Taxa handicap MAI</t>
  </si>
  <si>
    <t>Servicii interpretariat</t>
  </si>
  <si>
    <t>Servicii organizare evenimente</t>
  </si>
  <si>
    <t>Piese schimb fotocopiatoare</t>
  </si>
  <si>
    <t>Servicii postale</t>
  </si>
  <si>
    <t>Servicii telefonie mobila</t>
  </si>
  <si>
    <t>Legitimatii personal</t>
  </si>
  <si>
    <t>Servicii intretinere ascensoare</t>
  </si>
  <si>
    <t>Servicii organizare evenimente PRES RO</t>
  </si>
  <si>
    <t>03.06.2019</t>
  </si>
  <si>
    <t>INTERNATIONAL FOOD SERVICE SRL</t>
  </si>
  <si>
    <t>SC MARSHALL TURISM SRL</t>
  </si>
  <si>
    <t>04.06.2019</t>
  </si>
  <si>
    <t>05.06.2019</t>
  </si>
  <si>
    <t>EVIDENT GROUP SRL</t>
  </si>
  <si>
    <t>TEAMPRO STRATEGY CONS SRL</t>
  </si>
  <si>
    <t>servicii expertiza POR</t>
  </si>
  <si>
    <t>06.06.2019</t>
  </si>
  <si>
    <t>07.06.2019</t>
  </si>
  <si>
    <t>SC GODMOTHER SRL</t>
  </si>
  <si>
    <t>10.06.2019</t>
  </si>
  <si>
    <t>11.06.2019</t>
  </si>
  <si>
    <t>SC CORSAR ONLINESRL</t>
  </si>
  <si>
    <t>13.06.2019</t>
  </si>
  <si>
    <t>SILMO SERVICES SRL</t>
  </si>
  <si>
    <t>14.06.2019</t>
  </si>
  <si>
    <t>SC PRAGMA COMPUTERS SRL</t>
  </si>
  <si>
    <t>18.06.2019</t>
  </si>
  <si>
    <t>20.06.2019</t>
  </si>
  <si>
    <t>COMPANIA NAT POSTA ROMANA</t>
  </si>
  <si>
    <t>26.06.2019</t>
  </si>
  <si>
    <t>DDA BIROTICA OFFICE SRL</t>
  </si>
  <si>
    <t>27.06.2019</t>
  </si>
  <si>
    <t>28.06.2019</t>
  </si>
  <si>
    <t xml:space="preserve">POSTA ATLASSIB CURIERAT RAPID </t>
  </si>
  <si>
    <t>ATLAS TOUR SRL</t>
  </si>
  <si>
    <t xml:space="preserve">Servicii protocol </t>
  </si>
  <si>
    <t xml:space="preserve">Organizare eveniment </t>
  </si>
  <si>
    <t xml:space="preserve">Consum energie electrica </t>
  </si>
  <si>
    <t xml:space="preserve">Servicii mentenanta web </t>
  </si>
  <si>
    <t xml:space="preserve">Achizitie produse papetarie </t>
  </si>
  <si>
    <t xml:space="preserve">Servicii internet mobil </t>
  </si>
  <si>
    <t xml:space="preserve">Servicii telefonie </t>
  </si>
  <si>
    <t xml:space="preserve">Servicii promovare online </t>
  </si>
  <si>
    <t xml:space="preserve">Achizitie carburant </t>
  </si>
  <si>
    <t xml:space="preserve">Servicii promovare outdoor </t>
  </si>
  <si>
    <t xml:space="preserve">C-val utilitati </t>
  </si>
  <si>
    <t xml:space="preserve">Telefonie mobila </t>
  </si>
  <si>
    <t xml:space="preserve">Achizitie telefoane mobile </t>
  </si>
  <si>
    <t xml:space="preserve">Achizitie echipamente IT </t>
  </si>
  <si>
    <t xml:space="preserve">Achizitie consumabile IT </t>
  </si>
  <si>
    <t xml:space="preserve">Internet mobil </t>
  </si>
  <si>
    <t>TRANSFER OUG 74/2007 CHIRIASI EVACUATI</t>
  </si>
  <si>
    <t>Locuinte sociale pentru comunitatile de rromi</t>
  </si>
  <si>
    <t>OCOLIS</t>
  </si>
  <si>
    <t>BUGHEA DE SUS</t>
  </si>
  <si>
    <t>NIMIGEA</t>
  </si>
  <si>
    <t>PRAJENI</t>
  </si>
  <si>
    <t>SERCAIA</t>
  </si>
  <si>
    <t>CHICHIS</t>
  </si>
  <si>
    <t>CUDALBI</t>
  </si>
  <si>
    <t>FLORESTI-STOENESTI</t>
  </si>
  <si>
    <t>ARCANI</t>
  </si>
  <si>
    <t>CRASNA</t>
  </si>
  <si>
    <t>PLOPSORU</t>
  </si>
  <si>
    <t>VOSLABENI</t>
  </si>
  <si>
    <t>ANDRASESTI</t>
  </si>
  <si>
    <t>OTELENI</t>
  </si>
  <si>
    <t>DAGATA</t>
  </si>
  <si>
    <t>SANPETRU DE CAMPIE</t>
  </si>
  <si>
    <t>TIRGU NEAMT</t>
  </si>
  <si>
    <t>GURA PADINII</t>
  </si>
  <si>
    <t>PACURETI</t>
  </si>
  <si>
    <t>NEGRESTI OAS</t>
  </si>
  <si>
    <t>MAERISTE</t>
  </si>
  <si>
    <t>BERCHISESTI</t>
  </si>
  <si>
    <t>ARBORE</t>
  </si>
  <si>
    <t>CHECEA</t>
  </si>
  <si>
    <t>GHILAD</t>
  </si>
  <si>
    <t>FARDEA</t>
  </si>
  <si>
    <t>BANCA</t>
  </si>
  <si>
    <t>BALTENI</t>
  </si>
  <si>
    <t>MACIUCA</t>
  </si>
  <si>
    <t>MALDARESTI</t>
  </si>
  <si>
    <t>ODOBESTI</t>
  </si>
  <si>
    <t>RUGINESTI</t>
  </si>
  <si>
    <t>PAULIS</t>
  </si>
  <si>
    <t>SIMAND</t>
  </si>
  <si>
    <t>LEORDENI</t>
  </si>
  <si>
    <t>BERZUNTI</t>
  </si>
  <si>
    <t>DARMANESTI</t>
  </si>
  <si>
    <t>PARJOL</t>
  </si>
  <si>
    <t>SAUCESTI</t>
  </si>
  <si>
    <t>SOLONT</t>
  </si>
  <si>
    <t>BRATCA</t>
  </si>
  <si>
    <t>UILEACU DE BEIUS</t>
  </si>
  <si>
    <t>CORDARENI</t>
  </si>
  <si>
    <t>IBANESTI</t>
  </si>
  <si>
    <t>MIHALASENI</t>
  </si>
  <si>
    <t>MITOC</t>
  </si>
  <si>
    <t>ROMA</t>
  </si>
  <si>
    <t>SENDRICENI</t>
  </si>
  <si>
    <t>STEFANESTI</t>
  </si>
  <si>
    <t>CHIUZA</t>
  </si>
  <si>
    <t>DUMITRA</t>
  </si>
  <si>
    <t>ORAS BECLEAN</t>
  </si>
  <si>
    <t>ORAS NASAUD</t>
  </si>
  <si>
    <t>RUNCU SALVEI</t>
  </si>
  <si>
    <t>TEACA</t>
  </si>
  <si>
    <t>JIBERT</t>
  </si>
  <si>
    <t>LISA</t>
  </si>
  <si>
    <t>GEMENELE</t>
  </si>
  <si>
    <t>TUFESTI</t>
  </si>
  <si>
    <t>VIZIRU</t>
  </si>
  <si>
    <t>CATINA</t>
  </si>
  <si>
    <t>MANZALESTI</t>
  </si>
  <si>
    <t>NAENI</t>
  </si>
  <si>
    <t>STALPU</t>
  </si>
  <si>
    <t>VINTILA VODA</t>
  </si>
  <si>
    <t>VLAD TEPES</t>
  </si>
  <si>
    <t>CJ CARAS SEVERIN</t>
  </si>
  <si>
    <t>LUNCAVITA</t>
  </si>
  <si>
    <t>SOCOL</t>
  </si>
  <si>
    <t>SOPOTU NOU</t>
  </si>
  <si>
    <t>MUN.MANGALIA</t>
  </si>
  <si>
    <t>OSTROV</t>
  </si>
  <si>
    <t>SILISTEA</t>
  </si>
  <si>
    <t>BAISOARA</t>
  </si>
  <si>
    <t>BARCANI</t>
  </si>
  <si>
    <t>BRATES</t>
  </si>
  <si>
    <t>DOBARLAU</t>
  </si>
  <si>
    <t>LUDESTI</t>
  </si>
  <si>
    <t>PIETROSITA</t>
  </si>
  <si>
    <t>PUCHENI</t>
  </si>
  <si>
    <t>BRADESTI</t>
  </si>
  <si>
    <t>DIOSTI</t>
  </si>
  <si>
    <t>GHERCESTI</t>
  </si>
  <si>
    <t>ROBANESTI</t>
  </si>
  <si>
    <t>VERBITA</t>
  </si>
  <si>
    <t>BALASESTI</t>
  </si>
  <si>
    <t>CORNI</t>
  </si>
  <si>
    <t>MASTACANI</t>
  </si>
  <si>
    <t>MUN.GALATI</t>
  </si>
  <si>
    <t>NAMOLOASA</t>
  </si>
  <si>
    <t>NEGRILESTI</t>
  </si>
  <si>
    <t>NICORESTI</t>
  </si>
  <si>
    <t>PRIPONESTI</t>
  </si>
  <si>
    <t>RADESTI</t>
  </si>
  <si>
    <t>SUCEVENI</t>
  </si>
  <si>
    <t>ADUNATII COPACENI</t>
  </si>
  <si>
    <t>BUTURUGENI</t>
  </si>
  <si>
    <t>GREACA</t>
  </si>
  <si>
    <t>LETCA NOUA</t>
  </si>
  <si>
    <t>ALIMPESTI</t>
  </si>
  <si>
    <t>JUPANESTI</t>
  </si>
  <si>
    <t>ORAS BUMBESTI JIU</t>
  </si>
  <si>
    <t>ORAS ROVINARI</t>
  </si>
  <si>
    <t>STOINA</t>
  </si>
  <si>
    <t>TELESTI</t>
  </si>
  <si>
    <t>TANTARENI</t>
  </si>
  <si>
    <t>MUN.MIERCUREA CIUC</t>
  </si>
  <si>
    <t>ORAS VLAHITA</t>
  </si>
  <si>
    <t>CERBAL</t>
  </si>
  <si>
    <t>ORAS CALAN</t>
  </si>
  <si>
    <t>CIULNITA</t>
  </si>
  <si>
    <t>MILOSESTI</t>
  </si>
  <si>
    <t>BALTATI</t>
  </si>
  <si>
    <t>FOCURI</t>
  </si>
  <si>
    <t>SCOBINTI</t>
  </si>
  <si>
    <t>SNAGOV</t>
  </si>
  <si>
    <t>ASUAJU DE SUS</t>
  </si>
  <si>
    <t>SACALASENI</t>
  </si>
  <si>
    <t>DROBETA TURNU SEVERIN</t>
  </si>
  <si>
    <t>FLORESTI</t>
  </si>
  <si>
    <t>ILOVAT</t>
  </si>
  <si>
    <t>VANJULET</t>
  </si>
  <si>
    <t>BEICA DE JOS</t>
  </si>
  <si>
    <t>CHETANI</t>
  </si>
  <si>
    <t>CJ MURES</t>
  </si>
  <si>
    <t>BRANCOVENI</t>
  </si>
  <si>
    <t>DOBROSLOVENI</t>
  </si>
  <si>
    <t>FARCASELE</t>
  </si>
  <si>
    <t>IANCU JIANU</t>
  </si>
  <si>
    <t>IZBICENI</t>
  </si>
  <si>
    <t>SPINENI</t>
  </si>
  <si>
    <t>TESLUI</t>
  </si>
  <si>
    <t>TUFENI</t>
  </si>
  <si>
    <t>URZICA</t>
  </si>
  <si>
    <t>VADASTRITA</t>
  </si>
  <si>
    <t>VALEA DOFTANEI</t>
  </si>
  <si>
    <t>HOROATU CRASNEI</t>
  </si>
  <si>
    <t>SURDUC</t>
  </si>
  <si>
    <t>AXENTE SEVER</t>
  </si>
  <si>
    <t>GURA RAULUI</t>
  </si>
  <si>
    <t>MARPOD</t>
  </si>
  <si>
    <t>PAUCA</t>
  </si>
  <si>
    <t>BREAZA</t>
  </si>
  <si>
    <t>CACICA</t>
  </si>
  <si>
    <t>OSTRA</t>
  </si>
  <si>
    <t>POIANA STAMPEI</t>
  </si>
  <si>
    <t>VOITINEL</t>
  </si>
  <si>
    <t>BUJORENI</t>
  </si>
  <si>
    <t>DRACSENEI</t>
  </si>
  <si>
    <t>FRUMOASA</t>
  </si>
  <si>
    <t>MALDAENI</t>
  </si>
  <si>
    <t>ORAS DETA</t>
  </si>
  <si>
    <t>ORAS FAGET</t>
  </si>
  <si>
    <t>SACALAZ</t>
  </si>
  <si>
    <t>BESTEPE</t>
  </si>
  <si>
    <t>CEAMURLIA DE JOS</t>
  </si>
  <si>
    <t>FRECATEI</t>
  </si>
  <si>
    <t>MAHMUDIA</t>
  </si>
  <si>
    <t>TURCOAIA</t>
  </si>
  <si>
    <t>VACARENI</t>
  </si>
  <si>
    <t>APA</t>
  </si>
  <si>
    <t>BATARCI</t>
  </si>
  <si>
    <t>BERVENI</t>
  </si>
  <si>
    <t>RACSA</t>
  </si>
  <si>
    <t>BUDESTI</t>
  </si>
  <si>
    <t>DANICEI</t>
  </si>
  <si>
    <t>ORAS HOREZU</t>
  </si>
  <si>
    <t>ROSIILE</t>
  </si>
  <si>
    <t>SIRINEASA</t>
  </si>
  <si>
    <t>VAIDEENI</t>
  </si>
  <si>
    <t>LUNCA BANULUI</t>
  </si>
  <si>
    <t>MALUSTENI</t>
  </si>
  <si>
    <t>POGANA</t>
  </si>
  <si>
    <t>POIENESTI</t>
  </si>
  <si>
    <t>VUTCANI</t>
  </si>
  <si>
    <t>BOGHESTI</t>
  </si>
  <si>
    <t>DUMBRAVENI</t>
  </si>
  <si>
    <t>GUGESTI</t>
  </si>
  <si>
    <t>MUN.FOCSANI</t>
  </si>
  <si>
    <t>ORAS ODOBESTI</t>
  </si>
  <si>
    <t>SLOBOZIA BRADULUI</t>
  </si>
  <si>
    <t>SPULBER</t>
  </si>
  <si>
    <t>CJ ALBA</t>
  </si>
  <si>
    <t>HOREA</t>
  </si>
  <si>
    <t>LAZARENI</t>
  </si>
  <si>
    <t>LEORDA</t>
  </si>
  <si>
    <t>BECLEAN</t>
  </si>
  <si>
    <t>BRAN</t>
  </si>
  <si>
    <t>SACELE</t>
  </si>
  <si>
    <t>TEREGOVA</t>
  </si>
  <si>
    <t>FRUMUSANI</t>
  </si>
  <si>
    <t>CRUCEA</t>
  </si>
  <si>
    <t>SALIGNY</t>
  </si>
  <si>
    <t>INTORSURA BUZAULUI</t>
  </si>
  <si>
    <t>DABULENI</t>
  </si>
  <si>
    <t>GOHOR</t>
  </si>
  <si>
    <t>CJ HARGHITA</t>
  </si>
  <si>
    <t>SIRETEL</t>
  </si>
  <si>
    <t>PETRICANI</t>
  </si>
  <si>
    <t>PASTRAVENI</t>
  </si>
  <si>
    <t>ROMANI</t>
  </si>
  <si>
    <t>CHIESD</t>
  </si>
  <si>
    <t>MUN.CAMPULUNG MOLDOVENESC</t>
  </si>
  <si>
    <t>ZVORISTEA</t>
  </si>
  <si>
    <t>GALANESTI</t>
  </si>
  <si>
    <t>LITENI</t>
  </si>
  <si>
    <t>DAROVA</t>
  </si>
  <si>
    <t>TOPOLOG</t>
  </si>
  <si>
    <t>BUNESTI-AVERESTI</t>
  </si>
  <si>
    <t>MILCOVUL</t>
  </si>
  <si>
    <t>TATARANU</t>
  </si>
  <si>
    <t>DEZNA</t>
  </si>
  <si>
    <t>DIECI</t>
  </si>
  <si>
    <t>IRATOSU</t>
  </si>
  <si>
    <t>MUSATESTI</t>
  </si>
  <si>
    <t>SLOBOZIA</t>
  </si>
  <si>
    <t>BUHUSI</t>
  </si>
  <si>
    <t>LETEA VECHE</t>
  </si>
  <si>
    <t>ORAS ALESD</t>
  </si>
  <si>
    <t>TARCAIA</t>
  </si>
  <si>
    <t>MILAS</t>
  </si>
  <si>
    <t>PARVA</t>
  </si>
  <si>
    <t>PETRU RARES</t>
  </si>
  <si>
    <t>CONCESTI</t>
  </si>
  <si>
    <t>COSULA</t>
  </si>
  <si>
    <t>CHISCANI</t>
  </si>
  <si>
    <t>BALTA ALBA</t>
  </si>
  <si>
    <t>COZIENI</t>
  </si>
  <si>
    <t>GHERASENI</t>
  </si>
  <si>
    <t>LOPATARI</t>
  </si>
  <si>
    <t>MARGARITESTI</t>
  </si>
  <si>
    <t>PARSCOV</t>
  </si>
  <si>
    <t>ROBEASCA</t>
  </si>
  <si>
    <t>TISAU</t>
  </si>
  <si>
    <t>TOPLICENI</t>
  </si>
  <si>
    <t>CRIVAT</t>
  </si>
  <si>
    <t>JEGALIA</t>
  </si>
  <si>
    <t>ROSETI</t>
  </si>
  <si>
    <t>SARULESTI</t>
  </si>
  <si>
    <t>CHINTENI</t>
  </si>
  <si>
    <t>MOCIU</t>
  </si>
  <si>
    <t>VAD</t>
  </si>
  <si>
    <t>CHIRNOGENI</t>
  </si>
  <si>
    <t>TOPRAISAR</t>
  </si>
  <si>
    <t>MUN.SFANTU GHEORGHE</t>
  </si>
  <si>
    <t>BILCIURESTI</t>
  </si>
  <si>
    <t>DOBRA</t>
  </si>
  <si>
    <t>FIENI</t>
  </si>
  <si>
    <t>TARGOVISTE</t>
  </si>
  <si>
    <t>VOINESTI</t>
  </si>
  <si>
    <t>BRATOVOIESTI</t>
  </si>
  <si>
    <t>RAST</t>
  </si>
  <si>
    <t>BALABANESTI</t>
  </si>
  <si>
    <t>BERESTI - MERIA</t>
  </si>
  <si>
    <t>JORASTI</t>
  </si>
  <si>
    <t>CJ GALATI</t>
  </si>
  <si>
    <t>TEPU</t>
  </si>
  <si>
    <t>LICURICI</t>
  </si>
  <si>
    <t>MUN.TARGU JIU</t>
  </si>
  <si>
    <t>ORAS NOVACI</t>
  </si>
  <si>
    <t>SACELU</t>
  </si>
  <si>
    <t>CAPALNITA</t>
  </si>
  <si>
    <t>LUETA</t>
  </si>
  <si>
    <t>ORAS BALAN</t>
  </si>
  <si>
    <t>REMETEA</t>
  </si>
  <si>
    <t>ULIES</t>
  </si>
  <si>
    <t>BACIA</t>
  </si>
  <si>
    <t>MUN ORASTE</t>
  </si>
  <si>
    <t>SANTAMARIA-ORLEA</t>
  </si>
  <si>
    <t>GHEORGHE LAZAR</t>
  </si>
  <si>
    <t>URZICENI</t>
  </si>
  <si>
    <t>SALCIOARA</t>
  </si>
  <si>
    <t>MOVILENI</t>
  </si>
  <si>
    <t>CORNETU</t>
  </si>
  <si>
    <t>TUNARI</t>
  </si>
  <si>
    <t>CICARLAU</t>
  </si>
  <si>
    <t>DUMBRAVITA</t>
  </si>
  <si>
    <t>OCNA SUGATAG</t>
  </si>
  <si>
    <t>VISEU DE SUS</t>
  </si>
  <si>
    <t>VIMA MICA</t>
  </si>
  <si>
    <t>BRANISTEA</t>
  </si>
  <si>
    <t>JIANA</t>
  </si>
  <si>
    <t>PADINA</t>
  </si>
  <si>
    <t>GANESTI</t>
  </si>
  <si>
    <t>IERNUT</t>
  </si>
  <si>
    <t>VALEA LARGA</t>
  </si>
  <si>
    <t>GIROV</t>
  </si>
  <si>
    <t>ICUSESTI</t>
  </si>
  <si>
    <t>TARCAU</t>
  </si>
  <si>
    <t>URECHENI</t>
  </si>
  <si>
    <t>BALDOVINESTI</t>
  </si>
  <si>
    <t>DANEASA</t>
  </si>
  <si>
    <t>DOBROTEASA</t>
  </si>
  <si>
    <t>SCHITU</t>
  </si>
  <si>
    <t>SEACA</t>
  </si>
  <si>
    <t>BALTESTI</t>
  </si>
  <si>
    <t>DRAJNA</t>
  </si>
  <si>
    <t>BUSTENI</t>
  </si>
  <si>
    <t>ZALAU</t>
  </si>
  <si>
    <t>TREZNEA</t>
  </si>
  <si>
    <t>CJ SIBIU</t>
  </si>
  <si>
    <t>LASLEA</t>
  </si>
  <si>
    <t>FORASTI</t>
  </si>
  <si>
    <t>HORODNIC DE SUS</t>
  </si>
  <si>
    <t>CJ SUCEAVA</t>
  </si>
  <si>
    <t>SADOVA</t>
  </si>
  <si>
    <t>SLATINA</t>
  </si>
  <si>
    <t>CRANGU</t>
  </si>
  <si>
    <t>CRANGENI</t>
  </si>
  <si>
    <t>VARTOAPE</t>
  </si>
  <si>
    <t>GIERA</t>
  </si>
  <si>
    <t>TIMISOARA</t>
  </si>
  <si>
    <t>VALCANI</t>
  </si>
  <si>
    <t>MUN TULCEA</t>
  </si>
  <si>
    <t>MUNTENII DE SUS</t>
  </si>
  <si>
    <t>TOMSANI</t>
  </si>
  <si>
    <t>MARASESTI</t>
  </si>
  <si>
    <t>RACOASA</t>
  </si>
  <si>
    <t>VINGA</t>
  </si>
  <si>
    <t>CORBASCA</t>
  </si>
  <si>
    <t>TARGU OCNA</t>
  </si>
  <si>
    <t>RIENI</t>
  </si>
  <si>
    <t>HARSENI</t>
  </si>
  <si>
    <t>COGEALAC</t>
  </si>
  <si>
    <t>POCINEAGA</t>
  </si>
  <si>
    <t>TAGA</t>
  </si>
  <si>
    <t>SANZIENI</t>
  </si>
  <si>
    <t>DRAGODANA</t>
  </si>
  <si>
    <t>APELE VII</t>
  </si>
  <si>
    <t>CASTRANOVA</t>
  </si>
  <si>
    <t>CIUPERCENII NOI</t>
  </si>
  <si>
    <t>DRANIC</t>
  </si>
  <si>
    <t>BARBULETU</t>
  </si>
  <si>
    <t>ERBICENI</t>
  </si>
  <si>
    <t>LUNGANI</t>
  </si>
  <si>
    <t>TIBANA</t>
  </si>
  <si>
    <t>PODOLENI</t>
  </si>
  <si>
    <t>CJ NEAMT</t>
  </si>
  <si>
    <t>BIRZA</t>
  </si>
  <si>
    <t>FILIPESTII DE TARG</t>
  </si>
  <si>
    <t>POSESTI</t>
  </si>
  <si>
    <t>CRUCISOR</t>
  </si>
  <si>
    <t>POMI</t>
  </si>
  <si>
    <t>HARTOP</t>
  </si>
  <si>
    <t>BOGDANESTI</t>
  </si>
  <si>
    <t>STROIESTI</t>
  </si>
  <si>
    <t>BLAGESTI</t>
  </si>
  <si>
    <t>CODAESTI</t>
  </si>
  <si>
    <t>ALEXANDRU VLAHUTA</t>
  </si>
  <si>
    <t>CRETESTI</t>
  </si>
  <si>
    <t>MICLESTI</t>
  </si>
  <si>
    <t>CETATEA DE BALTA</t>
  </si>
  <si>
    <t>BLAJ</t>
  </si>
  <si>
    <t>VADU MOTILOR</t>
  </si>
  <si>
    <t>CARAND</t>
  </si>
  <si>
    <t>CJ ARAD</t>
  </si>
  <si>
    <t>ALBOTA</t>
  </si>
  <si>
    <t>DOMNESTI</t>
  </si>
  <si>
    <t>POIENARI DE MUSCEL</t>
  </si>
  <si>
    <t>ROCIU</t>
  </si>
  <si>
    <t>SCHITU GOLESTI</t>
  </si>
  <si>
    <t>VEDEA</t>
  </si>
  <si>
    <t>GEPIU</t>
  </si>
  <si>
    <t>ARDEOANI</t>
  </si>
  <si>
    <t>BRUSTUROASA</t>
  </si>
  <si>
    <t>DAMIENESTI</t>
  </si>
  <si>
    <t>GIOSENI</t>
  </si>
  <si>
    <t>STANISESTI</t>
  </si>
  <si>
    <t>HOMOROD</t>
  </si>
  <si>
    <t>BUDACU DEJOS</t>
  </si>
  <si>
    <t>PRUNDU BARGAULUI</t>
  </si>
  <si>
    <t>REBRA</t>
  </si>
  <si>
    <t>PIUIESTI</t>
  </si>
  <si>
    <t>VADU PASII</t>
  </si>
  <si>
    <t>TURNU RUIENI</t>
  </si>
  <si>
    <t>PLATARESTI</t>
  </si>
  <si>
    <t>CUZA VODA</t>
  </si>
  <si>
    <t>CONTESTI</t>
  </si>
  <si>
    <t>VULCANA PANDELE</t>
  </si>
  <si>
    <t>MACESU DE JOS</t>
  </si>
  <si>
    <t>BECHET</t>
  </si>
  <si>
    <t>PISCU VECHI</t>
  </si>
  <si>
    <t>PODARI</t>
  </si>
  <si>
    <t>CUCA</t>
  </si>
  <si>
    <t>JOITA</t>
  </si>
  <si>
    <t>CJ GIURGIU</t>
  </si>
  <si>
    <t>BOLINTIN VALE</t>
  </si>
  <si>
    <t>SINGURENI</t>
  </si>
  <si>
    <t>VANATORII MICI</t>
  </si>
  <si>
    <t>BAIA DE FIER</t>
  </si>
  <si>
    <t xml:space="preserve">IONESTI </t>
  </si>
  <si>
    <t>TURCENI</t>
  </si>
  <si>
    <t>PESTISANI</t>
  </si>
  <si>
    <t>TURBUREA</t>
  </si>
  <si>
    <t>VLAHITA</t>
  </si>
  <si>
    <t>GENERAL BERTHELOT</t>
  </si>
  <si>
    <t>DEVA</t>
  </si>
  <si>
    <t>SIMERIA</t>
  </si>
  <si>
    <t>BUCU</t>
  </si>
  <si>
    <t>MOVILITA</t>
  </si>
  <si>
    <t xml:space="preserve">ION NECULCE </t>
  </si>
  <si>
    <t>SCANTEIA</t>
  </si>
  <si>
    <t>1 DECEMBRIE</t>
  </si>
  <si>
    <t>VOLUNTARI</t>
  </si>
  <si>
    <t>ARINIS</t>
  </si>
  <si>
    <t>BARSANA</t>
  </si>
  <si>
    <t>VADU IZEI</t>
  </si>
  <si>
    <t>BAIA DE ARAMA</t>
  </si>
  <si>
    <t>BALVANESTI</t>
  </si>
  <si>
    <t>DEVESELU</t>
  </si>
  <si>
    <t>SANGER</t>
  </si>
  <si>
    <t>AGAPIA</t>
  </si>
  <si>
    <t>CRACAOANI</t>
  </si>
  <si>
    <t>RAZBOIENI</t>
  </si>
  <si>
    <t>TUPILATI</t>
  </si>
  <si>
    <t>ICOANA</t>
  </si>
  <si>
    <t>OSICA DE SUS</t>
  </si>
  <si>
    <t>SARBII MAGURA</t>
  </si>
  <si>
    <t>OLARI</t>
  </si>
  <si>
    <t>BOLDESTI  SCAIENI</t>
  </si>
  <si>
    <t>VALENI DE MUNTE</t>
  </si>
  <si>
    <t>RAFOV</t>
  </si>
  <si>
    <t>VALEA VINULUI</t>
  </si>
  <si>
    <t>CAMAR</t>
  </si>
  <si>
    <t>BLAJEL</t>
  </si>
  <si>
    <t>TURNU ROSU</t>
  </si>
  <si>
    <t>GRAMESTI</t>
  </si>
  <si>
    <t>CREVENICU</t>
  </si>
  <si>
    <t>DRACEA</t>
  </si>
  <si>
    <t>GRATIA</t>
  </si>
  <si>
    <t>TATARASTII DE JOS</t>
  </si>
  <si>
    <t>VITANESTI</t>
  </si>
  <si>
    <t>ZAMBREASCA</t>
  </si>
  <si>
    <t>JEBEL</t>
  </si>
  <si>
    <t>JURILOVCA</t>
  </si>
  <si>
    <t>BOGDANITA</t>
  </si>
  <si>
    <t>DUDA EOURENI</t>
  </si>
  <si>
    <t>TACUTA</t>
  </si>
  <si>
    <t>TUTOVA</t>
  </si>
  <si>
    <t>BARBATESTI</t>
  </si>
  <si>
    <t>GUSOENI</t>
  </si>
  <si>
    <t>PESCEANA</t>
  </si>
  <si>
    <t>BALESTI</t>
  </si>
  <si>
    <t>FITIONESTI</t>
  </si>
  <si>
    <t>RASTOACA</t>
  </si>
  <si>
    <t>SOVEJA</t>
  </si>
  <si>
    <t>PLOIESTI</t>
  </si>
  <si>
    <t>RACHITOASA</t>
  </si>
  <si>
    <t>MARGINENI</t>
  </si>
  <si>
    <t>MOINESTI</t>
  </si>
  <si>
    <t>BUDUSLAU</t>
  </si>
  <si>
    <t>CEFA</t>
  </si>
  <si>
    <t>CURTESTI</t>
  </si>
  <si>
    <t>CALARASI</t>
  </si>
  <si>
    <t>GRADINA</t>
  </si>
  <si>
    <t>MOTAIENI</t>
  </si>
  <si>
    <t>TALPAS</t>
  </si>
  <si>
    <t>GHINDENI</t>
  </si>
  <si>
    <t>BUMBESTI-PITIC</t>
  </si>
  <si>
    <t>GRAJDURI</t>
  </si>
  <si>
    <t>TULGHES</t>
  </si>
  <si>
    <t>VLADAIA</t>
  </si>
  <si>
    <t>BAICOI</t>
  </si>
  <si>
    <t>BOLDESTI-SCAENI</t>
  </si>
  <si>
    <t>PREUTESTI</t>
  </si>
  <si>
    <t>MORAVITA</t>
  </si>
  <si>
    <t>DAENI</t>
  </si>
  <si>
    <t>HOCENI</t>
  </si>
  <si>
    <t>ARAD</t>
  </si>
  <si>
    <t>PLESCUTA</t>
  </si>
  <si>
    <t>SEMLAC</t>
  </si>
  <si>
    <t>INTREGALDE</t>
  </si>
  <si>
    <t>ALBA IULIA</t>
  </si>
  <si>
    <t>ANINOASA</t>
  </si>
  <si>
    <t>CATEASCA</t>
  </si>
  <si>
    <t>MERISANI</t>
  </si>
  <si>
    <t>BERESTI-BISTRITA</t>
  </si>
  <si>
    <t>CASIN</t>
  </si>
  <si>
    <t>HEMEIUS</t>
  </si>
  <si>
    <t>GALATII-BISTRITEI</t>
  </si>
  <si>
    <t>CJ BISTRITA-NASAUD</t>
  </si>
  <si>
    <t>BISTRITA</t>
  </si>
  <si>
    <t>TINA BIRGAULUI</t>
  </si>
  <si>
    <t>CRISTINESTI</t>
  </si>
  <si>
    <t>DOBRRSTI</t>
  </si>
  <si>
    <t>NOJORID</t>
  </si>
  <si>
    <t>SPINUS</t>
  </si>
  <si>
    <t>ORAS NEHOIU</t>
  </si>
  <si>
    <t>PUIESTI</t>
  </si>
  <si>
    <t>VALEA SALCIEI</t>
  </si>
  <si>
    <t>JIRLAU</t>
  </si>
  <si>
    <t>SUTESTI</t>
  </si>
  <si>
    <t>MINDRA</t>
  </si>
  <si>
    <t>ORAS GHIMBAV</t>
  </si>
  <si>
    <t>CL 23 AUGUST</t>
  </si>
  <si>
    <t>ORAS CERNAVODA</t>
  </si>
  <si>
    <t>APAHIDA</t>
  </si>
  <si>
    <t>BACIU</t>
  </si>
  <si>
    <t>MUN.TURDA</t>
  </si>
  <si>
    <t>NEGRENI</t>
  </si>
  <si>
    <t>BERZASCA</t>
  </si>
  <si>
    <t>DALBOSET</t>
  </si>
  <si>
    <t>DRAGALINA</t>
  </si>
  <si>
    <t>HAGHIG</t>
  </si>
  <si>
    <t>ORAS BARAOLT</t>
  </si>
  <si>
    <t>ORAS INTORSURA BUZAULUI</t>
  </si>
  <si>
    <t>BEZDEAD</t>
  </si>
  <si>
    <t>RASCAETI</t>
  </si>
  <si>
    <t>SELARU</t>
  </si>
  <si>
    <t>ULMI</t>
  </si>
  <si>
    <t>BUCOVAT</t>
  </si>
  <si>
    <t>GALICEA MARE</t>
  </si>
  <si>
    <t>ORAS FILIASI</t>
  </si>
  <si>
    <t>TEASC</t>
  </si>
  <si>
    <t>MUNTENI</t>
  </si>
  <si>
    <t>PRIGORIA</t>
  </si>
  <si>
    <t>HARMANESTI</t>
  </si>
  <si>
    <t>LETCANI</t>
  </si>
  <si>
    <t>TIBANESTI</t>
  </si>
  <si>
    <t>ORAS PANTELIMON</t>
  </si>
  <si>
    <t>GALAUTAS</t>
  </si>
  <si>
    <t>PRAID</t>
  </si>
  <si>
    <t>BUCES</t>
  </si>
  <si>
    <t>BURJUC</t>
  </si>
  <si>
    <t>SARMIZECETUSA</t>
  </si>
  <si>
    <t>TOTESTI</t>
  </si>
  <si>
    <t>VETEL</t>
  </si>
  <si>
    <t>COLELIA</t>
  </si>
  <si>
    <t>COSAMBESTI</t>
  </si>
  <si>
    <t>REVIGA</t>
  </si>
  <si>
    <t>CALINESTI</t>
  </si>
  <si>
    <t>MIRESU MARE</t>
  </si>
  <si>
    <t>ORAS SOMCUTA MARE</t>
  </si>
  <si>
    <t>DUBOVA</t>
  </si>
  <si>
    <t>GOGOSU</t>
  </si>
  <si>
    <t>HUSNICIOARA</t>
  </si>
  <si>
    <t>POROINA MARE</t>
  </si>
  <si>
    <t>GLODENI</t>
  </si>
  <si>
    <t>ORAS SANGEORGIU DE PADURE</t>
  </si>
  <si>
    <t>RUSII-MUNTI</t>
  </si>
  <si>
    <t>SAULIA</t>
  </si>
  <si>
    <t>BIRA</t>
  </si>
  <si>
    <t>STANITA</t>
  </si>
  <si>
    <t>VALEA URSULUI</t>
  </si>
  <si>
    <t>BRASTAVATU</t>
  </si>
  <si>
    <t>DOBRUN</t>
  </si>
  <si>
    <t>GARCOV</t>
  </si>
  <si>
    <t>CJ OLT</t>
  </si>
  <si>
    <t>NICOLAE TITULESCU</t>
  </si>
  <si>
    <t>OPORELU</t>
  </si>
  <si>
    <t>PRISEACA</t>
  </si>
  <si>
    <t>RUSANESTI</t>
  </si>
  <si>
    <t>TATULESTI</t>
  </si>
  <si>
    <t>VOINEASA</t>
  </si>
  <si>
    <t>ALBESTI-PALEOLOGU</t>
  </si>
  <si>
    <t>ORAS JIBOU</t>
  </si>
  <si>
    <t>SAMSUD</t>
  </si>
  <si>
    <t>ANDRID</t>
  </si>
  <si>
    <t>ORAS NEGRESTI-OAS</t>
  </si>
  <si>
    <t>SUPUR</t>
  </si>
  <si>
    <t>TARNA MARE</t>
  </si>
  <si>
    <t>RAU SADULUI</t>
  </si>
  <si>
    <t>COMANESTI</t>
  </si>
  <si>
    <t>MUN.FALTICENI</t>
  </si>
  <si>
    <t>ORAS SALCEA</t>
  </si>
  <si>
    <t>SUCEVITA</t>
  </si>
  <si>
    <t>SCHEIA</t>
  </si>
  <si>
    <t>BUZESCU</t>
  </si>
  <si>
    <t>SCURTU MARE</t>
  </si>
  <si>
    <t>TRIVALEA MOSTENI</t>
  </si>
  <si>
    <t>TIGANESTI</t>
  </si>
  <si>
    <t>CASIMCEA</t>
  </si>
  <si>
    <t>CIUCUROVA</t>
  </si>
  <si>
    <t>ORAS MACIN</t>
  </si>
  <si>
    <t>STEJARU</t>
  </si>
  <si>
    <t>VALEA TEILOR</t>
  </si>
  <si>
    <t>MUN.ADJUD</t>
  </si>
  <si>
    <t>NANESTI</t>
  </si>
  <si>
    <t>BOGDANA</t>
  </si>
  <si>
    <t>FERESTI</t>
  </si>
  <si>
    <t>IANA</t>
  </si>
  <si>
    <t>CRETENI</t>
  </si>
  <si>
    <t>FAURESTI</t>
  </si>
  <si>
    <t>ORAS BREZOI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</si>
  <si>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</si>
  <si>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</si>
  <si>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</si>
  <si>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</si>
  <si>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</si>
  <si>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</si>
  <si>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</si>
  <si>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</si>
  <si>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</si>
  <si>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</si>
  <si>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</si>
  <si>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</si>
  <si>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</si>
  <si>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</si>
  <si>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</si>
  <si>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</si>
  <si>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</si>
  <si>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</si>
  <si>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</si>
  <si>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</si>
  <si>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</si>
  <si>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</si>
  <si>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</si>
  <si>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</si>
  <si>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</si>
  <si>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</si>
  <si>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</si>
  <si>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</si>
  <si>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</si>
  <si>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</si>
  <si>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</si>
  <si>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</si>
  <si>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</si>
  <si>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</si>
  <si>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</si>
  <si>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</si>
  <si>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</si>
  <si>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</si>
  <si>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</si>
  <si>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</si>
  <si>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</si>
  <si>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</si>
  <si>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</si>
  <si>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</si>
  <si>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</si>
  <si>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</si>
  <si>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</si>
  <si>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</si>
  <si>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</si>
  <si>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</si>
  <si>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</si>
  <si>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</si>
  <si>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</si>
  <si>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</si>
  <si>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</si>
  <si>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</si>
  <si>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</si>
  <si>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</si>
  <si>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</si>
  <si>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</si>
  <si>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</si>
  <si>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</si>
  <si>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</si>
  <si>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</si>
  <si>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</si>
  <si>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</si>
  <si>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</si>
  <si>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</si>
  <si>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</si>
  <si>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</si>
  <si>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</si>
  <si>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</si>
  <si>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</si>
  <si>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</si>
  <si>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</si>
  <si>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</si>
  <si>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</si>
  <si>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</si>
  <si>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</si>
  <si>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</si>
  <si>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</si>
  <si>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</si>
  <si>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</si>
  <si>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</si>
  <si>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</si>
  <si>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</si>
  <si>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</si>
  <si>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</si>
  <si>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</si>
  <si>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</si>
  <si>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</si>
  <si>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</si>
  <si>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</si>
  <si>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</si>
  <si>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</si>
  <si>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</si>
  <si>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</si>
  <si>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</si>
  <si>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</si>
  <si>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</si>
  <si>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</si>
  <si>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</si>
  <si>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</si>
  <si>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</si>
  <si>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</si>
  <si>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</si>
  <si>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</si>
  <si>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</si>
  <si>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</si>
  <si>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</si>
  <si>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</si>
  <si>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</si>
  <si>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</si>
  <si>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</si>
  <si>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</si>
  <si>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</si>
  <si>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</si>
  <si>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</si>
  <si>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</si>
  <si>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</si>
  <si>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</si>
  <si>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</si>
  <si>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</si>
  <si>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</si>
  <si>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</si>
  <si>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</si>
  <si>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</si>
  <si>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</si>
  <si>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</si>
  <si>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</si>
  <si>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</si>
  <si>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</si>
  <si>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</si>
  <si>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</si>
  <si>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</si>
  <si>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</si>
  <si>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</si>
  <si>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</si>
  <si>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</si>
  <si>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</si>
  <si>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</si>
  <si>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</si>
  <si>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</si>
  <si>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</si>
  <si>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</si>
  <si>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</si>
  <si>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</si>
  <si>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</si>
  <si>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</si>
  <si>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</si>
  <si>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</si>
  <si>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</si>
  <si>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</si>
  <si>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</si>
  <si>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</si>
  <si>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</si>
  <si>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</si>
  <si>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</si>
  <si>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</si>
  <si>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</si>
  <si>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</si>
  <si>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</si>
  <si>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</si>
  <si>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</si>
  <si>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</si>
  <si>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</si>
  <si>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</si>
  <si>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</si>
  <si>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</si>
  <si>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</si>
  <si>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</si>
  <si>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</si>
  <si>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</si>
  <si>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</si>
  <si>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</si>
  <si>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</si>
  <si>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</si>
  <si>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</si>
  <si>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</si>
  <si>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</si>
  <si>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</si>
  <si>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</si>
  <si>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</si>
  <si>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</si>
  <si>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</si>
  <si>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</si>
  <si>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</si>
  <si>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</si>
  <si>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</si>
  <si>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</si>
  <si>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</si>
  <si>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</si>
  <si>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</si>
  <si>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</si>
  <si>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</si>
  <si>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</si>
  <si>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</si>
  <si>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</si>
  <si>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</si>
  <si>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</si>
  <si>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</si>
  <si>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</si>
  <si>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</si>
  <si>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</si>
  <si>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</si>
  <si>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</si>
  <si>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</si>
  <si>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</si>
  <si>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</si>
  <si>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</si>
  <si>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</si>
  <si>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</si>
  <si>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</si>
  <si>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</si>
  <si>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</si>
  <si>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</si>
  <si>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</si>
  <si>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</si>
  <si>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</si>
  <si>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</si>
  <si>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</si>
  <si>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</si>
  <si>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</si>
  <si>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</si>
  <si>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</si>
  <si>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</si>
  <si>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</si>
  <si>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</si>
  <si>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</si>
  <si>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</si>
  <si>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</si>
  <si>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</si>
  <si>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</si>
  <si>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</si>
  <si>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</si>
  <si>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</si>
  <si>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</si>
  <si>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</si>
  <si>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</si>
  <si>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</si>
  <si>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</si>
  <si>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</si>
  <si>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</si>
  <si>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</si>
  <si>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</si>
  <si>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</si>
  <si>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</si>
  <si>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</si>
  <si>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</si>
  <si>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</si>
  <si>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</si>
  <si>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</si>
  <si>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</si>
  <si>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</si>
  <si>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</si>
  <si>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</si>
  <si>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</si>
  <si>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</si>
  <si>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</si>
  <si>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</si>
  <si>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</si>
  <si>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</si>
  <si>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</si>
  <si>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</si>
  <si>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</si>
  <si>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</si>
  <si>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</si>
  <si>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</si>
  <si>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</si>
  <si>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</si>
  <si>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</si>
  <si>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</si>
  <si>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</si>
  <si>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</si>
  <si>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</si>
  <si>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</si>
  <si>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</si>
  <si>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</si>
  <si>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</si>
  <si>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</si>
  <si>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</si>
  <si>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</si>
  <si>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</si>
  <si>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</si>
  <si>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</si>
  <si>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</si>
  <si>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</si>
  <si>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</si>
  <si>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</si>
  <si>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</si>
  <si>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</si>
  <si>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</si>
  <si>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</si>
  <si>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</si>
  <si>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</si>
  <si>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</si>
  <si>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</si>
  <si>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</si>
  <si>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</si>
  <si>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</si>
  <si>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</si>
  <si>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</si>
  <si>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</si>
  <si>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</si>
  <si>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</si>
  <si>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</si>
  <si>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</si>
  <si>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</si>
  <si>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</si>
  <si>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</si>
  <si>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</si>
  <si>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</si>
  <si>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</si>
  <si>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</si>
  <si>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</si>
  <si>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</si>
  <si>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</si>
  <si>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</si>
  <si>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</si>
  <si>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</si>
  <si>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</si>
  <si>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</si>
  <si>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</si>
  <si>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</si>
  <si>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</si>
  <si>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</si>
  <si>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</si>
  <si>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</si>
  <si>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</si>
  <si>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</si>
  <si>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</si>
  <si>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</si>
  <si>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</si>
  <si>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</si>
  <si>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</si>
  <si>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</si>
  <si>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</si>
  <si>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</si>
  <si>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</si>
  <si>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</si>
  <si>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</si>
  <si>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</si>
  <si>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</si>
  <si>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</si>
  <si>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</si>
  <si>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</si>
  <si>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</si>
  <si>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</si>
  <si>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</si>
  <si>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</si>
  <si>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</si>
  <si>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</si>
  <si>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</si>
  <si>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</si>
  <si>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</si>
  <si>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</si>
  <si>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</si>
  <si>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</si>
  <si>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</si>
  <si>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</si>
  <si>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</si>
  <si>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</si>
  <si>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</si>
  <si>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</si>
  <si>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</si>
  <si>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</si>
  <si>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</si>
  <si>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</si>
  <si>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</si>
  <si>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</si>
  <si>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</si>
  <si>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</si>
  <si>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</si>
  <si>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</si>
  <si>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</si>
  <si>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</si>
  <si>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</si>
  <si>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</si>
  <si>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</si>
  <si>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</si>
  <si>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</si>
  <si>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</si>
  <si>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</si>
  <si>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</si>
  <si>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</si>
  <si>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</si>
  <si>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</si>
  <si>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</si>
  <si>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</si>
  <si>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</si>
  <si>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</si>
  <si>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</si>
  <si>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</si>
  <si>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</si>
  <si>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</si>
  <si>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</si>
  <si>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</si>
  <si>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</si>
  <si>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</si>
  <si>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</si>
  <si>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</si>
  <si>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</si>
  <si>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</si>
  <si>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</si>
  <si>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</si>
  <si>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</si>
  <si>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</si>
  <si>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</si>
  <si>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</si>
  <si>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</si>
  <si>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</si>
  <si>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</si>
  <si>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</si>
  <si>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</si>
  <si>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</si>
  <si>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</si>
  <si>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</si>
  <si>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</si>
  <si>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</si>
  <si>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</si>
  <si>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</si>
  <si>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</si>
  <si>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</si>
  <si>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</si>
  <si>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</si>
  <si>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Transferuri cf. OUG 28/2013 ALBA</t>
  </si>
  <si>
    <t>Transferuri cf. OUG 28/2013 ARAD</t>
  </si>
  <si>
    <t>Transferuri cf. OUG 28/2013 ARGES</t>
  </si>
  <si>
    <t>Transferuri cf. OUG 28/2013 BIHOR</t>
  </si>
  <si>
    <t>Transferuri cf. OUG 28/2013 BISTRITA NASAUD</t>
  </si>
  <si>
    <t>Transferuri cf. OUG 28/2013 BOTOSANI</t>
  </si>
  <si>
    <t>Transferuri cf. OUG 28/2013 BRASOV</t>
  </si>
  <si>
    <t>Transferuri cf. OUG 28/2013 CLUJ</t>
  </si>
  <si>
    <t>Transferuri cf. OUG 28/2013 COVASNA</t>
  </si>
  <si>
    <t>Transferuri cf. OUG 28/2013 DAMBOVITA</t>
  </si>
  <si>
    <t>Transferuri cf. OUG 28/2013 GALATI</t>
  </si>
  <si>
    <t>Transferuri cf. OUG 28/2013 GIURGIU</t>
  </si>
  <si>
    <t>Transferuri cf. OUG 28/2013 GORJ</t>
  </si>
  <si>
    <t>Transferuri cf. OUG 28/2013 HARGHITA</t>
  </si>
  <si>
    <t>Transferuri cf. OUG 28/2013 IALOMITA</t>
  </si>
  <si>
    <t>Transferuri cf. OUG 28/2013 IASI</t>
  </si>
  <si>
    <t>Transferuri cf. OUG 28/2013 MARAMURES</t>
  </si>
  <si>
    <t>Transferuri cf. OUG 28/2013 MURES</t>
  </si>
  <si>
    <t>Transferuri cf. OUG 28/2013 NEAMT</t>
  </si>
  <si>
    <t>Transferuri cf. OUG 28/2013 OLT</t>
  </si>
  <si>
    <t>Transferuri cf. OUG 28/2013 PRAHOVA</t>
  </si>
  <si>
    <t>Transferuri cf. OUG 28/2013 SATU MARE</t>
  </si>
  <si>
    <t>Transferuri cf. OUG 28/2013 SALAJ</t>
  </si>
  <si>
    <t>Transferuri cf. OUG 28/2013 SUCEAVA</t>
  </si>
  <si>
    <t>Transferuri cf. OUG 28/2013 TIMIS</t>
  </si>
  <si>
    <t>Transferuri cf. OUG 28/2013 VASLUI</t>
  </si>
  <si>
    <t>Transferuri cf. OUG 28/2013 VALCEA</t>
  </si>
  <si>
    <t>Transferuri cf. OUG 28/2013 VRANCEA</t>
  </si>
  <si>
    <t>Transferuri cf. OUG 28/2013 ARGRS</t>
  </si>
  <si>
    <t>Transferuri cf. OUG 28/2013 BACAU</t>
  </si>
  <si>
    <t>Transferuri cf. OUG 28/2013 BRAILA</t>
  </si>
  <si>
    <t>Transferuri cf. OUG 28/2013 BUZAU</t>
  </si>
  <si>
    <t>Transferuri cf. OUG 28/2013 CALARASI</t>
  </si>
  <si>
    <t>Transferuri cf. OUG 28/2013 CARAS SEVERIN</t>
  </si>
  <si>
    <t>Transferuri cf. OUG 28/2013 CONSTANTA</t>
  </si>
  <si>
    <t>Transferuri cf. OUG 28/2013 DOLJ</t>
  </si>
  <si>
    <t>Transferuri cf. OUG 28/2013 HUNEDOARA</t>
  </si>
  <si>
    <t>Transferuri cf. OUG 28/2013 ILFOV</t>
  </si>
  <si>
    <t>Transferuri cf. OUG 28/2013 MEHEDINTI</t>
  </si>
  <si>
    <t>Transferuri cf. OUG 28/2013 SIBIU</t>
  </si>
  <si>
    <t>Transferuri cf. OUG 28/2013 TELEORMAN</t>
  </si>
  <si>
    <t>Transferuri cf. OUG 28/2013 TULCEA</t>
  </si>
  <si>
    <t>Transferuri cf. OUG 28/2013 CARAS-SEVERIN</t>
  </si>
  <si>
    <t>Transferuri cf. OUG 28/2013  ALBA</t>
  </si>
  <si>
    <t>Transferuri cf. OUG 28/2013 BISTRITA - NASAUD</t>
  </si>
  <si>
    <t>Transferuri cf. OUG 28/2013 CARAS - SEVERIN</t>
  </si>
  <si>
    <t>INVESTITII ALE AG EC CU CAPITAL DE STAT</t>
  </si>
  <si>
    <t>Constructii locuinte pentru tineri destinate inchirierii</t>
  </si>
  <si>
    <t xml:space="preserve">BUNURI SI SERVICII </t>
  </si>
  <si>
    <t>Media ONE</t>
  </si>
  <si>
    <t xml:space="preserve">ORANGE </t>
  </si>
  <si>
    <t>TRAVEL TIME</t>
  </si>
  <si>
    <t>Servicii curatenie sediu POCA</t>
  </si>
  <si>
    <t>Servicii telefonie</t>
  </si>
  <si>
    <t>Servicii organizare</t>
  </si>
  <si>
    <t xml:space="preserve">TELEKOMM ROMANIA MOBILE </t>
  </si>
  <si>
    <t xml:space="preserve">SERVICIUL DE TELECOMUNICATII </t>
  </si>
  <si>
    <t>INSPECTORATUL DE STAT IN CONSTR.</t>
  </si>
  <si>
    <t>TELEKOM ROMANIA COMM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</si>
</sst>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"/>
    <numFmt numFmtId="198" formatCode="mmm/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center"/>
    </xf>
    <xf numFmtId="14" fontId="42" fillId="33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14" fontId="42" fillId="33" borderId="12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42" fillId="33" borderId="12" xfId="0" applyNumberFormat="1" applyFont="1" applyFill="1" applyBorder="1" applyAlignment="1">
      <alignment horizontal="right"/>
    </xf>
    <xf numFmtId="4" fontId="42" fillId="33" borderId="10" xfId="0" applyNumberFormat="1" applyFont="1" applyFill="1" applyBorder="1" applyAlignment="1">
      <alignment horizontal="right"/>
    </xf>
    <xf numFmtId="4" fontId="4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horizontal="right"/>
    </xf>
    <xf numFmtId="4" fontId="1" fillId="0" borderId="10" xfId="0" applyNumberFormat="1" applyFont="1" applyFill="1" applyBorder="1" applyAlignment="1" quotePrefix="1">
      <alignment horizontal="left"/>
    </xf>
    <xf numFmtId="0" fontId="42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quotePrefix="1">
      <alignment horizontal="center"/>
    </xf>
    <xf numFmtId="4" fontId="1" fillId="0" borderId="12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43" fillId="0" borderId="12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right" vertical="center" wrapText="1" shrinkToFit="1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1" fillId="0" borderId="12" xfId="0" applyNumberFormat="1" applyFont="1" applyBorder="1" applyAlignment="1">
      <alignment horizontal="right" vertical="center" wrapText="1" shrinkToFit="1"/>
    </xf>
    <xf numFmtId="4" fontId="1" fillId="0" borderId="10" xfId="0" applyNumberFormat="1" applyFont="1" applyBorder="1" applyAlignment="1">
      <alignment horizontal="right" vertical="center" wrapText="1" shrinkToFit="1"/>
    </xf>
    <xf numFmtId="4" fontId="1" fillId="0" borderId="12" xfId="0" applyNumberFormat="1" applyFont="1" applyFill="1" applyBorder="1" applyAlignment="1">
      <alignment horizontal="right" vertical="center" wrapText="1" shrinkToFit="1"/>
    </xf>
    <xf numFmtId="4" fontId="1" fillId="0" borderId="10" xfId="0" applyNumberFormat="1" applyFont="1" applyFill="1" applyBorder="1" applyAlignment="1">
      <alignment horizontal="right" vertical="center" wrapText="1" shrinkToFi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/>
    </xf>
    <xf numFmtId="14" fontId="4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6" fontId="1" fillId="0" borderId="10" xfId="0" applyNumberFormat="1" applyFont="1" applyBorder="1" applyAlignment="1" quotePrefix="1">
      <alignment vertical="center"/>
    </xf>
    <xf numFmtId="4" fontId="42" fillId="33" borderId="10" xfId="0" applyNumberFormat="1" applyFont="1" applyFill="1" applyBorder="1" applyAlignment="1">
      <alignment horizontal="right" vertical="center"/>
    </xf>
    <xf numFmtId="14" fontId="42" fillId="33" borderId="10" xfId="0" applyNumberFormat="1" applyFont="1" applyFill="1" applyBorder="1" applyAlignment="1">
      <alignment horizontal="left" vertical="center"/>
    </xf>
    <xf numFmtId="16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vertical="center"/>
    </xf>
    <xf numFmtId="14" fontId="42" fillId="33" borderId="10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/>
    </xf>
    <xf numFmtId="4" fontId="42" fillId="0" borderId="10" xfId="48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0" borderId="10" xfId="39" applyNumberFormat="1" applyFont="1" applyFill="1" applyBorder="1" applyAlignment="1">
      <alignment/>
    </xf>
    <xf numFmtId="0" fontId="42" fillId="0" borderId="10" xfId="39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15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776</xdr:row>
      <xdr:rowOff>57150</xdr:rowOff>
    </xdr:from>
    <xdr:to>
      <xdr:col>9</xdr:col>
      <xdr:colOff>152400</xdr:colOff>
      <xdr:row>777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2751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369"/>
  <sheetViews>
    <sheetView tabSelected="1" zoomScale="130" zoomScaleNormal="130" zoomScalePageLayoutView="0" workbookViewId="0" topLeftCell="A1340">
      <selection activeCell="A1" sqref="A1:E1369"/>
    </sheetView>
  </sheetViews>
  <sheetFormatPr defaultColWidth="9.140625" defaultRowHeight="12.75"/>
  <cols>
    <col min="1" max="1" width="4.8515625" style="3" customWidth="1"/>
    <col min="2" max="2" width="14.140625" style="29" customWidth="1"/>
    <col min="3" max="3" width="28.7109375" style="15" customWidth="1"/>
    <col min="4" max="4" width="41.140625" style="15" customWidth="1"/>
    <col min="5" max="5" width="10.140625" style="3" customWidth="1"/>
    <col min="6" max="7" width="9.140625" style="15" customWidth="1"/>
    <col min="8" max="16384" width="9.140625" style="15" customWidth="1"/>
  </cols>
  <sheetData>
    <row r="1" spans="1:4" ht="12.75">
      <c r="A1" s="64" t="s">
        <v>7</v>
      </c>
      <c r="B1" s="64"/>
      <c r="C1" s="64"/>
      <c r="D1" s="64"/>
    </row>
    <row r="3" spans="1:4" ht="12.75">
      <c r="A3" s="66" t="s">
        <v>8</v>
      </c>
      <c r="B3" s="66"/>
      <c r="C3" s="66"/>
      <c r="D3" s="66"/>
    </row>
    <row r="4" spans="1:4" ht="12.75">
      <c r="A4" s="66" t="s">
        <v>1202</v>
      </c>
      <c r="B4" s="66"/>
      <c r="C4" s="66"/>
      <c r="D4" s="66"/>
    </row>
    <row r="5" spans="1:3" ht="12.75">
      <c r="A5" s="16"/>
      <c r="B5" s="30"/>
      <c r="C5" s="14"/>
    </row>
    <row r="6" spans="1:4" ht="12.75">
      <c r="A6" s="65" t="s">
        <v>6</v>
      </c>
      <c r="B6" s="65"/>
      <c r="C6" s="65"/>
      <c r="D6" s="65"/>
    </row>
    <row r="7" spans="1:6" ht="25.5">
      <c r="A7" s="4" t="s">
        <v>0</v>
      </c>
      <c r="B7" s="31" t="s">
        <v>1</v>
      </c>
      <c r="C7" s="5" t="s">
        <v>2</v>
      </c>
      <c r="D7" s="33" t="s">
        <v>3</v>
      </c>
      <c r="E7" s="5" t="s">
        <v>10</v>
      </c>
      <c r="F7" s="28"/>
    </row>
    <row r="8" spans="1:6" ht="12.75">
      <c r="A8" s="17" t="s">
        <v>16</v>
      </c>
      <c r="B8" s="1">
        <v>5429867</v>
      </c>
      <c r="C8" s="18" t="s">
        <v>14</v>
      </c>
      <c r="D8" s="2" t="s">
        <v>1203</v>
      </c>
      <c r="E8" s="11">
        <v>43629</v>
      </c>
      <c r="F8" s="28"/>
    </row>
    <row r="9" spans="1:6" ht="12.75">
      <c r="A9" s="17" t="s">
        <v>17</v>
      </c>
      <c r="B9" s="1">
        <v>4159778</v>
      </c>
      <c r="C9" s="18" t="s">
        <v>4</v>
      </c>
      <c r="D9" s="2" t="s">
        <v>45</v>
      </c>
      <c r="E9" s="11">
        <v>43629</v>
      </c>
      <c r="F9" s="28"/>
    </row>
    <row r="10" spans="1:6" ht="12.75">
      <c r="A10" s="17" t="s">
        <v>18</v>
      </c>
      <c r="B10" s="1">
        <v>17845.39</v>
      </c>
      <c r="C10" s="2" t="s">
        <v>14</v>
      </c>
      <c r="D10" s="2" t="s">
        <v>11</v>
      </c>
      <c r="E10" s="19"/>
      <c r="F10" s="28"/>
    </row>
    <row r="11" spans="1:6" ht="12.75">
      <c r="A11" s="17" t="s">
        <v>19</v>
      </c>
      <c r="B11" s="39">
        <v>1322.41</v>
      </c>
      <c r="C11" s="2" t="s">
        <v>14</v>
      </c>
      <c r="D11" s="2" t="s">
        <v>49</v>
      </c>
      <c r="E11" s="19"/>
      <c r="F11" s="28"/>
    </row>
    <row r="12" spans="1:6" ht="12.75">
      <c r="A12" s="20"/>
      <c r="B12" s="21"/>
      <c r="C12" s="22"/>
      <c r="D12" s="22"/>
      <c r="F12" s="28"/>
    </row>
    <row r="13" spans="1:5" ht="12.75">
      <c r="A13" s="67" t="s">
        <v>2350</v>
      </c>
      <c r="B13" s="67"/>
      <c r="C13" s="67"/>
      <c r="D13" s="67"/>
      <c r="E13" s="7"/>
    </row>
    <row r="14" spans="1:5" ht="25.5">
      <c r="A14" s="8" t="s">
        <v>0</v>
      </c>
      <c r="B14" s="32" t="s">
        <v>1</v>
      </c>
      <c r="C14" s="9" t="s">
        <v>2</v>
      </c>
      <c r="D14" s="34" t="s">
        <v>3</v>
      </c>
      <c r="E14" s="9" t="s">
        <v>10</v>
      </c>
    </row>
    <row r="15" spans="1:5" ht="12.75">
      <c r="A15" s="19">
        <v>1</v>
      </c>
      <c r="B15" s="53">
        <v>2152.16</v>
      </c>
      <c r="C15" s="41" t="s">
        <v>1009</v>
      </c>
      <c r="D15" s="42" t="s">
        <v>604</v>
      </c>
      <c r="E15" s="47">
        <v>43619</v>
      </c>
    </row>
    <row r="16" spans="1:5" ht="12.75">
      <c r="A16" s="37">
        <v>2</v>
      </c>
      <c r="B16" s="53">
        <v>112217</v>
      </c>
      <c r="C16" s="41" t="s">
        <v>625</v>
      </c>
      <c r="D16" s="42" t="s">
        <v>1229</v>
      </c>
      <c r="E16" s="47">
        <v>43620</v>
      </c>
    </row>
    <row r="17" spans="1:5" ht="12.75">
      <c r="A17" s="19">
        <v>3</v>
      </c>
      <c r="B17" s="53">
        <v>3599.57</v>
      </c>
      <c r="C17" s="41" t="s">
        <v>589</v>
      </c>
      <c r="D17" s="45" t="s">
        <v>609</v>
      </c>
      <c r="E17" s="81">
        <v>43621</v>
      </c>
    </row>
    <row r="18" spans="1:5" ht="12.75">
      <c r="A18" s="37">
        <v>4</v>
      </c>
      <c r="B18" s="75">
        <v>1205.05</v>
      </c>
      <c r="C18" s="41" t="s">
        <v>591</v>
      </c>
      <c r="D18" s="45" t="s">
        <v>609</v>
      </c>
      <c r="E18" s="81">
        <v>43621</v>
      </c>
    </row>
    <row r="19" spans="1:5" ht="12.75">
      <c r="A19" s="19">
        <v>5</v>
      </c>
      <c r="B19" s="53">
        <v>6702.11</v>
      </c>
      <c r="C19" s="41" t="s">
        <v>543</v>
      </c>
      <c r="D19" s="45" t="s">
        <v>609</v>
      </c>
      <c r="E19" s="81">
        <v>43621</v>
      </c>
    </row>
    <row r="20" spans="1:5" ht="12.75">
      <c r="A20" s="37">
        <v>6</v>
      </c>
      <c r="B20" s="53">
        <v>1151.36</v>
      </c>
      <c r="C20" s="41" t="s">
        <v>549</v>
      </c>
      <c r="D20" s="45" t="s">
        <v>609</v>
      </c>
      <c r="E20" s="81">
        <v>43621</v>
      </c>
    </row>
    <row r="21" spans="1:5" ht="12.75">
      <c r="A21" s="19">
        <v>7</v>
      </c>
      <c r="B21" s="53">
        <v>1011.5</v>
      </c>
      <c r="C21" s="41" t="s">
        <v>542</v>
      </c>
      <c r="D21" s="57" t="s">
        <v>607</v>
      </c>
      <c r="E21" s="81">
        <v>43627</v>
      </c>
    </row>
    <row r="22" spans="1:5" ht="12.75">
      <c r="A22" s="37">
        <v>8</v>
      </c>
      <c r="B22" s="76">
        <v>18204.13</v>
      </c>
      <c r="C22" s="41" t="s">
        <v>591</v>
      </c>
      <c r="D22" s="45" t="s">
        <v>609</v>
      </c>
      <c r="E22" s="81">
        <v>43627</v>
      </c>
    </row>
    <row r="23" spans="1:5" ht="12.75">
      <c r="A23" s="19">
        <v>9</v>
      </c>
      <c r="B23" s="77">
        <v>1721.99</v>
      </c>
      <c r="C23" s="51" t="s">
        <v>2360</v>
      </c>
      <c r="D23" s="44" t="s">
        <v>1011</v>
      </c>
      <c r="E23" s="82">
        <v>43627</v>
      </c>
    </row>
    <row r="24" spans="1:5" ht="12.75">
      <c r="A24" s="37">
        <v>10</v>
      </c>
      <c r="B24" s="53">
        <v>7577.78</v>
      </c>
      <c r="C24" s="41" t="s">
        <v>543</v>
      </c>
      <c r="D24" s="42" t="s">
        <v>609</v>
      </c>
      <c r="E24" s="81">
        <v>43627</v>
      </c>
    </row>
    <row r="25" spans="1:5" ht="12.75">
      <c r="A25" s="19">
        <v>11</v>
      </c>
      <c r="B25" s="54">
        <v>1708</v>
      </c>
      <c r="C25" s="50" t="s">
        <v>594</v>
      </c>
      <c r="D25" s="44" t="s">
        <v>547</v>
      </c>
      <c r="E25" s="46">
        <v>43627</v>
      </c>
    </row>
    <row r="26" spans="1:5" ht="12.75">
      <c r="A26" s="37">
        <v>12</v>
      </c>
      <c r="B26" s="75">
        <v>556.6</v>
      </c>
      <c r="C26" s="41" t="s">
        <v>601</v>
      </c>
      <c r="D26" s="45" t="s">
        <v>1230</v>
      </c>
      <c r="E26" s="81">
        <v>43627</v>
      </c>
    </row>
    <row r="27" spans="1:5" ht="12.75">
      <c r="A27" s="19">
        <v>13</v>
      </c>
      <c r="B27" s="53">
        <v>100</v>
      </c>
      <c r="C27" s="41" t="s">
        <v>1213</v>
      </c>
      <c r="D27" s="48" t="s">
        <v>1231</v>
      </c>
      <c r="E27" s="47">
        <v>43627</v>
      </c>
    </row>
    <row r="28" spans="1:5" ht="12.75">
      <c r="A28" s="37">
        <v>14</v>
      </c>
      <c r="B28" s="54">
        <v>3161.47</v>
      </c>
      <c r="C28" s="41" t="s">
        <v>592</v>
      </c>
      <c r="D28" s="42" t="s">
        <v>604</v>
      </c>
      <c r="E28" s="46">
        <v>43627</v>
      </c>
    </row>
    <row r="29" spans="1:5" ht="12.75">
      <c r="A29" s="19">
        <v>15</v>
      </c>
      <c r="B29" s="53">
        <v>1606.5</v>
      </c>
      <c r="C29" s="43" t="s">
        <v>1007</v>
      </c>
      <c r="D29" s="44" t="s">
        <v>1010</v>
      </c>
      <c r="E29" s="81">
        <v>43634</v>
      </c>
    </row>
    <row r="30" spans="1:5" ht="12.75">
      <c r="A30" s="37">
        <v>16</v>
      </c>
      <c r="B30" s="53">
        <v>75</v>
      </c>
      <c r="C30" s="41" t="s">
        <v>592</v>
      </c>
      <c r="D30" s="44" t="s">
        <v>1014</v>
      </c>
      <c r="E30" s="47">
        <v>43634</v>
      </c>
    </row>
    <row r="31" spans="1:5" ht="12.75">
      <c r="A31" s="19">
        <v>17</v>
      </c>
      <c r="B31" s="53">
        <v>56681.1</v>
      </c>
      <c r="C31" s="41" t="s">
        <v>1214</v>
      </c>
      <c r="D31" s="44" t="s">
        <v>1247</v>
      </c>
      <c r="E31" s="47">
        <v>43634</v>
      </c>
    </row>
    <row r="32" spans="1:5" ht="12.75">
      <c r="A32" s="37">
        <v>18</v>
      </c>
      <c r="B32" s="75">
        <v>1776</v>
      </c>
      <c r="C32" s="41" t="s">
        <v>595</v>
      </c>
      <c r="D32" s="45" t="s">
        <v>546</v>
      </c>
      <c r="E32" s="81">
        <v>43634</v>
      </c>
    </row>
    <row r="33" spans="1:5" ht="12.75">
      <c r="A33" s="19">
        <v>19</v>
      </c>
      <c r="B33" s="77">
        <v>1746.88</v>
      </c>
      <c r="C33" s="51" t="s">
        <v>1215</v>
      </c>
      <c r="D33" s="44" t="s">
        <v>1246</v>
      </c>
      <c r="E33" s="82">
        <v>43634</v>
      </c>
    </row>
    <row r="34" spans="1:5" ht="12.75">
      <c r="A34" s="37">
        <v>20</v>
      </c>
      <c r="B34" s="77">
        <v>2796.5</v>
      </c>
      <c r="C34" s="51" t="s">
        <v>1216</v>
      </c>
      <c r="D34" s="44" t="s">
        <v>1245</v>
      </c>
      <c r="E34" s="82">
        <v>43634</v>
      </c>
    </row>
    <row r="35" spans="1:5" ht="12.75">
      <c r="A35" s="19">
        <v>21</v>
      </c>
      <c r="B35" s="75">
        <v>6191.33</v>
      </c>
      <c r="C35" s="41" t="s">
        <v>1217</v>
      </c>
      <c r="D35" s="45" t="s">
        <v>1244</v>
      </c>
      <c r="E35" s="47">
        <v>43634</v>
      </c>
    </row>
    <row r="36" spans="1:5" ht="12.75">
      <c r="A36" s="37">
        <v>22</v>
      </c>
      <c r="B36" s="53">
        <v>77231</v>
      </c>
      <c r="C36" s="41" t="s">
        <v>593</v>
      </c>
      <c r="D36" s="52" t="s">
        <v>605</v>
      </c>
      <c r="E36" s="49">
        <v>43634</v>
      </c>
    </row>
    <row r="37" spans="1:5" ht="12.75">
      <c r="A37" s="19">
        <v>23</v>
      </c>
      <c r="B37" s="53">
        <v>161.62</v>
      </c>
      <c r="C37" s="41" t="s">
        <v>596</v>
      </c>
      <c r="D37" s="45" t="s">
        <v>608</v>
      </c>
      <c r="E37" s="81">
        <v>43636</v>
      </c>
    </row>
    <row r="38" spans="1:5" ht="12.75">
      <c r="A38" s="37">
        <v>24</v>
      </c>
      <c r="B38" s="75">
        <v>1818.48</v>
      </c>
      <c r="C38" s="41" t="s">
        <v>1218</v>
      </c>
      <c r="D38" s="42" t="s">
        <v>1243</v>
      </c>
      <c r="E38" s="81">
        <v>43636</v>
      </c>
    </row>
    <row r="39" spans="1:5" ht="12.75">
      <c r="A39" s="19">
        <v>25</v>
      </c>
      <c r="B39" s="53">
        <v>14456.57</v>
      </c>
      <c r="C39" s="43" t="s">
        <v>590</v>
      </c>
      <c r="D39" s="44" t="s">
        <v>606</v>
      </c>
      <c r="E39" s="81">
        <v>43636</v>
      </c>
    </row>
    <row r="40" spans="1:5" ht="12.75">
      <c r="A40" s="37">
        <v>26</v>
      </c>
      <c r="B40" s="75">
        <v>64290.27</v>
      </c>
      <c r="C40" s="41" t="s">
        <v>1219</v>
      </c>
      <c r="D40" s="42" t="s">
        <v>1242</v>
      </c>
      <c r="E40" s="47">
        <v>43636</v>
      </c>
    </row>
    <row r="41" spans="1:5" ht="12.75">
      <c r="A41" s="19">
        <v>27</v>
      </c>
      <c r="B41" s="53">
        <v>2625.76</v>
      </c>
      <c r="C41" s="41" t="s">
        <v>2359</v>
      </c>
      <c r="D41" s="70" t="s">
        <v>609</v>
      </c>
      <c r="E41" s="47">
        <v>43636</v>
      </c>
    </row>
    <row r="42" spans="1:5" ht="12.75">
      <c r="A42" s="37">
        <v>28</v>
      </c>
      <c r="B42" s="53">
        <v>48277.03</v>
      </c>
      <c r="C42" s="41" t="s">
        <v>1220</v>
      </c>
      <c r="D42" s="44" t="s">
        <v>1241</v>
      </c>
      <c r="E42" s="47">
        <v>43636</v>
      </c>
    </row>
    <row r="43" spans="1:5" ht="12.75">
      <c r="A43" s="19">
        <v>29</v>
      </c>
      <c r="B43" s="53">
        <v>136.14</v>
      </c>
      <c r="C43" s="41" t="s">
        <v>1008</v>
      </c>
      <c r="D43" s="56" t="s">
        <v>547</v>
      </c>
      <c r="E43" s="47">
        <v>43637</v>
      </c>
    </row>
    <row r="44" spans="1:5" ht="12.75">
      <c r="A44" s="37">
        <v>30</v>
      </c>
      <c r="B44" s="75">
        <v>328.2</v>
      </c>
      <c r="C44" s="41" t="s">
        <v>594</v>
      </c>
      <c r="D44" s="45" t="s">
        <v>612</v>
      </c>
      <c r="E44" s="47">
        <v>43637</v>
      </c>
    </row>
    <row r="45" spans="1:5" ht="12.75">
      <c r="A45" s="19">
        <v>31</v>
      </c>
      <c r="B45" s="53">
        <v>7735</v>
      </c>
      <c r="C45" s="41" t="s">
        <v>1221</v>
      </c>
      <c r="D45" s="57" t="s">
        <v>1240</v>
      </c>
      <c r="E45" s="47">
        <v>43640</v>
      </c>
    </row>
    <row r="46" spans="1:5" ht="12.75">
      <c r="A46" s="37">
        <v>32</v>
      </c>
      <c r="B46" s="53">
        <v>66032.9</v>
      </c>
      <c r="C46" s="41" t="s">
        <v>598</v>
      </c>
      <c r="D46" s="52" t="s">
        <v>610</v>
      </c>
      <c r="E46" s="49">
        <v>43640</v>
      </c>
    </row>
    <row r="47" spans="1:5" ht="12.75">
      <c r="A47" s="19">
        <v>33</v>
      </c>
      <c r="B47" s="75">
        <v>4384.11</v>
      </c>
      <c r="C47" s="41" t="s">
        <v>591</v>
      </c>
      <c r="D47" s="42" t="s">
        <v>602</v>
      </c>
      <c r="E47" s="81">
        <v>43640</v>
      </c>
    </row>
    <row r="48" spans="1:5" ht="12.75">
      <c r="A48" s="37">
        <v>34</v>
      </c>
      <c r="B48" s="75">
        <v>53302.27</v>
      </c>
      <c r="C48" s="41" t="s">
        <v>588</v>
      </c>
      <c r="D48" s="42" t="s">
        <v>550</v>
      </c>
      <c r="E48" s="81">
        <v>43640</v>
      </c>
    </row>
    <row r="49" spans="1:5" ht="12.75">
      <c r="A49" s="19">
        <v>35</v>
      </c>
      <c r="B49" s="54">
        <v>2299.61</v>
      </c>
      <c r="C49" s="41" t="s">
        <v>592</v>
      </c>
      <c r="D49" s="42" t="s">
        <v>604</v>
      </c>
      <c r="E49" s="46">
        <v>43640</v>
      </c>
    </row>
    <row r="50" spans="1:5" ht="12.75">
      <c r="A50" s="37">
        <v>36</v>
      </c>
      <c r="B50" s="78">
        <v>69056</v>
      </c>
      <c r="C50" s="50" t="s">
        <v>548</v>
      </c>
      <c r="D50" s="56" t="s">
        <v>1239</v>
      </c>
      <c r="E50" s="46">
        <v>43640</v>
      </c>
    </row>
    <row r="51" spans="1:5" ht="12.75">
      <c r="A51" s="19">
        <v>37</v>
      </c>
      <c r="B51" s="53">
        <v>800.37</v>
      </c>
      <c r="C51" s="41" t="s">
        <v>1222</v>
      </c>
      <c r="D51" s="71" t="s">
        <v>1238</v>
      </c>
      <c r="E51" s="49">
        <v>43642</v>
      </c>
    </row>
    <row r="52" spans="1:5" ht="12.75">
      <c r="A52" s="37">
        <v>38</v>
      </c>
      <c r="B52" s="53">
        <v>4547.95</v>
      </c>
      <c r="C52" s="41" t="s">
        <v>2359</v>
      </c>
      <c r="D52" s="52" t="s">
        <v>613</v>
      </c>
      <c r="E52" s="49">
        <v>43642</v>
      </c>
    </row>
    <row r="53" spans="1:5" ht="12.75">
      <c r="A53" s="19">
        <v>39</v>
      </c>
      <c r="B53" s="53">
        <v>913</v>
      </c>
      <c r="C53" s="41" t="s">
        <v>592</v>
      </c>
      <c r="D53" s="42" t="s">
        <v>604</v>
      </c>
      <c r="E53" s="47">
        <v>43643</v>
      </c>
    </row>
    <row r="54" spans="1:5" ht="12.75">
      <c r="A54" s="37">
        <v>40</v>
      </c>
      <c r="B54" s="75">
        <v>29000</v>
      </c>
      <c r="C54" s="41" t="s">
        <v>1223</v>
      </c>
      <c r="D54" s="45" t="s">
        <v>1237</v>
      </c>
      <c r="E54" s="47">
        <v>43643</v>
      </c>
    </row>
    <row r="55" spans="1:5" ht="12.75">
      <c r="A55" s="19">
        <v>41</v>
      </c>
      <c r="B55" s="55">
        <v>8018.22</v>
      </c>
      <c r="C55" s="43" t="s">
        <v>1007</v>
      </c>
      <c r="D55" s="72" t="s">
        <v>1236</v>
      </c>
      <c r="E55" s="83">
        <v>43644</v>
      </c>
    </row>
    <row r="56" spans="1:5" ht="12.75">
      <c r="A56" s="37">
        <v>42</v>
      </c>
      <c r="B56" s="79">
        <v>17.43</v>
      </c>
      <c r="C56" s="43" t="s">
        <v>588</v>
      </c>
      <c r="D56" s="72" t="s">
        <v>1013</v>
      </c>
      <c r="E56" s="83">
        <v>43644</v>
      </c>
    </row>
    <row r="57" spans="1:5" ht="12.75">
      <c r="A57" s="19">
        <v>43</v>
      </c>
      <c r="B57" s="55">
        <v>1039.32</v>
      </c>
      <c r="C57" s="43" t="s">
        <v>549</v>
      </c>
      <c r="D57" s="72" t="s">
        <v>609</v>
      </c>
      <c r="E57" s="83">
        <v>43644</v>
      </c>
    </row>
    <row r="58" spans="1:5" ht="12.75">
      <c r="A58" s="37">
        <v>44</v>
      </c>
      <c r="B58" s="55">
        <v>20999.9</v>
      </c>
      <c r="C58" s="43" t="s">
        <v>1224</v>
      </c>
      <c r="D58" s="72" t="s">
        <v>1225</v>
      </c>
      <c r="E58" s="83">
        <v>43644</v>
      </c>
    </row>
    <row r="59" spans="1:5" ht="12.75">
      <c r="A59" s="19">
        <v>45</v>
      </c>
      <c r="B59" s="55">
        <v>9817.5</v>
      </c>
      <c r="C59" s="43" t="s">
        <v>1226</v>
      </c>
      <c r="D59" s="72" t="s">
        <v>1235</v>
      </c>
      <c r="E59" s="83">
        <v>43644</v>
      </c>
    </row>
    <row r="60" spans="1:5" ht="12.75">
      <c r="A60" s="37">
        <v>46</v>
      </c>
      <c r="B60" s="55">
        <v>659.31</v>
      </c>
      <c r="C60" s="43" t="s">
        <v>543</v>
      </c>
      <c r="D60" s="72" t="s">
        <v>1234</v>
      </c>
      <c r="E60" s="83">
        <v>43644</v>
      </c>
    </row>
    <row r="61" spans="1:5" ht="12.75">
      <c r="A61" s="19">
        <v>47</v>
      </c>
      <c r="B61" s="55">
        <v>12816.11</v>
      </c>
      <c r="C61" s="43" t="s">
        <v>597</v>
      </c>
      <c r="D61" s="70" t="s">
        <v>609</v>
      </c>
      <c r="E61" s="84">
        <v>43644</v>
      </c>
    </row>
    <row r="62" spans="1:5" ht="12.75">
      <c r="A62" s="37">
        <v>48</v>
      </c>
      <c r="B62" s="55">
        <v>1618.63</v>
      </c>
      <c r="C62" s="43" t="s">
        <v>600</v>
      </c>
      <c r="D62" s="70" t="s">
        <v>611</v>
      </c>
      <c r="E62" s="85">
        <v>43644</v>
      </c>
    </row>
    <row r="63" spans="1:5" ht="12.75">
      <c r="A63" s="19">
        <v>49</v>
      </c>
      <c r="B63" s="55">
        <v>56.19</v>
      </c>
      <c r="C63" s="43" t="s">
        <v>544</v>
      </c>
      <c r="D63" s="70" t="s">
        <v>609</v>
      </c>
      <c r="E63" s="84">
        <v>43644</v>
      </c>
    </row>
    <row r="64" spans="1:5" ht="12.75">
      <c r="A64" s="37">
        <v>50</v>
      </c>
      <c r="B64" s="55">
        <v>3889.2</v>
      </c>
      <c r="C64" s="43" t="s">
        <v>596</v>
      </c>
      <c r="D64" s="72" t="s">
        <v>608</v>
      </c>
      <c r="E64" s="83">
        <v>43644</v>
      </c>
    </row>
    <row r="65" spans="1:5" ht="12.75">
      <c r="A65" s="19">
        <v>51</v>
      </c>
      <c r="B65" s="55">
        <v>706</v>
      </c>
      <c r="C65" s="43" t="s">
        <v>594</v>
      </c>
      <c r="D65" s="73" t="s">
        <v>1233</v>
      </c>
      <c r="E65" s="83">
        <v>43644</v>
      </c>
    </row>
    <row r="66" spans="1:5" ht="12.75">
      <c r="A66" s="37">
        <v>52</v>
      </c>
      <c r="B66" s="55">
        <v>283.04</v>
      </c>
      <c r="C66" s="43" t="s">
        <v>589</v>
      </c>
      <c r="D66" s="70" t="s">
        <v>609</v>
      </c>
      <c r="E66" s="83">
        <v>43644</v>
      </c>
    </row>
    <row r="67" spans="1:5" ht="12.75">
      <c r="A67" s="19">
        <v>53</v>
      </c>
      <c r="B67" s="80">
        <v>537.6</v>
      </c>
      <c r="C67" s="43" t="s">
        <v>591</v>
      </c>
      <c r="D67" s="70" t="s">
        <v>609</v>
      </c>
      <c r="E67" s="83">
        <v>43644</v>
      </c>
    </row>
    <row r="68" spans="1:5" ht="12.75">
      <c r="A68" s="37">
        <v>54</v>
      </c>
      <c r="B68" s="79">
        <v>2531</v>
      </c>
      <c r="C68" s="43" t="s">
        <v>1227</v>
      </c>
      <c r="D68" s="72" t="s">
        <v>1232</v>
      </c>
      <c r="E68" s="83">
        <v>43644</v>
      </c>
    </row>
    <row r="69" spans="1:5" ht="12.75">
      <c r="A69" s="19">
        <v>55</v>
      </c>
      <c r="B69" s="79">
        <v>12147.9</v>
      </c>
      <c r="C69" s="43" t="s">
        <v>599</v>
      </c>
      <c r="D69" s="72" t="s">
        <v>1015</v>
      </c>
      <c r="E69" s="83">
        <v>43644</v>
      </c>
    </row>
    <row r="70" spans="1:5" ht="12.75">
      <c r="A70" s="37">
        <v>56</v>
      </c>
      <c r="B70" s="55">
        <v>1119.16</v>
      </c>
      <c r="C70" s="43" t="s">
        <v>598</v>
      </c>
      <c r="D70" s="74" t="s">
        <v>1012</v>
      </c>
      <c r="E70" s="85">
        <v>43644</v>
      </c>
    </row>
    <row r="71" spans="1:5" ht="12.75">
      <c r="A71" s="37">
        <v>57</v>
      </c>
      <c r="B71" s="55">
        <v>9600</v>
      </c>
      <c r="C71" s="43" t="s">
        <v>1228</v>
      </c>
      <c r="D71" s="72" t="s">
        <v>603</v>
      </c>
      <c r="E71" s="83">
        <v>43644</v>
      </c>
    </row>
    <row r="72" spans="1:5" ht="12.75">
      <c r="A72" s="19">
        <v>58</v>
      </c>
      <c r="B72" s="40">
        <v>9678.66</v>
      </c>
      <c r="C72" s="38" t="s">
        <v>14</v>
      </c>
      <c r="D72" s="38" t="s">
        <v>11</v>
      </c>
      <c r="E72" s="19"/>
    </row>
    <row r="73" spans="1:5" ht="12.75">
      <c r="A73" s="37">
        <v>59</v>
      </c>
      <c r="B73" s="40">
        <v>0</v>
      </c>
      <c r="C73" s="38" t="s">
        <v>14</v>
      </c>
      <c r="D73" s="38" t="s">
        <v>49</v>
      </c>
      <c r="E73" s="12"/>
    </row>
    <row r="74" spans="1:4" ht="12.75">
      <c r="A74" s="20"/>
      <c r="B74" s="21"/>
      <c r="C74" s="22"/>
      <c r="D74" s="22"/>
    </row>
    <row r="75" spans="1:5" ht="12.75">
      <c r="A75" s="68" t="s">
        <v>5</v>
      </c>
      <c r="B75" s="68"/>
      <c r="C75" s="68"/>
      <c r="D75" s="68"/>
      <c r="E75" s="7"/>
    </row>
    <row r="76" spans="1:5" ht="25.5">
      <c r="A76" s="8" t="s">
        <v>0</v>
      </c>
      <c r="B76" s="32" t="s">
        <v>1</v>
      </c>
      <c r="C76" s="9" t="s">
        <v>2</v>
      </c>
      <c r="D76" s="34" t="s">
        <v>3</v>
      </c>
      <c r="E76" s="9" t="s">
        <v>10</v>
      </c>
    </row>
    <row r="77" spans="1:5" ht="13.5" customHeight="1">
      <c r="A77" s="13" t="s">
        <v>16</v>
      </c>
      <c r="B77" s="91">
        <f>14.15+14.15</f>
        <v>28.3</v>
      </c>
      <c r="C77" s="89" t="s">
        <v>1019</v>
      </c>
      <c r="D77" s="89" t="s">
        <v>1275</v>
      </c>
      <c r="E77" s="86" t="s">
        <v>1248</v>
      </c>
    </row>
    <row r="78" spans="1:5" ht="13.5" customHeight="1">
      <c r="A78" s="13" t="s">
        <v>17</v>
      </c>
      <c r="B78" s="91">
        <f>240+240</f>
        <v>480</v>
      </c>
      <c r="C78" s="89" t="s">
        <v>1249</v>
      </c>
      <c r="D78" s="89" t="s">
        <v>1275</v>
      </c>
      <c r="E78" s="87" t="s">
        <v>1248</v>
      </c>
    </row>
    <row r="79" spans="1:5" ht="13.5" customHeight="1">
      <c r="A79" s="13" t="s">
        <v>18</v>
      </c>
      <c r="B79" s="91">
        <v>892121.58</v>
      </c>
      <c r="C79" s="89" t="s">
        <v>1018</v>
      </c>
      <c r="D79" s="89" t="s">
        <v>1024</v>
      </c>
      <c r="E79" s="87" t="s">
        <v>1248</v>
      </c>
    </row>
    <row r="80" spans="1:5" ht="13.5" customHeight="1">
      <c r="A80" s="13" t="s">
        <v>19</v>
      </c>
      <c r="B80" s="91">
        <v>5411</v>
      </c>
      <c r="C80" s="89" t="s">
        <v>1250</v>
      </c>
      <c r="D80" s="89" t="s">
        <v>1276</v>
      </c>
      <c r="E80" s="87" t="s">
        <v>1248</v>
      </c>
    </row>
    <row r="81" spans="1:5" ht="13.5" customHeight="1">
      <c r="A81" s="13" t="s">
        <v>20</v>
      </c>
      <c r="B81" s="91">
        <f>119.53+221.99</f>
        <v>341.52</v>
      </c>
      <c r="C81" s="89" t="s">
        <v>2358</v>
      </c>
      <c r="D81" s="89" t="s">
        <v>1277</v>
      </c>
      <c r="E81" s="87" t="s">
        <v>1248</v>
      </c>
    </row>
    <row r="82" spans="1:5" ht="13.5" customHeight="1">
      <c r="A82" s="13" t="s">
        <v>21</v>
      </c>
      <c r="B82" s="91">
        <f>30+90</f>
        <v>120</v>
      </c>
      <c r="C82" s="89" t="s">
        <v>545</v>
      </c>
      <c r="D82" s="42" t="s">
        <v>604</v>
      </c>
      <c r="E82" s="87" t="s">
        <v>1251</v>
      </c>
    </row>
    <row r="83" spans="1:5" ht="13.5" customHeight="1">
      <c r="A83" s="13" t="s">
        <v>22</v>
      </c>
      <c r="B83" s="91">
        <f>22088.78+22088.78</f>
        <v>44177.56</v>
      </c>
      <c r="C83" s="89" t="s">
        <v>621</v>
      </c>
      <c r="D83" s="89" t="s">
        <v>1023</v>
      </c>
      <c r="E83" s="87" t="s">
        <v>1252</v>
      </c>
    </row>
    <row r="84" spans="1:5" ht="13.5" customHeight="1">
      <c r="A84" s="13" t="s">
        <v>23</v>
      </c>
      <c r="B84" s="91">
        <v>476</v>
      </c>
      <c r="C84" s="89" t="s">
        <v>615</v>
      </c>
      <c r="D84" s="89" t="s">
        <v>1278</v>
      </c>
      <c r="E84" s="87" t="s">
        <v>1252</v>
      </c>
    </row>
    <row r="85" spans="1:5" ht="13.5" customHeight="1">
      <c r="A85" s="13" t="s">
        <v>24</v>
      </c>
      <c r="B85" s="91">
        <f>6917+6917</f>
        <v>13834</v>
      </c>
      <c r="C85" s="89" t="s">
        <v>620</v>
      </c>
      <c r="D85" s="89" t="s">
        <v>624</v>
      </c>
      <c r="E85" s="87" t="s">
        <v>1252</v>
      </c>
    </row>
    <row r="86" spans="1:5" ht="13.5" customHeight="1">
      <c r="A86" s="13" t="s">
        <v>25</v>
      </c>
      <c r="B86" s="91">
        <f>5217.97+5217.96+1853.2</f>
        <v>12289.130000000001</v>
      </c>
      <c r="C86" s="89" t="s">
        <v>1253</v>
      </c>
      <c r="D86" s="89" t="s">
        <v>1279</v>
      </c>
      <c r="E86" s="87" t="s">
        <v>1252</v>
      </c>
    </row>
    <row r="87" spans="1:5" ht="13.5" customHeight="1">
      <c r="A87" s="13" t="s">
        <v>26</v>
      </c>
      <c r="B87" s="91">
        <v>10014.56</v>
      </c>
      <c r="C87" s="89" t="s">
        <v>2357</v>
      </c>
      <c r="D87" s="89" t="s">
        <v>1280</v>
      </c>
      <c r="E87" s="87" t="s">
        <v>1252</v>
      </c>
    </row>
    <row r="88" spans="1:5" ht="13.5" customHeight="1">
      <c r="A88" s="13" t="s">
        <v>27</v>
      </c>
      <c r="B88" s="91">
        <f>753.2+2259.57</f>
        <v>3012.7700000000004</v>
      </c>
      <c r="C88" s="89" t="s">
        <v>614</v>
      </c>
      <c r="D88" s="42" t="s">
        <v>604</v>
      </c>
      <c r="E88" s="87" t="s">
        <v>1252</v>
      </c>
    </row>
    <row r="89" spans="1:5" ht="13.5" customHeight="1">
      <c r="A89" s="13" t="s">
        <v>28</v>
      </c>
      <c r="B89" s="91">
        <f>11900+11900</f>
        <v>23800</v>
      </c>
      <c r="C89" s="89" t="s">
        <v>1254</v>
      </c>
      <c r="D89" s="89" t="s">
        <v>1255</v>
      </c>
      <c r="E89" s="87" t="s">
        <v>1252</v>
      </c>
    </row>
    <row r="90" spans="1:5" ht="13.5" customHeight="1">
      <c r="A90" s="13" t="s">
        <v>29</v>
      </c>
      <c r="B90" s="91">
        <v>1803.52</v>
      </c>
      <c r="C90" s="89" t="s">
        <v>614</v>
      </c>
      <c r="D90" s="42" t="s">
        <v>604</v>
      </c>
      <c r="E90" s="87" t="s">
        <v>1256</v>
      </c>
    </row>
    <row r="91" spans="1:5" ht="13.5" customHeight="1">
      <c r="A91" s="13" t="s">
        <v>30</v>
      </c>
      <c r="B91" s="91">
        <f>7440.02+7440.03+2642.38</f>
        <v>17522.43</v>
      </c>
      <c r="C91" s="89" t="s">
        <v>2357</v>
      </c>
      <c r="D91" s="89" t="s">
        <v>1025</v>
      </c>
      <c r="E91" s="87" t="s">
        <v>1257</v>
      </c>
    </row>
    <row r="92" spans="1:5" ht="13.5" customHeight="1">
      <c r="A92" s="13" t="s">
        <v>31</v>
      </c>
      <c r="B92" s="91">
        <f>74459.5+74459.5</f>
        <v>148919</v>
      </c>
      <c r="C92" s="90" t="s">
        <v>1258</v>
      </c>
      <c r="D92" s="90" t="s">
        <v>1282</v>
      </c>
      <c r="E92" s="88" t="s">
        <v>1257</v>
      </c>
    </row>
    <row r="93" spans="1:5" ht="13.5" customHeight="1">
      <c r="A93" s="13" t="s">
        <v>32</v>
      </c>
      <c r="B93" s="91">
        <f>51.09+153.25</f>
        <v>204.34</v>
      </c>
      <c r="C93" s="90" t="s">
        <v>2358</v>
      </c>
      <c r="D93" s="90" t="s">
        <v>1277</v>
      </c>
      <c r="E93" s="88" t="s">
        <v>1257</v>
      </c>
    </row>
    <row r="94" spans="1:5" ht="13.5" customHeight="1">
      <c r="A94" s="13" t="s">
        <v>33</v>
      </c>
      <c r="B94" s="91">
        <f>104.41+591.69</f>
        <v>696.1</v>
      </c>
      <c r="C94" s="90" t="s">
        <v>619</v>
      </c>
      <c r="D94" s="90" t="s">
        <v>1283</v>
      </c>
      <c r="E94" s="88" t="s">
        <v>1257</v>
      </c>
    </row>
    <row r="95" spans="1:5" ht="13.5" customHeight="1">
      <c r="A95" s="13" t="s">
        <v>34</v>
      </c>
      <c r="B95" s="91">
        <f>29.05+87.12</f>
        <v>116.17</v>
      </c>
      <c r="C95" s="90" t="s">
        <v>1019</v>
      </c>
      <c r="D95" s="90" t="s">
        <v>1026</v>
      </c>
      <c r="E95" s="88" t="s">
        <v>1257</v>
      </c>
    </row>
    <row r="96" spans="1:5" ht="13.5" customHeight="1">
      <c r="A96" s="13" t="s">
        <v>35</v>
      </c>
      <c r="B96" s="91">
        <f>480+1440</f>
        <v>1920</v>
      </c>
      <c r="C96" s="90" t="s">
        <v>1249</v>
      </c>
      <c r="D96" s="90" t="s">
        <v>1016</v>
      </c>
      <c r="E96" s="88" t="s">
        <v>1257</v>
      </c>
    </row>
    <row r="97" spans="1:5" ht="13.5" customHeight="1">
      <c r="A97" s="13" t="s">
        <v>36</v>
      </c>
      <c r="B97" s="91">
        <f>106016.13+106016.13</f>
        <v>212032.26</v>
      </c>
      <c r="C97" s="90" t="s">
        <v>1018</v>
      </c>
      <c r="D97" s="90" t="s">
        <v>1284</v>
      </c>
      <c r="E97" s="88" t="s">
        <v>1257</v>
      </c>
    </row>
    <row r="98" spans="1:5" ht="13.5" customHeight="1">
      <c r="A98" s="13" t="s">
        <v>37</v>
      </c>
      <c r="B98" s="91">
        <v>26111.11</v>
      </c>
      <c r="C98" s="90" t="s">
        <v>614</v>
      </c>
      <c r="D98" s="42" t="s">
        <v>604</v>
      </c>
      <c r="E98" s="88" t="s">
        <v>1257</v>
      </c>
    </row>
    <row r="99" spans="1:5" ht="13.5" customHeight="1">
      <c r="A99" s="13" t="s">
        <v>38</v>
      </c>
      <c r="B99" s="91">
        <f>1077.63+1077.63</f>
        <v>2155.26</v>
      </c>
      <c r="C99" s="90" t="s">
        <v>591</v>
      </c>
      <c r="D99" s="90" t="s">
        <v>1285</v>
      </c>
      <c r="E99" s="88" t="s">
        <v>1257</v>
      </c>
    </row>
    <row r="100" spans="1:5" ht="13.5" customHeight="1">
      <c r="A100" s="13" t="s">
        <v>39</v>
      </c>
      <c r="B100" s="91">
        <f>518.89+1556.67</f>
        <v>2075.56</v>
      </c>
      <c r="C100" s="89" t="s">
        <v>616</v>
      </c>
      <c r="D100" s="89" t="s">
        <v>1286</v>
      </c>
      <c r="E100" s="87" t="s">
        <v>1259</v>
      </c>
    </row>
    <row r="101" spans="1:5" ht="13.5" customHeight="1">
      <c r="A101" s="13" t="s">
        <v>40</v>
      </c>
      <c r="B101" s="91">
        <f>4434.52+4434.52</f>
        <v>8869.04</v>
      </c>
      <c r="C101" s="89" t="s">
        <v>614</v>
      </c>
      <c r="D101" s="42" t="s">
        <v>604</v>
      </c>
      <c r="E101" s="87" t="s">
        <v>1260</v>
      </c>
    </row>
    <row r="102" spans="1:5" ht="13.5" customHeight="1">
      <c r="A102" s="13" t="s">
        <v>41</v>
      </c>
      <c r="B102" s="91">
        <f>1609.39+2988.87</f>
        <v>4598.26</v>
      </c>
      <c r="C102" s="89" t="s">
        <v>1017</v>
      </c>
      <c r="D102" s="42" t="s">
        <v>604</v>
      </c>
      <c r="E102" s="87" t="s">
        <v>1210</v>
      </c>
    </row>
    <row r="103" spans="1:5" ht="13.5" customHeight="1">
      <c r="A103" s="13" t="s">
        <v>42</v>
      </c>
      <c r="B103" s="91">
        <f>3473.74+10421.24</f>
        <v>13894.98</v>
      </c>
      <c r="C103" s="89" t="s">
        <v>1261</v>
      </c>
      <c r="D103" s="89" t="s">
        <v>1287</v>
      </c>
      <c r="E103" s="87" t="s">
        <v>1262</v>
      </c>
    </row>
    <row r="104" spans="1:5" ht="13.5" customHeight="1">
      <c r="A104" s="13" t="s">
        <v>43</v>
      </c>
      <c r="B104" s="91">
        <v>18184.67</v>
      </c>
      <c r="C104" s="89" t="s">
        <v>614</v>
      </c>
      <c r="D104" s="42" t="s">
        <v>604</v>
      </c>
      <c r="E104" s="87" t="s">
        <v>1262</v>
      </c>
    </row>
    <row r="105" spans="1:5" ht="13.5" customHeight="1">
      <c r="A105" s="13" t="s">
        <v>50</v>
      </c>
      <c r="B105" s="91">
        <f>62859.12+62859.12</f>
        <v>125718.24</v>
      </c>
      <c r="C105" s="89" t="s">
        <v>1018</v>
      </c>
      <c r="D105" s="89" t="s">
        <v>1024</v>
      </c>
      <c r="E105" s="87" t="s">
        <v>1262</v>
      </c>
    </row>
    <row r="106" spans="1:5" ht="13.5" customHeight="1">
      <c r="A106" s="13" t="s">
        <v>51</v>
      </c>
      <c r="B106" s="91">
        <v>6426.27</v>
      </c>
      <c r="C106" s="89" t="s">
        <v>591</v>
      </c>
      <c r="D106" s="89" t="s">
        <v>1285</v>
      </c>
      <c r="E106" s="87" t="s">
        <v>1262</v>
      </c>
    </row>
    <row r="107" spans="1:5" ht="13.5" customHeight="1">
      <c r="A107" s="13" t="s">
        <v>52</v>
      </c>
      <c r="B107" s="91">
        <f>6035.09+11208.01</f>
        <v>17243.1</v>
      </c>
      <c r="C107" s="89" t="s">
        <v>1263</v>
      </c>
      <c r="D107" s="89" t="s">
        <v>1288</v>
      </c>
      <c r="E107" s="87" t="s">
        <v>1264</v>
      </c>
    </row>
    <row r="108" spans="1:5" ht="13.5" customHeight="1">
      <c r="A108" s="13" t="s">
        <v>53</v>
      </c>
      <c r="B108" s="91">
        <f>22026.19+40905.77</f>
        <v>62931.95999999999</v>
      </c>
      <c r="C108" s="89" t="s">
        <v>1265</v>
      </c>
      <c r="D108" s="89" t="s">
        <v>1288</v>
      </c>
      <c r="E108" s="87" t="s">
        <v>1264</v>
      </c>
    </row>
    <row r="109" spans="1:5" ht="13.5" customHeight="1">
      <c r="A109" s="13" t="s">
        <v>54</v>
      </c>
      <c r="B109" s="91">
        <v>2926.3</v>
      </c>
      <c r="C109" s="89" t="s">
        <v>622</v>
      </c>
      <c r="D109" s="89" t="s">
        <v>1286</v>
      </c>
      <c r="E109" s="87" t="s">
        <v>1266</v>
      </c>
    </row>
    <row r="110" spans="1:5" ht="13.5" customHeight="1">
      <c r="A110" s="13" t="s">
        <v>55</v>
      </c>
      <c r="B110" s="91">
        <f>483.35+1450.06</f>
        <v>1933.4099999999999</v>
      </c>
      <c r="C110" s="89" t="s">
        <v>545</v>
      </c>
      <c r="D110" s="42" t="s">
        <v>604</v>
      </c>
      <c r="E110" s="87" t="s">
        <v>1211</v>
      </c>
    </row>
    <row r="111" spans="1:5" ht="13.5" customHeight="1">
      <c r="A111" s="13" t="s">
        <v>56</v>
      </c>
      <c r="B111" s="91">
        <v>476</v>
      </c>
      <c r="C111" s="89" t="s">
        <v>615</v>
      </c>
      <c r="D111" s="89" t="s">
        <v>1020</v>
      </c>
      <c r="E111" s="87" t="s">
        <v>1211</v>
      </c>
    </row>
    <row r="112" spans="1:5" ht="13.5" customHeight="1">
      <c r="A112" s="13" t="s">
        <v>57</v>
      </c>
      <c r="B112" s="91">
        <v>11323.08</v>
      </c>
      <c r="C112" s="89" t="s">
        <v>614</v>
      </c>
      <c r="D112" s="42" t="s">
        <v>604</v>
      </c>
      <c r="E112" s="87" t="s">
        <v>1267</v>
      </c>
    </row>
    <row r="113" spans="1:5" ht="13.5" customHeight="1">
      <c r="A113" s="13" t="s">
        <v>58</v>
      </c>
      <c r="B113" s="92">
        <f>26.18+26.18</f>
        <v>52.36</v>
      </c>
      <c r="C113" s="89" t="s">
        <v>617</v>
      </c>
      <c r="D113" s="89" t="s">
        <v>1022</v>
      </c>
      <c r="E113" s="87" t="s">
        <v>1212</v>
      </c>
    </row>
    <row r="114" spans="1:5" ht="13.5" customHeight="1">
      <c r="A114" s="13" t="s">
        <v>59</v>
      </c>
      <c r="B114" s="91">
        <v>228.4</v>
      </c>
      <c r="C114" s="89" t="s">
        <v>1268</v>
      </c>
      <c r="D114" s="89" t="s">
        <v>623</v>
      </c>
      <c r="E114" s="87" t="s">
        <v>1269</v>
      </c>
    </row>
    <row r="115" spans="1:5" ht="13.5" customHeight="1">
      <c r="A115" s="13" t="s">
        <v>60</v>
      </c>
      <c r="B115" s="91">
        <v>9076.08</v>
      </c>
      <c r="C115" s="89" t="s">
        <v>1017</v>
      </c>
      <c r="D115" s="42" t="s">
        <v>604</v>
      </c>
      <c r="E115" s="87" t="s">
        <v>1269</v>
      </c>
    </row>
    <row r="116" spans="1:5" ht="13.5" customHeight="1">
      <c r="A116" s="13" t="s">
        <v>61</v>
      </c>
      <c r="B116" s="91">
        <f>7285.04+7285.04+2587.34</f>
        <v>17157.42</v>
      </c>
      <c r="C116" s="89" t="s">
        <v>2357</v>
      </c>
      <c r="D116" s="89" t="s">
        <v>1286</v>
      </c>
      <c r="E116" s="87" t="s">
        <v>1269</v>
      </c>
    </row>
    <row r="117" spans="1:5" ht="13.5" customHeight="1">
      <c r="A117" s="13" t="s">
        <v>62</v>
      </c>
      <c r="B117" s="91">
        <f>5430.98+5430.99</f>
        <v>10861.97</v>
      </c>
      <c r="C117" s="89" t="s">
        <v>620</v>
      </c>
      <c r="D117" s="89" t="s">
        <v>1015</v>
      </c>
      <c r="E117" s="87" t="s">
        <v>1269</v>
      </c>
    </row>
    <row r="118" spans="1:5" ht="13.5" customHeight="1">
      <c r="A118" s="13" t="s">
        <v>63</v>
      </c>
      <c r="B118" s="91">
        <v>148994.51</v>
      </c>
      <c r="C118" s="89" t="s">
        <v>1270</v>
      </c>
      <c r="D118" s="89" t="s">
        <v>1289</v>
      </c>
      <c r="E118" s="87" t="s">
        <v>1269</v>
      </c>
    </row>
    <row r="119" spans="1:5" ht="13.5" customHeight="1">
      <c r="A119" s="13" t="s">
        <v>64</v>
      </c>
      <c r="B119" s="91">
        <f>2468.62+2468.62</f>
        <v>4937.24</v>
      </c>
      <c r="C119" s="89" t="s">
        <v>1017</v>
      </c>
      <c r="D119" s="42" t="s">
        <v>604</v>
      </c>
      <c r="E119" s="87" t="s">
        <v>1271</v>
      </c>
    </row>
    <row r="120" spans="1:5" ht="13.5" customHeight="1">
      <c r="A120" s="13" t="s">
        <v>65</v>
      </c>
      <c r="B120" s="91">
        <f>832.79+832.79+295.78</f>
        <v>1961.36</v>
      </c>
      <c r="C120" s="89" t="s">
        <v>2357</v>
      </c>
      <c r="D120" s="89" t="s">
        <v>1290</v>
      </c>
      <c r="E120" s="87" t="s">
        <v>1271</v>
      </c>
    </row>
    <row r="121" spans="1:5" ht="13.5" customHeight="1">
      <c r="A121" s="13" t="s">
        <v>66</v>
      </c>
      <c r="B121" s="91">
        <f>202+375.15</f>
        <v>577.15</v>
      </c>
      <c r="C121" s="89" t="s">
        <v>614</v>
      </c>
      <c r="D121" s="42" t="s">
        <v>604</v>
      </c>
      <c r="E121" s="87" t="s">
        <v>1272</v>
      </c>
    </row>
    <row r="122" spans="1:5" ht="13.5" customHeight="1">
      <c r="A122" s="13" t="s">
        <v>67</v>
      </c>
      <c r="B122" s="91">
        <v>350.78</v>
      </c>
      <c r="C122" s="89" t="s">
        <v>618</v>
      </c>
      <c r="D122" s="89" t="s">
        <v>1021</v>
      </c>
      <c r="E122" s="87" t="s">
        <v>1272</v>
      </c>
    </row>
    <row r="123" spans="1:5" ht="13.5" customHeight="1">
      <c r="A123" s="13" t="s">
        <v>68</v>
      </c>
      <c r="B123" s="91">
        <f>113.69+113.69</f>
        <v>227.38</v>
      </c>
      <c r="C123" s="89" t="s">
        <v>1273</v>
      </c>
      <c r="D123" s="89" t="s">
        <v>623</v>
      </c>
      <c r="E123" s="87" t="s">
        <v>1272</v>
      </c>
    </row>
    <row r="124" spans="1:5" ht="13.5" customHeight="1">
      <c r="A124" s="13" t="s">
        <v>69</v>
      </c>
      <c r="B124" s="91">
        <v>2499</v>
      </c>
      <c r="C124" s="89" t="s">
        <v>1274</v>
      </c>
      <c r="D124" s="89" t="s">
        <v>1020</v>
      </c>
      <c r="E124" s="87" t="s">
        <v>1272</v>
      </c>
    </row>
    <row r="125" spans="1:5" ht="13.5" customHeight="1">
      <c r="A125" s="13" t="s">
        <v>70</v>
      </c>
      <c r="B125" s="91">
        <v>899.47</v>
      </c>
      <c r="C125" s="89" t="s">
        <v>2357</v>
      </c>
      <c r="D125" s="89" t="s">
        <v>1281</v>
      </c>
      <c r="E125" s="87" t="s">
        <v>1272</v>
      </c>
    </row>
    <row r="126" spans="1:5" ht="13.5" customHeight="1">
      <c r="A126" s="13" t="s">
        <v>71</v>
      </c>
      <c r="B126" s="113">
        <v>1523.88</v>
      </c>
      <c r="C126" s="114" t="s">
        <v>599</v>
      </c>
      <c r="D126" s="63" t="s">
        <v>1028</v>
      </c>
      <c r="E126" s="58">
        <v>43640</v>
      </c>
    </row>
    <row r="127" spans="1:5" ht="13.5" customHeight="1">
      <c r="A127" s="13" t="s">
        <v>72</v>
      </c>
      <c r="B127" s="113">
        <v>6729.45</v>
      </c>
      <c r="C127" s="63" t="s">
        <v>626</v>
      </c>
      <c r="D127" s="63" t="s">
        <v>2354</v>
      </c>
      <c r="E127" s="58">
        <v>43621</v>
      </c>
    </row>
    <row r="128" spans="1:5" ht="13.5" customHeight="1">
      <c r="A128" s="13" t="s">
        <v>73</v>
      </c>
      <c r="B128" s="113">
        <v>34406.6</v>
      </c>
      <c r="C128" s="63" t="s">
        <v>2351</v>
      </c>
      <c r="D128" s="115" t="s">
        <v>2356</v>
      </c>
      <c r="E128" s="58">
        <v>43637</v>
      </c>
    </row>
    <row r="129" spans="1:5" ht="13.5" customHeight="1">
      <c r="A129" s="13" t="s">
        <v>74</v>
      </c>
      <c r="B129" s="116">
        <v>3570</v>
      </c>
      <c r="C129" s="117" t="s">
        <v>1027</v>
      </c>
      <c r="D129" s="117" t="s">
        <v>1029</v>
      </c>
      <c r="E129" s="58">
        <v>43638</v>
      </c>
    </row>
    <row r="130" spans="1:5" ht="13.5" customHeight="1">
      <c r="A130" s="13" t="s">
        <v>75</v>
      </c>
      <c r="B130" s="118">
        <v>2733.57</v>
      </c>
      <c r="C130" s="114" t="s">
        <v>2352</v>
      </c>
      <c r="D130" s="114" t="s">
        <v>2355</v>
      </c>
      <c r="E130" s="112">
        <v>43644</v>
      </c>
    </row>
    <row r="131" spans="1:5" ht="13.5" customHeight="1">
      <c r="A131" s="13" t="s">
        <v>77</v>
      </c>
      <c r="B131" s="118">
        <v>12900.78</v>
      </c>
      <c r="C131" s="63" t="s">
        <v>627</v>
      </c>
      <c r="D131" s="63" t="s">
        <v>1031</v>
      </c>
      <c r="E131" s="58">
        <v>43644</v>
      </c>
    </row>
    <row r="132" spans="1:5" ht="13.5" customHeight="1">
      <c r="A132" s="13" t="s">
        <v>79</v>
      </c>
      <c r="B132" s="119">
        <v>1333.9</v>
      </c>
      <c r="C132" s="63" t="s">
        <v>2353</v>
      </c>
      <c r="D132" s="114" t="s">
        <v>604</v>
      </c>
      <c r="E132" s="58">
        <v>43644</v>
      </c>
    </row>
    <row r="133" spans="1:5" ht="13.5" customHeight="1">
      <c r="A133" s="13" t="s">
        <v>80</v>
      </c>
      <c r="B133" s="118">
        <v>1219.26</v>
      </c>
      <c r="C133" s="63" t="s">
        <v>2352</v>
      </c>
      <c r="D133" s="63" t="s">
        <v>1030</v>
      </c>
      <c r="E133" s="58">
        <v>43644</v>
      </c>
    </row>
    <row r="134" spans="1:5" ht="12.75" customHeight="1">
      <c r="A134" s="13" t="s">
        <v>89</v>
      </c>
      <c r="B134" s="10">
        <f>25434.47+9420</f>
        <v>34854.47</v>
      </c>
      <c r="C134" s="27" t="s">
        <v>9</v>
      </c>
      <c r="D134" s="35" t="s">
        <v>12</v>
      </c>
      <c r="E134" s="11"/>
    </row>
    <row r="135" spans="1:5" ht="12.75" customHeight="1">
      <c r="A135" s="13" t="s">
        <v>90</v>
      </c>
      <c r="B135" s="10">
        <v>59437.23</v>
      </c>
      <c r="C135" s="27" t="s">
        <v>9</v>
      </c>
      <c r="D135" s="35" t="s">
        <v>13</v>
      </c>
      <c r="E135" s="11"/>
    </row>
    <row r="136" spans="1:5" ht="12.75">
      <c r="A136" s="23"/>
      <c r="B136" s="24"/>
      <c r="C136" s="25"/>
      <c r="D136" s="36"/>
      <c r="E136" s="26"/>
    </row>
    <row r="137" spans="1:4" ht="12.75">
      <c r="A137" s="65" t="s">
        <v>1006</v>
      </c>
      <c r="B137" s="65"/>
      <c r="C137" s="65"/>
      <c r="D137" s="65"/>
    </row>
    <row r="138" spans="1:5" ht="25.5">
      <c r="A138" s="4" t="s">
        <v>0</v>
      </c>
      <c r="B138" s="31" t="s">
        <v>1</v>
      </c>
      <c r="C138" s="5" t="s">
        <v>2</v>
      </c>
      <c r="D138" s="33" t="s">
        <v>3</v>
      </c>
      <c r="E138" s="5" t="s">
        <v>10</v>
      </c>
    </row>
    <row r="139" spans="1:5" ht="12.75">
      <c r="A139" s="60">
        <v>1</v>
      </c>
      <c r="B139" s="61">
        <v>4819</v>
      </c>
      <c r="C139" s="62" t="s">
        <v>1204</v>
      </c>
      <c r="D139" s="62" t="s">
        <v>1205</v>
      </c>
      <c r="E139" s="69" t="s">
        <v>1210</v>
      </c>
    </row>
    <row r="140" spans="1:5" ht="12.75">
      <c r="A140" s="60">
        <v>2</v>
      </c>
      <c r="B140" s="61">
        <v>880</v>
      </c>
      <c r="C140" s="62" t="s">
        <v>1206</v>
      </c>
      <c r="D140" s="62" t="s">
        <v>1207</v>
      </c>
      <c r="E140" s="69" t="s">
        <v>1211</v>
      </c>
    </row>
    <row r="141" spans="1:5" ht="12.75">
      <c r="A141" s="60">
        <v>3</v>
      </c>
      <c r="B141" s="61">
        <v>49.88</v>
      </c>
      <c r="C141" s="62" t="s">
        <v>1208</v>
      </c>
      <c r="D141" s="62" t="s">
        <v>608</v>
      </c>
      <c r="E141" s="69" t="s">
        <v>1211</v>
      </c>
    </row>
    <row r="142" spans="1:5" ht="12.75">
      <c r="A142" s="60">
        <v>4</v>
      </c>
      <c r="B142" s="61">
        <v>8421.99</v>
      </c>
      <c r="C142" s="62" t="s">
        <v>1209</v>
      </c>
      <c r="D142" s="62" t="s">
        <v>604</v>
      </c>
      <c r="E142" s="69" t="s">
        <v>1212</v>
      </c>
    </row>
    <row r="143" spans="1:4" ht="12.75">
      <c r="A143" s="20"/>
      <c r="B143" s="21"/>
      <c r="C143" s="22"/>
      <c r="D143" s="22"/>
    </row>
    <row r="144" spans="1:4" ht="12.75">
      <c r="A144" s="65" t="s">
        <v>551</v>
      </c>
      <c r="B144" s="65"/>
      <c r="C144" s="65"/>
      <c r="D144" s="65"/>
    </row>
    <row r="145" spans="1:5" ht="25.5">
      <c r="A145" s="4" t="s">
        <v>0</v>
      </c>
      <c r="B145" s="31" t="s">
        <v>1</v>
      </c>
      <c r="C145" s="5" t="s">
        <v>2</v>
      </c>
      <c r="D145" s="33" t="s">
        <v>3</v>
      </c>
      <c r="E145" s="5" t="s">
        <v>10</v>
      </c>
    </row>
    <row r="146" spans="1:5" ht="12.75" customHeight="1">
      <c r="A146" s="6" t="s">
        <v>16</v>
      </c>
      <c r="B146" s="93">
        <v>142986.97</v>
      </c>
      <c r="C146" s="94" t="s">
        <v>1293</v>
      </c>
      <c r="D146" s="19" t="s">
        <v>2302</v>
      </c>
      <c r="E146" s="11">
        <v>43620</v>
      </c>
    </row>
    <row r="147" spans="1:5" ht="12.75">
      <c r="A147" s="6" t="s">
        <v>17</v>
      </c>
      <c r="B147" s="93">
        <v>289777.1</v>
      </c>
      <c r="C147" s="94" t="s">
        <v>630</v>
      </c>
      <c r="D147" s="19" t="s">
        <v>2303</v>
      </c>
      <c r="E147" s="11">
        <v>43620</v>
      </c>
    </row>
    <row r="148" spans="1:5" ht="12.75">
      <c r="A148" s="6" t="s">
        <v>18</v>
      </c>
      <c r="B148" s="93">
        <v>243243.86</v>
      </c>
      <c r="C148" s="94" t="s">
        <v>630</v>
      </c>
      <c r="D148" s="19" t="s">
        <v>2303</v>
      </c>
      <c r="E148" s="11">
        <v>43620</v>
      </c>
    </row>
    <row r="149" spans="1:5" ht="12.75">
      <c r="A149" s="6" t="s">
        <v>19</v>
      </c>
      <c r="B149" s="93">
        <v>408737.61</v>
      </c>
      <c r="C149" s="94" t="s">
        <v>1294</v>
      </c>
      <c r="D149" s="19" t="s">
        <v>2304</v>
      </c>
      <c r="E149" s="11">
        <v>43620</v>
      </c>
    </row>
    <row r="150" spans="1:5" ht="12.75">
      <c r="A150" s="6" t="s">
        <v>20</v>
      </c>
      <c r="B150" s="93">
        <v>153555.87</v>
      </c>
      <c r="C150" s="94" t="s">
        <v>1035</v>
      </c>
      <c r="D150" s="95" t="s">
        <v>2305</v>
      </c>
      <c r="E150" s="11">
        <v>43620</v>
      </c>
    </row>
    <row r="151" spans="1:5" ht="12.75">
      <c r="A151" s="6" t="s">
        <v>21</v>
      </c>
      <c r="B151" s="93">
        <v>681631.87</v>
      </c>
      <c r="C151" s="94" t="s">
        <v>742</v>
      </c>
      <c r="D151" s="96"/>
      <c r="E151" s="11">
        <v>43620</v>
      </c>
    </row>
    <row r="152" spans="1:5" ht="12.75">
      <c r="A152" s="6" t="s">
        <v>22</v>
      </c>
      <c r="B152" s="93">
        <v>216270.21</v>
      </c>
      <c r="C152" s="94" t="s">
        <v>1057</v>
      </c>
      <c r="D152" s="97"/>
      <c r="E152" s="11">
        <v>43620</v>
      </c>
    </row>
    <row r="153" spans="1:5" ht="12.75">
      <c r="A153" s="6" t="s">
        <v>23</v>
      </c>
      <c r="B153" s="93">
        <v>103761.94</v>
      </c>
      <c r="C153" s="94" t="s">
        <v>1295</v>
      </c>
      <c r="D153" s="19" t="s">
        <v>2306</v>
      </c>
      <c r="E153" s="11">
        <v>43620</v>
      </c>
    </row>
    <row r="154" spans="1:5" ht="12.75">
      <c r="A154" s="6" t="s">
        <v>24</v>
      </c>
      <c r="B154" s="93">
        <v>147140.26</v>
      </c>
      <c r="C154" s="94" t="s">
        <v>1296</v>
      </c>
      <c r="D154" s="19" t="s">
        <v>2307</v>
      </c>
      <c r="E154" s="11">
        <v>43620</v>
      </c>
    </row>
    <row r="155" spans="1:5" ht="12.75">
      <c r="A155" s="6" t="s">
        <v>25</v>
      </c>
      <c r="B155" s="93">
        <v>241889.83</v>
      </c>
      <c r="C155" s="94" t="s">
        <v>1297</v>
      </c>
      <c r="D155" s="95" t="s">
        <v>2308</v>
      </c>
      <c r="E155" s="11">
        <v>43620</v>
      </c>
    </row>
    <row r="156" spans="1:5" ht="12.75">
      <c r="A156" s="6" t="s">
        <v>26</v>
      </c>
      <c r="B156" s="93">
        <v>251571.06</v>
      </c>
      <c r="C156" s="94" t="s">
        <v>1297</v>
      </c>
      <c r="D156" s="97"/>
      <c r="E156" s="11">
        <v>43620</v>
      </c>
    </row>
    <row r="157" spans="1:5" ht="12.75">
      <c r="A157" s="6" t="s">
        <v>27</v>
      </c>
      <c r="B157" s="93">
        <v>127939.01</v>
      </c>
      <c r="C157" s="94" t="s">
        <v>722</v>
      </c>
      <c r="D157" s="95" t="s">
        <v>2309</v>
      </c>
      <c r="E157" s="11">
        <v>43620</v>
      </c>
    </row>
    <row r="158" spans="1:5" ht="12.75">
      <c r="A158" s="6" t="s">
        <v>28</v>
      </c>
      <c r="B158" s="93">
        <v>326162.32</v>
      </c>
      <c r="C158" s="94" t="s">
        <v>686</v>
      </c>
      <c r="D158" s="97"/>
      <c r="E158" s="11">
        <v>43620</v>
      </c>
    </row>
    <row r="159" spans="1:5" ht="12.75">
      <c r="A159" s="6" t="s">
        <v>29</v>
      </c>
      <c r="B159" s="93">
        <v>303191.64</v>
      </c>
      <c r="C159" s="94" t="s">
        <v>1298</v>
      </c>
      <c r="D159" s="19" t="s">
        <v>2310</v>
      </c>
      <c r="E159" s="11">
        <v>43620</v>
      </c>
    </row>
    <row r="160" spans="1:5" ht="12.75">
      <c r="A160" s="6" t="s">
        <v>30</v>
      </c>
      <c r="B160" s="93">
        <v>478323.02</v>
      </c>
      <c r="C160" s="94" t="s">
        <v>1094</v>
      </c>
      <c r="D160" s="19" t="s">
        <v>2311</v>
      </c>
      <c r="E160" s="11">
        <v>43620</v>
      </c>
    </row>
    <row r="161" spans="1:5" ht="12.75">
      <c r="A161" s="6" t="s">
        <v>31</v>
      </c>
      <c r="B161" s="93">
        <v>270238.15</v>
      </c>
      <c r="C161" s="94" t="s">
        <v>1299</v>
      </c>
      <c r="D161" s="19" t="s">
        <v>2312</v>
      </c>
      <c r="E161" s="11">
        <v>43620</v>
      </c>
    </row>
    <row r="162" spans="1:5" ht="12.75">
      <c r="A162" s="6" t="s">
        <v>32</v>
      </c>
      <c r="B162" s="93">
        <v>1008252.51</v>
      </c>
      <c r="C162" s="94" t="s">
        <v>1300</v>
      </c>
      <c r="D162" s="19" t="s">
        <v>2313</v>
      </c>
      <c r="E162" s="11">
        <v>43620</v>
      </c>
    </row>
    <row r="163" spans="1:5" ht="12.75">
      <c r="A163" s="6" t="s">
        <v>33</v>
      </c>
      <c r="B163" s="93">
        <v>165400.38</v>
      </c>
      <c r="C163" s="94" t="s">
        <v>1301</v>
      </c>
      <c r="D163" s="19" t="s">
        <v>2314</v>
      </c>
      <c r="E163" s="11">
        <v>43620</v>
      </c>
    </row>
    <row r="164" spans="1:5" ht="12.75">
      <c r="A164" s="6" t="s">
        <v>34</v>
      </c>
      <c r="B164" s="93">
        <v>419249.16</v>
      </c>
      <c r="C164" s="94" t="s">
        <v>1302</v>
      </c>
      <c r="D164" s="95" t="s">
        <v>2314</v>
      </c>
      <c r="E164" s="11">
        <v>43620</v>
      </c>
    </row>
    <row r="165" spans="1:5" ht="12.75">
      <c r="A165" s="6" t="s">
        <v>35</v>
      </c>
      <c r="B165" s="93">
        <v>69054.88</v>
      </c>
      <c r="C165" s="94" t="s">
        <v>705</v>
      </c>
      <c r="D165" s="96"/>
      <c r="E165" s="11">
        <v>43620</v>
      </c>
    </row>
    <row r="166" spans="1:5" ht="12.75" customHeight="1">
      <c r="A166" s="6" t="s">
        <v>36</v>
      </c>
      <c r="B166" s="93">
        <v>593461.44</v>
      </c>
      <c r="C166" s="94" t="s">
        <v>1303</v>
      </c>
      <c r="D166" s="97"/>
      <c r="E166" s="11">
        <v>43620</v>
      </c>
    </row>
    <row r="167" spans="1:5" ht="12.75" customHeight="1">
      <c r="A167" s="6" t="s">
        <v>37</v>
      </c>
      <c r="B167" s="93">
        <v>193271.3</v>
      </c>
      <c r="C167" s="94" t="s">
        <v>1304</v>
      </c>
      <c r="D167" s="19" t="s">
        <v>2315</v>
      </c>
      <c r="E167" s="11">
        <v>43620</v>
      </c>
    </row>
    <row r="168" spans="1:5" ht="12.75" customHeight="1">
      <c r="A168" s="6" t="s">
        <v>38</v>
      </c>
      <c r="B168" s="93">
        <v>237545.32</v>
      </c>
      <c r="C168" s="94" t="s">
        <v>1305</v>
      </c>
      <c r="D168" s="19" t="s">
        <v>2316</v>
      </c>
      <c r="E168" s="11">
        <v>43620</v>
      </c>
    </row>
    <row r="169" spans="1:5" ht="12.75" customHeight="1">
      <c r="A169" s="6" t="s">
        <v>39</v>
      </c>
      <c r="B169" s="93">
        <v>199392.65</v>
      </c>
      <c r="C169" s="94" t="s">
        <v>1306</v>
      </c>
      <c r="D169" s="19" t="s">
        <v>2317</v>
      </c>
      <c r="E169" s="11">
        <v>43620</v>
      </c>
    </row>
    <row r="170" spans="1:5" ht="12.75" customHeight="1">
      <c r="A170" s="6" t="s">
        <v>40</v>
      </c>
      <c r="B170" s="93">
        <v>109294.64</v>
      </c>
      <c r="C170" s="94" t="s">
        <v>726</v>
      </c>
      <c r="D170" s="95" t="s">
        <v>2317</v>
      </c>
      <c r="E170" s="11">
        <v>43620</v>
      </c>
    </row>
    <row r="171" spans="1:5" ht="12.75" customHeight="1">
      <c r="A171" s="6" t="s">
        <v>41</v>
      </c>
      <c r="B171" s="93">
        <v>134456.02</v>
      </c>
      <c r="C171" s="94" t="s">
        <v>1307</v>
      </c>
      <c r="D171" s="97"/>
      <c r="E171" s="11">
        <v>43620</v>
      </c>
    </row>
    <row r="172" spans="1:5" ht="12.75" customHeight="1">
      <c r="A172" s="6" t="s">
        <v>42</v>
      </c>
      <c r="B172" s="93">
        <v>116854.14</v>
      </c>
      <c r="C172" s="94" t="s">
        <v>1039</v>
      </c>
      <c r="D172" s="19" t="s">
        <v>2318</v>
      </c>
      <c r="E172" s="11">
        <v>43620</v>
      </c>
    </row>
    <row r="173" spans="1:5" ht="12.75" customHeight="1">
      <c r="A173" s="6" t="s">
        <v>43</v>
      </c>
      <c r="B173" s="93">
        <v>846950.82</v>
      </c>
      <c r="C173" s="94" t="s">
        <v>1308</v>
      </c>
      <c r="D173" s="19" t="s">
        <v>2319</v>
      </c>
      <c r="E173" s="11">
        <v>43620</v>
      </c>
    </row>
    <row r="174" spans="1:5" ht="12.75" customHeight="1">
      <c r="A174" s="6" t="s">
        <v>50</v>
      </c>
      <c r="B174" s="93">
        <v>107667.59</v>
      </c>
      <c r="C174" s="94" t="s">
        <v>1309</v>
      </c>
      <c r="D174" s="19" t="s">
        <v>2320</v>
      </c>
      <c r="E174" s="11">
        <v>43620</v>
      </c>
    </row>
    <row r="175" spans="1:5" ht="12.75" customHeight="1">
      <c r="A175" s="6" t="s">
        <v>51</v>
      </c>
      <c r="B175" s="93">
        <v>29478.51</v>
      </c>
      <c r="C175" s="94" t="s">
        <v>1112</v>
      </c>
      <c r="D175" s="95" t="s">
        <v>2321</v>
      </c>
      <c r="E175" s="11">
        <v>43620</v>
      </c>
    </row>
    <row r="176" spans="1:5" ht="12.75" customHeight="1">
      <c r="A176" s="6" t="s">
        <v>52</v>
      </c>
      <c r="B176" s="93">
        <v>389071.14</v>
      </c>
      <c r="C176" s="94" t="s">
        <v>1310</v>
      </c>
      <c r="D176" s="96"/>
      <c r="E176" s="11">
        <v>43620</v>
      </c>
    </row>
    <row r="177" spans="1:5" ht="12.75">
      <c r="A177" s="6" t="s">
        <v>53</v>
      </c>
      <c r="B177" s="93">
        <v>59614.63</v>
      </c>
      <c r="C177" s="94" t="s">
        <v>1089</v>
      </c>
      <c r="D177" s="97"/>
      <c r="E177" s="11">
        <v>43620</v>
      </c>
    </row>
    <row r="178" spans="1:5" ht="12.75">
      <c r="A178" s="6" t="s">
        <v>54</v>
      </c>
      <c r="B178" s="93">
        <v>2873964.64</v>
      </c>
      <c r="C178" s="94" t="s">
        <v>1311</v>
      </c>
      <c r="D178" s="19" t="s">
        <v>2322</v>
      </c>
      <c r="E178" s="11">
        <v>43620</v>
      </c>
    </row>
    <row r="179" spans="1:5" ht="12.75">
      <c r="A179" s="6" t="s">
        <v>55</v>
      </c>
      <c r="B179" s="93">
        <v>1424208.71</v>
      </c>
      <c r="C179" s="94" t="s">
        <v>1312</v>
      </c>
      <c r="D179" s="19" t="s">
        <v>2323</v>
      </c>
      <c r="E179" s="11">
        <v>43620</v>
      </c>
    </row>
    <row r="180" spans="1:5" ht="12.75">
      <c r="A180" s="6" t="s">
        <v>56</v>
      </c>
      <c r="B180" s="93">
        <v>245697.96</v>
      </c>
      <c r="C180" s="94" t="s">
        <v>1313</v>
      </c>
      <c r="D180" s="19" t="s">
        <v>2324</v>
      </c>
      <c r="E180" s="11">
        <v>43620</v>
      </c>
    </row>
    <row r="181" spans="1:5" ht="12.75">
      <c r="A181" s="6" t="s">
        <v>57</v>
      </c>
      <c r="B181" s="93">
        <v>473213.42</v>
      </c>
      <c r="C181" s="94" t="s">
        <v>1187</v>
      </c>
      <c r="D181" s="19" t="s">
        <v>2324</v>
      </c>
      <c r="E181" s="11">
        <v>43620</v>
      </c>
    </row>
    <row r="182" spans="1:5" ht="12.75">
      <c r="A182" s="6" t="s">
        <v>58</v>
      </c>
      <c r="B182" s="93">
        <v>353106</v>
      </c>
      <c r="C182" s="94" t="s">
        <v>1314</v>
      </c>
      <c r="D182" s="95" t="s">
        <v>2325</v>
      </c>
      <c r="E182" s="11">
        <v>43620</v>
      </c>
    </row>
    <row r="183" spans="1:5" ht="12.75">
      <c r="A183" s="6" t="s">
        <v>59</v>
      </c>
      <c r="B183" s="93">
        <v>571622.53</v>
      </c>
      <c r="C183" s="94" t="s">
        <v>670</v>
      </c>
      <c r="D183" s="96"/>
      <c r="E183" s="11">
        <v>43620</v>
      </c>
    </row>
    <row r="184" spans="1:5" ht="12.75">
      <c r="A184" s="6" t="s">
        <v>60</v>
      </c>
      <c r="B184" s="93">
        <v>422142.47</v>
      </c>
      <c r="C184" s="94" t="s">
        <v>670</v>
      </c>
      <c r="D184" s="97"/>
      <c r="E184" s="11">
        <v>43620</v>
      </c>
    </row>
    <row r="185" spans="1:5" ht="12.75">
      <c r="A185" s="6" t="s">
        <v>61</v>
      </c>
      <c r="B185" s="93">
        <v>340617.46</v>
      </c>
      <c r="C185" s="94" t="s">
        <v>1315</v>
      </c>
      <c r="D185" s="19" t="s">
        <v>2325</v>
      </c>
      <c r="E185" s="11">
        <v>43620</v>
      </c>
    </row>
    <row r="186" spans="1:5" ht="12.75">
      <c r="A186" s="6" t="s">
        <v>62</v>
      </c>
      <c r="B186" s="93">
        <v>355689.36</v>
      </c>
      <c r="C186" s="94" t="s">
        <v>1048</v>
      </c>
      <c r="D186" s="19" t="s">
        <v>2325</v>
      </c>
      <c r="E186" s="11">
        <v>43620</v>
      </c>
    </row>
    <row r="187" spans="1:5" ht="12.75">
      <c r="A187" s="6" t="s">
        <v>63</v>
      </c>
      <c r="B187" s="93">
        <v>945822.29</v>
      </c>
      <c r="C187" s="94" t="s">
        <v>1316</v>
      </c>
      <c r="D187" s="95" t="s">
        <v>2326</v>
      </c>
      <c r="E187" s="11">
        <v>43620</v>
      </c>
    </row>
    <row r="188" spans="1:5" ht="12.75">
      <c r="A188" s="6" t="s">
        <v>64</v>
      </c>
      <c r="B188" s="93">
        <v>260923.45</v>
      </c>
      <c r="C188" s="94" t="s">
        <v>1317</v>
      </c>
      <c r="D188" s="97"/>
      <c r="E188" s="11">
        <v>43620</v>
      </c>
    </row>
    <row r="189" spans="1:5" ht="12.75">
      <c r="A189" s="6" t="s">
        <v>65</v>
      </c>
      <c r="B189" s="93">
        <v>298180.87</v>
      </c>
      <c r="C189" s="94" t="s">
        <v>1318</v>
      </c>
      <c r="D189" s="19" t="s">
        <v>2326</v>
      </c>
      <c r="E189" s="11">
        <v>43620</v>
      </c>
    </row>
    <row r="190" spans="1:5" ht="12.75">
      <c r="A190" s="6" t="s">
        <v>66</v>
      </c>
      <c r="B190" s="93">
        <v>486079.72</v>
      </c>
      <c r="C190" s="94" t="s">
        <v>1319</v>
      </c>
      <c r="D190" s="95" t="s">
        <v>2327</v>
      </c>
      <c r="E190" s="11">
        <v>43620</v>
      </c>
    </row>
    <row r="191" spans="1:5" ht="12.75">
      <c r="A191" s="6" t="s">
        <v>67</v>
      </c>
      <c r="B191" s="93">
        <v>646545.15</v>
      </c>
      <c r="C191" s="94" t="s">
        <v>1320</v>
      </c>
      <c r="D191" s="96"/>
      <c r="E191" s="11">
        <v>43620</v>
      </c>
    </row>
    <row r="192" spans="1:5" ht="12.75">
      <c r="A192" s="6" t="s">
        <v>68</v>
      </c>
      <c r="B192" s="93">
        <v>252141.84</v>
      </c>
      <c r="C192" s="94" t="s">
        <v>1320</v>
      </c>
      <c r="D192" s="97"/>
      <c r="E192" s="11">
        <v>43620</v>
      </c>
    </row>
    <row r="193" spans="1:5" ht="12.75">
      <c r="A193" s="6" t="s">
        <v>69</v>
      </c>
      <c r="B193" s="93">
        <v>85501.5</v>
      </c>
      <c r="C193" s="94" t="s">
        <v>1321</v>
      </c>
      <c r="D193" s="19" t="s">
        <v>2328</v>
      </c>
      <c r="E193" s="11">
        <v>43620</v>
      </c>
    </row>
    <row r="194" spans="1:5" ht="12.75">
      <c r="A194" s="6" t="s">
        <v>70</v>
      </c>
      <c r="B194" s="93">
        <v>151288.95</v>
      </c>
      <c r="C194" s="94" t="s">
        <v>1322</v>
      </c>
      <c r="D194" s="19" t="s">
        <v>2328</v>
      </c>
      <c r="E194" s="11">
        <v>43620</v>
      </c>
    </row>
    <row r="195" spans="1:5" ht="12.75">
      <c r="A195" s="6" t="s">
        <v>71</v>
      </c>
      <c r="B195" s="93">
        <v>265851.08</v>
      </c>
      <c r="C195" s="94" t="s">
        <v>1323</v>
      </c>
      <c r="D195" s="95" t="s">
        <v>2329</v>
      </c>
      <c r="E195" s="11">
        <v>43620</v>
      </c>
    </row>
    <row r="196" spans="1:5" ht="12.75">
      <c r="A196" s="6" t="s">
        <v>72</v>
      </c>
      <c r="B196" s="93">
        <v>340459.16</v>
      </c>
      <c r="C196" s="94" t="s">
        <v>1324</v>
      </c>
      <c r="D196" s="97"/>
      <c r="E196" s="11">
        <v>43620</v>
      </c>
    </row>
    <row r="197" spans="1:5" ht="12.75">
      <c r="A197" s="6" t="s">
        <v>73</v>
      </c>
      <c r="B197" s="93">
        <v>618339.01</v>
      </c>
      <c r="C197" s="94" t="s">
        <v>1161</v>
      </c>
      <c r="D197" s="95" t="s">
        <v>2303</v>
      </c>
      <c r="E197" s="11">
        <v>43620</v>
      </c>
    </row>
    <row r="198" spans="1:5" ht="12.75">
      <c r="A198" s="6" t="s">
        <v>74</v>
      </c>
      <c r="B198" s="93">
        <v>62286.53</v>
      </c>
      <c r="C198" s="94" t="s">
        <v>1325</v>
      </c>
      <c r="D198" s="96"/>
      <c r="E198" s="11">
        <v>43620</v>
      </c>
    </row>
    <row r="199" spans="1:5" ht="12.75">
      <c r="A199" s="6" t="s">
        <v>75</v>
      </c>
      <c r="B199" s="93">
        <v>1640096.26</v>
      </c>
      <c r="C199" s="94" t="s">
        <v>1326</v>
      </c>
      <c r="D199" s="97"/>
      <c r="E199" s="11">
        <v>43620</v>
      </c>
    </row>
    <row r="200" spans="1:5" ht="12.75">
      <c r="A200" s="6" t="s">
        <v>76</v>
      </c>
      <c r="B200" s="93">
        <v>469360.98</v>
      </c>
      <c r="C200" s="94" t="s">
        <v>1327</v>
      </c>
      <c r="D200" s="95" t="s">
        <v>2330</v>
      </c>
      <c r="E200" s="11">
        <v>43620</v>
      </c>
    </row>
    <row r="201" spans="1:5" ht="12.75">
      <c r="A201" s="6" t="s">
        <v>77</v>
      </c>
      <c r="B201" s="93">
        <v>42064.71</v>
      </c>
      <c r="C201" s="94" t="s">
        <v>1163</v>
      </c>
      <c r="D201" s="96"/>
      <c r="E201" s="11">
        <v>43620</v>
      </c>
    </row>
    <row r="202" spans="1:5" ht="12.75">
      <c r="A202" s="6" t="s">
        <v>78</v>
      </c>
      <c r="B202" s="93">
        <v>458258.31</v>
      </c>
      <c r="C202" s="94" t="s">
        <v>1163</v>
      </c>
      <c r="D202" s="97"/>
      <c r="E202" s="11">
        <v>43620</v>
      </c>
    </row>
    <row r="203" spans="1:5" ht="12.75">
      <c r="A203" s="6" t="s">
        <v>79</v>
      </c>
      <c r="B203" s="93">
        <v>719479.6</v>
      </c>
      <c r="C203" s="94" t="s">
        <v>1328</v>
      </c>
      <c r="D203" s="95" t="s">
        <v>2331</v>
      </c>
      <c r="E203" s="11">
        <v>43620</v>
      </c>
    </row>
    <row r="204" spans="1:5" ht="12.75">
      <c r="A204" s="6" t="s">
        <v>80</v>
      </c>
      <c r="B204" s="93">
        <v>297213.08</v>
      </c>
      <c r="C204" s="94" t="s">
        <v>1328</v>
      </c>
      <c r="D204" s="96"/>
      <c r="E204" s="11">
        <v>43620</v>
      </c>
    </row>
    <row r="205" spans="1:5" ht="12.75" customHeight="1">
      <c r="A205" s="6" t="s">
        <v>81</v>
      </c>
      <c r="B205" s="93">
        <v>508797.14</v>
      </c>
      <c r="C205" s="94" t="s">
        <v>1329</v>
      </c>
      <c r="D205" s="96"/>
      <c r="E205" s="11">
        <v>43620</v>
      </c>
    </row>
    <row r="206" spans="1:5" ht="12.75">
      <c r="A206" s="6" t="s">
        <v>82</v>
      </c>
      <c r="B206" s="93">
        <v>337352.08</v>
      </c>
      <c r="C206" s="94" t="s">
        <v>653</v>
      </c>
      <c r="D206" s="96"/>
      <c r="E206" s="11">
        <v>43620</v>
      </c>
    </row>
    <row r="207" spans="1:5" ht="12.75">
      <c r="A207" s="6" t="s">
        <v>83</v>
      </c>
      <c r="B207" s="93">
        <v>136892.3</v>
      </c>
      <c r="C207" s="94" t="s">
        <v>1153</v>
      </c>
      <c r="D207" s="96"/>
      <c r="E207" s="11">
        <v>43620</v>
      </c>
    </row>
    <row r="208" spans="1:5" ht="12.75">
      <c r="A208" s="6" t="s">
        <v>84</v>
      </c>
      <c r="B208" s="93">
        <v>416514.98</v>
      </c>
      <c r="C208" s="94" t="s">
        <v>1330</v>
      </c>
      <c r="D208" s="96"/>
      <c r="E208" s="11">
        <v>43620</v>
      </c>
    </row>
    <row r="209" spans="1:5" ht="12.75">
      <c r="A209" s="6" t="s">
        <v>85</v>
      </c>
      <c r="B209" s="93">
        <v>19040</v>
      </c>
      <c r="C209" s="94" t="s">
        <v>1331</v>
      </c>
      <c r="D209" s="96"/>
      <c r="E209" s="11">
        <v>43620</v>
      </c>
    </row>
    <row r="210" spans="1:5" ht="12.75">
      <c r="A210" s="6" t="s">
        <v>86</v>
      </c>
      <c r="B210" s="93">
        <v>930990.89</v>
      </c>
      <c r="C210" s="94" t="s">
        <v>1332</v>
      </c>
      <c r="D210" s="97"/>
      <c r="E210" s="11">
        <v>43620</v>
      </c>
    </row>
    <row r="211" spans="1:5" ht="12.75">
      <c r="A211" s="6" t="s">
        <v>87</v>
      </c>
      <c r="B211" s="93">
        <v>188813.06</v>
      </c>
      <c r="C211" s="94" t="s">
        <v>1333</v>
      </c>
      <c r="D211" s="95" t="s">
        <v>2305</v>
      </c>
      <c r="E211" s="11">
        <v>43620</v>
      </c>
    </row>
    <row r="212" spans="1:5" ht="12.75">
      <c r="A212" s="6" t="s">
        <v>88</v>
      </c>
      <c r="B212" s="93">
        <v>274510.59</v>
      </c>
      <c r="C212" s="94" t="s">
        <v>742</v>
      </c>
      <c r="D212" s="96"/>
      <c r="E212" s="11">
        <v>43620</v>
      </c>
    </row>
    <row r="213" spans="1:5" ht="12.75">
      <c r="A213" s="6" t="s">
        <v>89</v>
      </c>
      <c r="B213" s="93">
        <v>75967.2</v>
      </c>
      <c r="C213" s="94" t="s">
        <v>1334</v>
      </c>
      <c r="D213" s="97"/>
      <c r="E213" s="11">
        <v>43620</v>
      </c>
    </row>
    <row r="214" spans="1:5" ht="12.75">
      <c r="A214" s="6" t="s">
        <v>90</v>
      </c>
      <c r="B214" s="93">
        <v>152291.61</v>
      </c>
      <c r="C214" s="94" t="s">
        <v>1335</v>
      </c>
      <c r="D214" s="95" t="s">
        <v>2307</v>
      </c>
      <c r="E214" s="11">
        <v>43620</v>
      </c>
    </row>
    <row r="215" spans="1:5" ht="12.75">
      <c r="A215" s="6" t="s">
        <v>552</v>
      </c>
      <c r="B215" s="93">
        <v>155477.25</v>
      </c>
      <c r="C215" s="94" t="s">
        <v>1336</v>
      </c>
      <c r="D215" s="96"/>
      <c r="E215" s="11">
        <v>43620</v>
      </c>
    </row>
    <row r="216" spans="1:5" ht="12.75">
      <c r="A216" s="6" t="s">
        <v>553</v>
      </c>
      <c r="B216" s="93">
        <v>161862.36</v>
      </c>
      <c r="C216" s="94" t="s">
        <v>1336</v>
      </c>
      <c r="D216" s="96"/>
      <c r="E216" s="11">
        <v>43620</v>
      </c>
    </row>
    <row r="217" spans="1:5" ht="12.75">
      <c r="A217" s="6" t="s">
        <v>554</v>
      </c>
      <c r="B217" s="93">
        <v>984339.72</v>
      </c>
      <c r="C217" s="94" t="s">
        <v>1337</v>
      </c>
      <c r="D217" s="96"/>
      <c r="E217" s="11">
        <v>43620</v>
      </c>
    </row>
    <row r="218" spans="1:5" ht="12.75">
      <c r="A218" s="6" t="s">
        <v>555</v>
      </c>
      <c r="B218" s="93">
        <v>499180.33</v>
      </c>
      <c r="C218" s="94" t="s">
        <v>1337</v>
      </c>
      <c r="D218" s="96"/>
      <c r="E218" s="11">
        <v>43620</v>
      </c>
    </row>
    <row r="219" spans="1:5" ht="12.75">
      <c r="A219" s="6" t="s">
        <v>556</v>
      </c>
      <c r="B219" s="93">
        <v>637512.48</v>
      </c>
      <c r="C219" s="94" t="s">
        <v>1338</v>
      </c>
      <c r="D219" s="96"/>
      <c r="E219" s="11">
        <v>43620</v>
      </c>
    </row>
    <row r="220" spans="1:5" ht="12.75">
      <c r="A220" s="6" t="s">
        <v>557</v>
      </c>
      <c r="B220" s="93">
        <v>75140.19</v>
      </c>
      <c r="C220" s="94" t="s">
        <v>1339</v>
      </c>
      <c r="D220" s="96"/>
      <c r="E220" s="11">
        <v>43620</v>
      </c>
    </row>
    <row r="221" spans="1:5" ht="12.75">
      <c r="A221" s="6" t="s">
        <v>558</v>
      </c>
      <c r="B221" s="93">
        <v>96800.99</v>
      </c>
      <c r="C221" s="94" t="s">
        <v>1339</v>
      </c>
      <c r="D221" s="96"/>
      <c r="E221" s="11">
        <v>43620</v>
      </c>
    </row>
    <row r="222" spans="1:5" ht="12.75">
      <c r="A222" s="6" t="s">
        <v>559</v>
      </c>
      <c r="B222" s="93">
        <v>389981.16</v>
      </c>
      <c r="C222" s="94" t="s">
        <v>1340</v>
      </c>
      <c r="D222" s="96"/>
      <c r="E222" s="11">
        <v>43620</v>
      </c>
    </row>
    <row r="223" spans="1:5" ht="12.75">
      <c r="A223" s="6" t="s">
        <v>560</v>
      </c>
      <c r="B223" s="93">
        <v>120939.7</v>
      </c>
      <c r="C223" s="94" t="s">
        <v>1341</v>
      </c>
      <c r="D223" s="97"/>
      <c r="E223" s="11">
        <v>43620</v>
      </c>
    </row>
    <row r="224" spans="1:5" ht="12.75">
      <c r="A224" s="6" t="s">
        <v>561</v>
      </c>
      <c r="B224" s="93">
        <v>184127.66</v>
      </c>
      <c r="C224" s="94" t="s">
        <v>1342</v>
      </c>
      <c r="D224" s="95" t="s">
        <v>2306</v>
      </c>
      <c r="E224" s="11">
        <v>43620</v>
      </c>
    </row>
    <row r="225" spans="1:5" ht="12.75">
      <c r="A225" s="6" t="s">
        <v>562</v>
      </c>
      <c r="B225" s="93">
        <v>180094.83</v>
      </c>
      <c r="C225" s="94" t="s">
        <v>1343</v>
      </c>
      <c r="D225" s="96"/>
      <c r="E225" s="11">
        <v>43620</v>
      </c>
    </row>
    <row r="226" spans="1:5" ht="12.75">
      <c r="A226" s="6" t="s">
        <v>563</v>
      </c>
      <c r="B226" s="93">
        <v>117541.82</v>
      </c>
      <c r="C226" s="94" t="s">
        <v>1344</v>
      </c>
      <c r="D226" s="96"/>
      <c r="E226" s="11">
        <v>43620</v>
      </c>
    </row>
    <row r="227" spans="1:5" ht="12.75">
      <c r="A227" s="6" t="s">
        <v>564</v>
      </c>
      <c r="B227" s="93">
        <v>96986.19</v>
      </c>
      <c r="C227" s="94" t="s">
        <v>1345</v>
      </c>
      <c r="D227" s="96"/>
      <c r="E227" s="11">
        <v>43620</v>
      </c>
    </row>
    <row r="228" spans="1:5" ht="12.75">
      <c r="A228" s="6" t="s">
        <v>565</v>
      </c>
      <c r="B228" s="93">
        <v>148750</v>
      </c>
      <c r="C228" s="94" t="s">
        <v>1346</v>
      </c>
      <c r="D228" s="96"/>
      <c r="E228" s="11">
        <v>43620</v>
      </c>
    </row>
    <row r="229" spans="1:5" ht="12.75">
      <c r="A229" s="6" t="s">
        <v>566</v>
      </c>
      <c r="B229" s="93">
        <v>179883.59</v>
      </c>
      <c r="C229" s="94" t="s">
        <v>756</v>
      </c>
      <c r="D229" s="96"/>
      <c r="E229" s="11">
        <v>43620</v>
      </c>
    </row>
    <row r="230" spans="1:5" ht="12.75">
      <c r="A230" s="6" t="s">
        <v>567</v>
      </c>
      <c r="B230" s="93">
        <v>1376107.68</v>
      </c>
      <c r="C230" s="94" t="s">
        <v>1347</v>
      </c>
      <c r="D230" s="96"/>
      <c r="E230" s="11">
        <v>43620</v>
      </c>
    </row>
    <row r="231" spans="1:5" ht="12.75">
      <c r="A231" s="6" t="s">
        <v>568</v>
      </c>
      <c r="B231" s="93">
        <v>409803</v>
      </c>
      <c r="C231" s="94" t="s">
        <v>1347</v>
      </c>
      <c r="D231" s="97"/>
      <c r="E231" s="11">
        <v>43620</v>
      </c>
    </row>
    <row r="232" spans="1:5" ht="12.75">
      <c r="A232" s="6" t="s">
        <v>569</v>
      </c>
      <c r="B232" s="93">
        <v>373920.82</v>
      </c>
      <c r="C232" s="94" t="s">
        <v>1348</v>
      </c>
      <c r="D232" s="95" t="s">
        <v>2308</v>
      </c>
      <c r="E232" s="11">
        <v>43620</v>
      </c>
    </row>
    <row r="233" spans="1:5" ht="12.75">
      <c r="A233" s="6" t="s">
        <v>570</v>
      </c>
      <c r="B233" s="93">
        <v>48195</v>
      </c>
      <c r="C233" s="94" t="s">
        <v>1349</v>
      </c>
      <c r="D233" s="97"/>
      <c r="E233" s="11">
        <v>43620</v>
      </c>
    </row>
    <row r="234" spans="1:5" ht="12.75">
      <c r="A234" s="6" t="s">
        <v>571</v>
      </c>
      <c r="B234" s="93">
        <v>367487.74</v>
      </c>
      <c r="C234" s="94" t="s">
        <v>1350</v>
      </c>
      <c r="D234" s="95" t="s">
        <v>2332</v>
      </c>
      <c r="E234" s="11">
        <v>43620</v>
      </c>
    </row>
    <row r="235" spans="1:5" ht="12.75">
      <c r="A235" s="6" t="s">
        <v>572</v>
      </c>
      <c r="B235" s="93">
        <v>636429.17</v>
      </c>
      <c r="C235" s="94" t="s">
        <v>1060</v>
      </c>
      <c r="D235" s="96"/>
      <c r="E235" s="11">
        <v>43620</v>
      </c>
    </row>
    <row r="236" spans="1:5" ht="12.75">
      <c r="A236" s="6" t="s">
        <v>573</v>
      </c>
      <c r="B236" s="93">
        <v>2975002.88</v>
      </c>
      <c r="C236" s="94" t="s">
        <v>1351</v>
      </c>
      <c r="D236" s="96"/>
      <c r="E236" s="11">
        <v>43620</v>
      </c>
    </row>
    <row r="237" spans="1:5" ht="12.75">
      <c r="A237" s="6" t="s">
        <v>574</v>
      </c>
      <c r="B237" s="93">
        <v>569407.46</v>
      </c>
      <c r="C237" s="94" t="s">
        <v>1352</v>
      </c>
      <c r="D237" s="97"/>
      <c r="E237" s="11">
        <v>43620</v>
      </c>
    </row>
    <row r="238" spans="1:5" ht="12.75">
      <c r="A238" s="6" t="s">
        <v>44</v>
      </c>
      <c r="B238" s="93">
        <v>317416.4</v>
      </c>
      <c r="C238" s="94" t="s">
        <v>1353</v>
      </c>
      <c r="D238" s="95" t="s">
        <v>2333</v>
      </c>
      <c r="E238" s="11">
        <v>43620</v>
      </c>
    </row>
    <row r="239" spans="1:5" ht="12.75">
      <c r="A239" s="6" t="s">
        <v>91</v>
      </c>
      <c r="B239" s="93">
        <v>93698.07</v>
      </c>
      <c r="C239" s="94" t="s">
        <v>1353</v>
      </c>
      <c r="D239" s="96"/>
      <c r="E239" s="11">
        <v>43620</v>
      </c>
    </row>
    <row r="240" spans="1:5" ht="12.75">
      <c r="A240" s="6" t="s">
        <v>92</v>
      </c>
      <c r="B240" s="93">
        <v>451478.18</v>
      </c>
      <c r="C240" s="94" t="s">
        <v>1354</v>
      </c>
      <c r="D240" s="96"/>
      <c r="E240" s="11">
        <v>43620</v>
      </c>
    </row>
    <row r="241" spans="1:5" ht="12.75">
      <c r="A241" s="6" t="s">
        <v>93</v>
      </c>
      <c r="B241" s="93">
        <v>2492757.31</v>
      </c>
      <c r="C241" s="94" t="s">
        <v>1355</v>
      </c>
      <c r="D241" s="96"/>
      <c r="E241" s="11">
        <v>43620</v>
      </c>
    </row>
    <row r="242" spans="1:5" ht="12.75">
      <c r="A242" s="6" t="s">
        <v>94</v>
      </c>
      <c r="B242" s="93">
        <v>843374.23</v>
      </c>
      <c r="C242" s="94" t="s">
        <v>1167</v>
      </c>
      <c r="D242" s="96"/>
      <c r="E242" s="11">
        <v>43620</v>
      </c>
    </row>
    <row r="243" spans="1:5" ht="15" customHeight="1">
      <c r="A243" s="6" t="s">
        <v>95</v>
      </c>
      <c r="B243" s="93">
        <v>508935.07</v>
      </c>
      <c r="C243" s="94" t="s">
        <v>1124</v>
      </c>
      <c r="D243" s="96"/>
      <c r="E243" s="11">
        <v>43620</v>
      </c>
    </row>
    <row r="244" spans="1:5" ht="12.75">
      <c r="A244" s="6" t="s">
        <v>96</v>
      </c>
      <c r="B244" s="93">
        <v>114360.86</v>
      </c>
      <c r="C244" s="94" t="s">
        <v>1356</v>
      </c>
      <c r="D244" s="96"/>
      <c r="E244" s="11">
        <v>43620</v>
      </c>
    </row>
    <row r="245" spans="1:5" ht="12.75">
      <c r="A245" s="6" t="s">
        <v>97</v>
      </c>
      <c r="B245" s="93">
        <v>411187.98</v>
      </c>
      <c r="C245" s="94" t="s">
        <v>1357</v>
      </c>
      <c r="D245" s="97"/>
      <c r="E245" s="11">
        <v>43620</v>
      </c>
    </row>
    <row r="246" spans="1:5" ht="12.75">
      <c r="A246" s="6" t="s">
        <v>98</v>
      </c>
      <c r="B246" s="93">
        <v>832754.57</v>
      </c>
      <c r="C246" s="94" t="s">
        <v>1061</v>
      </c>
      <c r="D246" s="95" t="s">
        <v>2334</v>
      </c>
      <c r="E246" s="11">
        <v>43620</v>
      </c>
    </row>
    <row r="247" spans="1:5" ht="12.75">
      <c r="A247" s="6" t="s">
        <v>99</v>
      </c>
      <c r="B247" s="93">
        <v>219920.68</v>
      </c>
      <c r="C247" s="94" t="s">
        <v>1039</v>
      </c>
      <c r="D247" s="96"/>
      <c r="E247" s="11">
        <v>43620</v>
      </c>
    </row>
    <row r="248" spans="1:5" ht="12.75">
      <c r="A248" s="6" t="s">
        <v>100</v>
      </c>
      <c r="B248" s="93">
        <v>1009717.52</v>
      </c>
      <c r="C248" s="94" t="s">
        <v>1358</v>
      </c>
      <c r="D248" s="97"/>
      <c r="E248" s="11">
        <v>43620</v>
      </c>
    </row>
    <row r="249" spans="1:5" ht="12.75">
      <c r="A249" s="6" t="s">
        <v>101</v>
      </c>
      <c r="B249" s="93">
        <v>1592955.55</v>
      </c>
      <c r="C249" s="94" t="s">
        <v>1359</v>
      </c>
      <c r="D249" s="95" t="s">
        <v>2335</v>
      </c>
      <c r="E249" s="11">
        <v>43620</v>
      </c>
    </row>
    <row r="250" spans="1:5" ht="12.75">
      <c r="A250" s="6" t="s">
        <v>102</v>
      </c>
      <c r="B250" s="93">
        <v>180164.41</v>
      </c>
      <c r="C250" s="94" t="s">
        <v>1360</v>
      </c>
      <c r="D250" s="96"/>
      <c r="E250" s="11">
        <v>43620</v>
      </c>
    </row>
    <row r="251" spans="1:5" ht="12.75">
      <c r="A251" s="6" t="s">
        <v>103</v>
      </c>
      <c r="B251" s="93">
        <v>26615.73</v>
      </c>
      <c r="C251" s="94" t="s">
        <v>1361</v>
      </c>
      <c r="D251" s="96"/>
      <c r="E251" s="11">
        <v>43620</v>
      </c>
    </row>
    <row r="252" spans="1:5" ht="12.75">
      <c r="A252" s="6" t="s">
        <v>104</v>
      </c>
      <c r="B252" s="93">
        <v>2089837.29</v>
      </c>
      <c r="C252" s="94" t="s">
        <v>1362</v>
      </c>
      <c r="D252" s="96"/>
      <c r="E252" s="11">
        <v>43620</v>
      </c>
    </row>
    <row r="253" spans="1:5" ht="12.75">
      <c r="A253" s="6" t="s">
        <v>46</v>
      </c>
      <c r="B253" s="93">
        <v>352135.52</v>
      </c>
      <c r="C253" s="94" t="s">
        <v>633</v>
      </c>
      <c r="D253" s="97"/>
      <c r="E253" s="11">
        <v>43620</v>
      </c>
    </row>
    <row r="254" spans="1:5" ht="12.75">
      <c r="A254" s="6" t="s">
        <v>47</v>
      </c>
      <c r="B254" s="93">
        <v>459874.88</v>
      </c>
      <c r="C254" s="94" t="s">
        <v>1363</v>
      </c>
      <c r="D254" s="95" t="s">
        <v>2336</v>
      </c>
      <c r="E254" s="11">
        <v>43620</v>
      </c>
    </row>
    <row r="255" spans="1:5" ht="12.75">
      <c r="A255" s="6" t="s">
        <v>48</v>
      </c>
      <c r="B255" s="93">
        <v>619643.61</v>
      </c>
      <c r="C255" s="94" t="s">
        <v>1364</v>
      </c>
      <c r="D255" s="96"/>
      <c r="E255" s="11">
        <v>43620</v>
      </c>
    </row>
    <row r="256" spans="1:5" ht="12.75">
      <c r="A256" s="6" t="s">
        <v>105</v>
      </c>
      <c r="B256" s="93">
        <v>367845.12</v>
      </c>
      <c r="C256" s="94" t="s">
        <v>1365</v>
      </c>
      <c r="D256" s="97"/>
      <c r="E256" s="11">
        <v>43620</v>
      </c>
    </row>
    <row r="257" spans="1:5" ht="12.75">
      <c r="A257" s="6" t="s">
        <v>106</v>
      </c>
      <c r="B257" s="93">
        <v>105012.2</v>
      </c>
      <c r="C257" s="94" t="s">
        <v>1366</v>
      </c>
      <c r="D257" s="95" t="s">
        <v>2309</v>
      </c>
      <c r="E257" s="11">
        <v>43620</v>
      </c>
    </row>
    <row r="258" spans="1:5" ht="12.75">
      <c r="A258" s="6" t="s">
        <v>107</v>
      </c>
      <c r="B258" s="93">
        <v>204381.22</v>
      </c>
      <c r="C258" s="94" t="s">
        <v>1062</v>
      </c>
      <c r="D258" s="97"/>
      <c r="E258" s="11">
        <v>43620</v>
      </c>
    </row>
    <row r="259" spans="1:5" ht="12.75">
      <c r="A259" s="6" t="s">
        <v>108</v>
      </c>
      <c r="B259" s="93">
        <v>870695.62</v>
      </c>
      <c r="C259" s="94" t="s">
        <v>1367</v>
      </c>
      <c r="D259" s="95" t="s">
        <v>2310</v>
      </c>
      <c r="E259" s="11">
        <v>43620</v>
      </c>
    </row>
    <row r="260" spans="1:5" ht="12.75">
      <c r="A260" s="6" t="s">
        <v>109</v>
      </c>
      <c r="B260" s="93">
        <v>269198.42</v>
      </c>
      <c r="C260" s="94" t="s">
        <v>1368</v>
      </c>
      <c r="D260" s="96"/>
      <c r="E260" s="11">
        <v>43620</v>
      </c>
    </row>
    <row r="261" spans="1:5" ht="12.75">
      <c r="A261" s="6" t="s">
        <v>110</v>
      </c>
      <c r="B261" s="93">
        <v>711861.87</v>
      </c>
      <c r="C261" s="94" t="s">
        <v>1369</v>
      </c>
      <c r="D261" s="97"/>
      <c r="E261" s="11">
        <v>43620</v>
      </c>
    </row>
    <row r="262" spans="1:5" ht="12.75">
      <c r="A262" s="6" t="s">
        <v>111</v>
      </c>
      <c r="B262" s="93">
        <v>423248.67</v>
      </c>
      <c r="C262" s="94" t="s">
        <v>1370</v>
      </c>
      <c r="D262" s="95" t="s">
        <v>2311</v>
      </c>
      <c r="E262" s="11">
        <v>43620</v>
      </c>
    </row>
    <row r="263" spans="1:5" ht="15" customHeight="1">
      <c r="A263" s="6" t="s">
        <v>112</v>
      </c>
      <c r="B263" s="93">
        <v>496415</v>
      </c>
      <c r="C263" s="94" t="s">
        <v>1371</v>
      </c>
      <c r="D263" s="96"/>
      <c r="E263" s="11">
        <v>43620</v>
      </c>
    </row>
    <row r="264" spans="1:5" ht="12.75">
      <c r="A264" s="6" t="s">
        <v>113</v>
      </c>
      <c r="B264" s="93">
        <v>15471.5</v>
      </c>
      <c r="C264" s="94" t="s">
        <v>1372</v>
      </c>
      <c r="D264" s="97"/>
      <c r="E264" s="11">
        <v>43620</v>
      </c>
    </row>
    <row r="265" spans="1:5" ht="12.75">
      <c r="A265" s="6" t="s">
        <v>114</v>
      </c>
      <c r="B265" s="93">
        <v>73725.9</v>
      </c>
      <c r="C265" s="94" t="s">
        <v>1066</v>
      </c>
      <c r="D265" s="95" t="s">
        <v>2337</v>
      </c>
      <c r="E265" s="11">
        <v>43620</v>
      </c>
    </row>
    <row r="266" spans="1:5" ht="12.75">
      <c r="A266" s="6" t="s">
        <v>115</v>
      </c>
      <c r="B266" s="93">
        <v>250179.32</v>
      </c>
      <c r="C266" s="94" t="s">
        <v>1066</v>
      </c>
      <c r="D266" s="96"/>
      <c r="E266" s="11">
        <v>43620</v>
      </c>
    </row>
    <row r="267" spans="1:5" ht="15" customHeight="1">
      <c r="A267" s="6" t="s">
        <v>116</v>
      </c>
      <c r="B267" s="93">
        <v>1003697.71</v>
      </c>
      <c r="C267" s="94" t="s">
        <v>1373</v>
      </c>
      <c r="D267" s="96"/>
      <c r="E267" s="11">
        <v>43620</v>
      </c>
    </row>
    <row r="268" spans="1:5" ht="12.75" customHeight="1">
      <c r="A268" s="6" t="s">
        <v>117</v>
      </c>
      <c r="B268" s="93">
        <v>818156.82</v>
      </c>
      <c r="C268" s="94" t="s">
        <v>1059</v>
      </c>
      <c r="D268" s="96"/>
      <c r="E268" s="11">
        <v>43620</v>
      </c>
    </row>
    <row r="269" spans="1:5" ht="12.75" customHeight="1">
      <c r="A269" s="6" t="s">
        <v>118</v>
      </c>
      <c r="B269" s="93">
        <v>726235.98</v>
      </c>
      <c r="C269" s="94" t="s">
        <v>1374</v>
      </c>
      <c r="D269" s="96"/>
      <c r="E269" s="11">
        <v>43620</v>
      </c>
    </row>
    <row r="270" spans="1:5" ht="12.75">
      <c r="A270" s="6" t="s">
        <v>119</v>
      </c>
      <c r="B270" s="93">
        <v>461429.64</v>
      </c>
      <c r="C270" s="94" t="s">
        <v>1375</v>
      </c>
      <c r="D270" s="96"/>
      <c r="E270" s="11">
        <v>43620</v>
      </c>
    </row>
    <row r="271" spans="1:5" ht="12.75">
      <c r="A271" s="6" t="s">
        <v>120</v>
      </c>
      <c r="B271" s="93">
        <v>1202696.99</v>
      </c>
      <c r="C271" s="94" t="s">
        <v>1376</v>
      </c>
      <c r="D271" s="96"/>
      <c r="E271" s="11">
        <v>43620</v>
      </c>
    </row>
    <row r="272" spans="1:5" ht="12.75">
      <c r="A272" s="6" t="s">
        <v>121</v>
      </c>
      <c r="B272" s="93">
        <v>137032.2</v>
      </c>
      <c r="C272" s="94" t="s">
        <v>1377</v>
      </c>
      <c r="D272" s="96"/>
      <c r="E272" s="11">
        <v>43620</v>
      </c>
    </row>
    <row r="273" spans="1:5" ht="12.75">
      <c r="A273" s="6" t="s">
        <v>122</v>
      </c>
      <c r="B273" s="93">
        <v>257522.3</v>
      </c>
      <c r="C273" s="94" t="s">
        <v>1377</v>
      </c>
      <c r="D273" s="97"/>
      <c r="E273" s="11">
        <v>43620</v>
      </c>
    </row>
    <row r="274" spans="1:5" ht="12.75">
      <c r="A274" s="6" t="s">
        <v>123</v>
      </c>
      <c r="B274" s="93">
        <v>362025.34</v>
      </c>
      <c r="C274" s="94" t="s">
        <v>1378</v>
      </c>
      <c r="D274" s="95" t="s">
        <v>2312</v>
      </c>
      <c r="E274" s="11">
        <v>43620</v>
      </c>
    </row>
    <row r="275" spans="1:5" ht="12.75">
      <c r="A275" s="6" t="s">
        <v>124</v>
      </c>
      <c r="B275" s="93">
        <v>1653650.01</v>
      </c>
      <c r="C275" s="94" t="s">
        <v>1379</v>
      </c>
      <c r="D275" s="96"/>
      <c r="E275" s="11">
        <v>43620</v>
      </c>
    </row>
    <row r="276" spans="1:5" ht="12.75">
      <c r="A276" s="6" t="s">
        <v>125</v>
      </c>
      <c r="B276" s="93">
        <v>250173.58</v>
      </c>
      <c r="C276" s="94" t="s">
        <v>661</v>
      </c>
      <c r="D276" s="96"/>
      <c r="E276" s="11">
        <v>43620</v>
      </c>
    </row>
    <row r="277" spans="1:5" ht="12.75">
      <c r="A277" s="6" t="s">
        <v>126</v>
      </c>
      <c r="B277" s="93">
        <v>603593.18</v>
      </c>
      <c r="C277" s="94" t="s">
        <v>661</v>
      </c>
      <c r="D277" s="96"/>
      <c r="E277" s="11">
        <v>43620</v>
      </c>
    </row>
    <row r="278" spans="1:5" ht="12.75">
      <c r="A278" s="6" t="s">
        <v>127</v>
      </c>
      <c r="B278" s="93">
        <v>512958.6</v>
      </c>
      <c r="C278" s="94" t="s">
        <v>1380</v>
      </c>
      <c r="D278" s="96"/>
      <c r="E278" s="11">
        <v>43620</v>
      </c>
    </row>
    <row r="279" spans="1:5" ht="12.75">
      <c r="A279" s="6" t="s">
        <v>128</v>
      </c>
      <c r="B279" s="93">
        <v>512958.6</v>
      </c>
      <c r="C279" s="94" t="s">
        <v>1380</v>
      </c>
      <c r="D279" s="96"/>
      <c r="E279" s="11">
        <v>43620</v>
      </c>
    </row>
    <row r="280" spans="1:5" ht="12.75">
      <c r="A280" s="6" t="s">
        <v>129</v>
      </c>
      <c r="B280" s="93">
        <v>642946.49</v>
      </c>
      <c r="C280" s="94" t="s">
        <v>1381</v>
      </c>
      <c r="D280" s="96"/>
      <c r="E280" s="11">
        <v>43620</v>
      </c>
    </row>
    <row r="281" spans="1:5" ht="12.75">
      <c r="A281" s="6" t="s">
        <v>130</v>
      </c>
      <c r="B281" s="93">
        <v>1020615.97</v>
      </c>
      <c r="C281" s="94" t="s">
        <v>1382</v>
      </c>
      <c r="D281" s="96"/>
      <c r="E281" s="11">
        <v>43620</v>
      </c>
    </row>
    <row r="282" spans="1:5" ht="12.75">
      <c r="A282" s="6" t="s">
        <v>131</v>
      </c>
      <c r="B282" s="93">
        <v>96671.32</v>
      </c>
      <c r="C282" s="98" t="s">
        <v>1383</v>
      </c>
      <c r="D282" s="96"/>
      <c r="E282" s="11">
        <v>43620</v>
      </c>
    </row>
    <row r="283" spans="1:5" ht="12.75">
      <c r="A283" s="6" t="s">
        <v>132</v>
      </c>
      <c r="B283" s="93">
        <v>271909.92</v>
      </c>
      <c r="C283" s="98" t="s">
        <v>1384</v>
      </c>
      <c r="D283" s="96"/>
      <c r="E283" s="11">
        <v>43620</v>
      </c>
    </row>
    <row r="284" spans="1:5" ht="12.75">
      <c r="A284" s="6" t="s">
        <v>133</v>
      </c>
      <c r="B284" s="93">
        <v>439476.51</v>
      </c>
      <c r="C284" s="98" t="s">
        <v>739</v>
      </c>
      <c r="D284" s="96"/>
      <c r="E284" s="11">
        <v>43620</v>
      </c>
    </row>
    <row r="285" spans="1:5" ht="12.75">
      <c r="A285" s="6" t="s">
        <v>134</v>
      </c>
      <c r="B285" s="93">
        <v>627002.44</v>
      </c>
      <c r="C285" s="98" t="s">
        <v>1385</v>
      </c>
      <c r="D285" s="96"/>
      <c r="E285" s="11">
        <v>43620</v>
      </c>
    </row>
    <row r="286" spans="1:5" ht="12.75">
      <c r="A286" s="6" t="s">
        <v>135</v>
      </c>
      <c r="B286" s="93">
        <v>478785.78</v>
      </c>
      <c r="C286" s="98" t="s">
        <v>1386</v>
      </c>
      <c r="D286" s="96"/>
      <c r="E286" s="11">
        <v>43620</v>
      </c>
    </row>
    <row r="287" spans="1:5" ht="12.75">
      <c r="A287" s="6" t="s">
        <v>136</v>
      </c>
      <c r="B287" s="93">
        <v>1490843.52</v>
      </c>
      <c r="C287" s="98" t="s">
        <v>1387</v>
      </c>
      <c r="D287" s="97"/>
      <c r="E287" s="11">
        <v>43620</v>
      </c>
    </row>
    <row r="288" spans="1:5" ht="12.75">
      <c r="A288" s="6" t="s">
        <v>137</v>
      </c>
      <c r="B288" s="93">
        <v>835102.4</v>
      </c>
      <c r="C288" s="94" t="s">
        <v>1388</v>
      </c>
      <c r="D288" s="95" t="s">
        <v>2313</v>
      </c>
      <c r="E288" s="11">
        <v>43620</v>
      </c>
    </row>
    <row r="289" spans="1:5" ht="12.75">
      <c r="A289" s="6" t="s">
        <v>138</v>
      </c>
      <c r="B289" s="93">
        <v>1057692.03</v>
      </c>
      <c r="C289" s="94" t="s">
        <v>1389</v>
      </c>
      <c r="D289" s="96"/>
      <c r="E289" s="11">
        <v>43620</v>
      </c>
    </row>
    <row r="290" spans="1:5" ht="12.75">
      <c r="A290" s="6" t="s">
        <v>139</v>
      </c>
      <c r="B290" s="93">
        <v>687195.42</v>
      </c>
      <c r="C290" s="94" t="s">
        <v>663</v>
      </c>
      <c r="D290" s="96"/>
      <c r="E290" s="11">
        <v>43620</v>
      </c>
    </row>
    <row r="291" spans="1:5" ht="12.75">
      <c r="A291" s="6" t="s">
        <v>140</v>
      </c>
      <c r="B291" s="93">
        <v>1038470.59</v>
      </c>
      <c r="C291" s="94" t="s">
        <v>663</v>
      </c>
      <c r="D291" s="96"/>
      <c r="E291" s="11">
        <v>43620</v>
      </c>
    </row>
    <row r="292" spans="1:5" ht="12.75">
      <c r="A292" s="6" t="s">
        <v>141</v>
      </c>
      <c r="B292" s="93">
        <v>1321756.14</v>
      </c>
      <c r="C292" s="94" t="s">
        <v>1300</v>
      </c>
      <c r="D292" s="96"/>
      <c r="E292" s="11">
        <v>43620</v>
      </c>
    </row>
    <row r="293" spans="1:5" ht="12.75">
      <c r="A293" s="6" t="s">
        <v>142</v>
      </c>
      <c r="B293" s="93">
        <v>255843.7</v>
      </c>
      <c r="C293" s="94" t="s">
        <v>1390</v>
      </c>
      <c r="D293" s="96"/>
      <c r="E293" s="11">
        <v>43620</v>
      </c>
    </row>
    <row r="294" spans="1:5" ht="12.75">
      <c r="A294" s="6" t="s">
        <v>143</v>
      </c>
      <c r="B294" s="93">
        <v>409069.19</v>
      </c>
      <c r="C294" s="94" t="s">
        <v>1391</v>
      </c>
      <c r="D294" s="96"/>
      <c r="E294" s="11">
        <v>43620</v>
      </c>
    </row>
    <row r="295" spans="1:5" ht="12.75">
      <c r="A295" s="6" t="s">
        <v>144</v>
      </c>
      <c r="B295" s="93">
        <v>749985.33</v>
      </c>
      <c r="C295" s="94" t="s">
        <v>704</v>
      </c>
      <c r="D295" s="97"/>
      <c r="E295" s="11">
        <v>43620</v>
      </c>
    </row>
    <row r="296" spans="1:5" ht="12.75">
      <c r="A296" s="6" t="s">
        <v>145</v>
      </c>
      <c r="B296" s="93">
        <v>331287.73</v>
      </c>
      <c r="C296" s="94" t="s">
        <v>1392</v>
      </c>
      <c r="D296" s="95" t="s">
        <v>2314</v>
      </c>
      <c r="E296" s="11">
        <v>43620</v>
      </c>
    </row>
    <row r="297" spans="1:5" ht="12.75">
      <c r="A297" s="6" t="s">
        <v>146</v>
      </c>
      <c r="B297" s="93">
        <v>69020</v>
      </c>
      <c r="C297" s="94" t="s">
        <v>1393</v>
      </c>
      <c r="D297" s="96"/>
      <c r="E297" s="11">
        <v>43620</v>
      </c>
    </row>
    <row r="298" spans="1:5" ht="12.75">
      <c r="A298" s="6" t="s">
        <v>147</v>
      </c>
      <c r="B298" s="93">
        <v>85225.24</v>
      </c>
      <c r="C298" s="94" t="s">
        <v>1393</v>
      </c>
      <c r="D298" s="96"/>
      <c r="E298" s="11">
        <v>43620</v>
      </c>
    </row>
    <row r="299" spans="1:5" ht="12.75">
      <c r="A299" s="6" t="s">
        <v>148</v>
      </c>
      <c r="B299" s="93">
        <v>5336.3</v>
      </c>
      <c r="C299" s="94" t="s">
        <v>1393</v>
      </c>
      <c r="D299" s="96"/>
      <c r="E299" s="11">
        <v>43620</v>
      </c>
    </row>
    <row r="300" spans="1:5" ht="12.75">
      <c r="A300" s="6" t="s">
        <v>149</v>
      </c>
      <c r="B300" s="93">
        <v>1279778.24</v>
      </c>
      <c r="C300" s="94" t="s">
        <v>1071</v>
      </c>
      <c r="D300" s="96"/>
      <c r="E300" s="11">
        <v>43620</v>
      </c>
    </row>
    <row r="301" spans="1:5" ht="12.75">
      <c r="A301" s="6" t="s">
        <v>150</v>
      </c>
      <c r="B301" s="93">
        <v>272645.92</v>
      </c>
      <c r="C301" s="94" t="s">
        <v>1394</v>
      </c>
      <c r="D301" s="96"/>
      <c r="E301" s="11">
        <v>43620</v>
      </c>
    </row>
    <row r="302" spans="1:5" ht="12.75">
      <c r="A302" s="6" t="s">
        <v>151</v>
      </c>
      <c r="B302" s="93">
        <v>606694.06</v>
      </c>
      <c r="C302" s="94" t="s">
        <v>1395</v>
      </c>
      <c r="D302" s="96"/>
      <c r="E302" s="11">
        <v>43620</v>
      </c>
    </row>
    <row r="303" spans="1:5" ht="12.75">
      <c r="A303" s="6" t="s">
        <v>152</v>
      </c>
      <c r="B303" s="93">
        <v>216163.5</v>
      </c>
      <c r="C303" s="94" t="s">
        <v>1396</v>
      </c>
      <c r="D303" s="96"/>
      <c r="E303" s="11">
        <v>43620</v>
      </c>
    </row>
    <row r="304" spans="1:5" ht="12.75">
      <c r="A304" s="6" t="s">
        <v>153</v>
      </c>
      <c r="B304" s="93">
        <v>264361.94</v>
      </c>
      <c r="C304" s="94" t="s">
        <v>1397</v>
      </c>
      <c r="D304" s="96"/>
      <c r="E304" s="11">
        <v>43620</v>
      </c>
    </row>
    <row r="305" spans="1:5" ht="12.75">
      <c r="A305" s="6" t="s">
        <v>154</v>
      </c>
      <c r="B305" s="93">
        <v>124324.99</v>
      </c>
      <c r="C305" s="94" t="s">
        <v>1397</v>
      </c>
      <c r="D305" s="96"/>
      <c r="E305" s="11">
        <v>43620</v>
      </c>
    </row>
    <row r="306" spans="1:5" ht="12.75">
      <c r="A306" s="6" t="s">
        <v>155</v>
      </c>
      <c r="B306" s="93">
        <v>96005.36</v>
      </c>
      <c r="C306" s="94" t="s">
        <v>1398</v>
      </c>
      <c r="D306" s="97"/>
      <c r="E306" s="11">
        <v>43620</v>
      </c>
    </row>
    <row r="307" spans="1:5" ht="12.75">
      <c r="A307" s="6" t="s">
        <v>156</v>
      </c>
      <c r="B307" s="93">
        <v>1892132.21</v>
      </c>
      <c r="C307" s="94" t="s">
        <v>1399</v>
      </c>
      <c r="D307" s="95" t="s">
        <v>2315</v>
      </c>
      <c r="E307" s="11">
        <v>43620</v>
      </c>
    </row>
    <row r="308" spans="1:5" ht="12.75">
      <c r="A308" s="6" t="s">
        <v>157</v>
      </c>
      <c r="B308" s="93">
        <v>717821.93</v>
      </c>
      <c r="C308" s="94" t="s">
        <v>1399</v>
      </c>
      <c r="D308" s="96"/>
      <c r="E308" s="11">
        <v>43620</v>
      </c>
    </row>
    <row r="309" spans="1:5" ht="12.75">
      <c r="A309" s="6" t="s">
        <v>158</v>
      </c>
      <c r="B309" s="93">
        <v>444264.77</v>
      </c>
      <c r="C309" s="94" t="s">
        <v>1400</v>
      </c>
      <c r="D309" s="97"/>
      <c r="E309" s="11">
        <v>43620</v>
      </c>
    </row>
    <row r="310" spans="1:5" ht="12.75">
      <c r="A310" s="6" t="s">
        <v>159</v>
      </c>
      <c r="B310" s="93">
        <v>281733.26</v>
      </c>
      <c r="C310" s="94" t="s">
        <v>1401</v>
      </c>
      <c r="D310" s="95" t="s">
        <v>2338</v>
      </c>
      <c r="E310" s="11">
        <v>43620</v>
      </c>
    </row>
    <row r="311" spans="1:5" ht="12.75">
      <c r="A311" s="6" t="s">
        <v>160</v>
      </c>
      <c r="B311" s="93">
        <v>47747.56</v>
      </c>
      <c r="C311" s="94" t="s">
        <v>706</v>
      </c>
      <c r="D311" s="96"/>
      <c r="E311" s="11">
        <v>43620</v>
      </c>
    </row>
    <row r="312" spans="1:5" ht="12.75">
      <c r="A312" s="6" t="s">
        <v>161</v>
      </c>
      <c r="B312" s="93">
        <v>756989.9</v>
      </c>
      <c r="C312" s="94" t="s">
        <v>1402</v>
      </c>
      <c r="D312" s="96"/>
      <c r="E312" s="11">
        <v>43620</v>
      </c>
    </row>
    <row r="313" spans="1:5" ht="12.75">
      <c r="A313" s="6" t="s">
        <v>162</v>
      </c>
      <c r="B313" s="93">
        <v>379164.54</v>
      </c>
      <c r="C313" s="94" t="s">
        <v>1174</v>
      </c>
      <c r="D313" s="97"/>
      <c r="E313" s="11">
        <v>43620</v>
      </c>
    </row>
    <row r="314" spans="1:5" ht="12.75">
      <c r="A314" s="6" t="s">
        <v>163</v>
      </c>
      <c r="B314" s="93">
        <v>175568.8</v>
      </c>
      <c r="C314" s="94" t="s">
        <v>1305</v>
      </c>
      <c r="D314" s="95" t="s">
        <v>2316</v>
      </c>
      <c r="E314" s="11">
        <v>43620</v>
      </c>
    </row>
    <row r="315" spans="1:5" ht="12.75">
      <c r="A315" s="6" t="s">
        <v>164</v>
      </c>
      <c r="B315" s="93">
        <v>1537336.05</v>
      </c>
      <c r="C315" s="94" t="s">
        <v>1403</v>
      </c>
      <c r="D315" s="96"/>
      <c r="E315" s="11">
        <v>43620</v>
      </c>
    </row>
    <row r="316" spans="1:5" ht="12.75">
      <c r="A316" s="6" t="s">
        <v>165</v>
      </c>
      <c r="B316" s="93">
        <v>111500</v>
      </c>
      <c r="C316" s="94" t="s">
        <v>1404</v>
      </c>
      <c r="D316" s="97"/>
      <c r="E316" s="11">
        <v>43620</v>
      </c>
    </row>
    <row r="317" spans="1:5" ht="12.75">
      <c r="A317" s="6" t="s">
        <v>166</v>
      </c>
      <c r="B317" s="93">
        <v>93296.31</v>
      </c>
      <c r="C317" s="94" t="s">
        <v>1405</v>
      </c>
      <c r="D317" s="95" t="s">
        <v>2317</v>
      </c>
      <c r="E317" s="11">
        <v>43620</v>
      </c>
    </row>
    <row r="318" spans="1:5" ht="12.75">
      <c r="A318" s="6" t="s">
        <v>167</v>
      </c>
      <c r="B318" s="93">
        <v>456365.61</v>
      </c>
      <c r="C318" s="94" t="s">
        <v>637</v>
      </c>
      <c r="D318" s="96"/>
      <c r="E318" s="11">
        <v>43620</v>
      </c>
    </row>
    <row r="319" spans="1:5" ht="12.75">
      <c r="A319" s="6" t="s">
        <v>168</v>
      </c>
      <c r="B319" s="93">
        <v>502807.5</v>
      </c>
      <c r="C319" s="94" t="s">
        <v>726</v>
      </c>
      <c r="D319" s="96"/>
      <c r="E319" s="11">
        <v>43620</v>
      </c>
    </row>
    <row r="320" spans="1:5" ht="12.75">
      <c r="A320" s="6" t="s">
        <v>169</v>
      </c>
      <c r="B320" s="93">
        <v>32236.26</v>
      </c>
      <c r="C320" s="94" t="s">
        <v>1406</v>
      </c>
      <c r="D320" s="96"/>
      <c r="E320" s="11">
        <v>43620</v>
      </c>
    </row>
    <row r="321" spans="1:5" ht="12.75">
      <c r="A321" s="6" t="s">
        <v>170</v>
      </c>
      <c r="B321" s="93">
        <v>165784.36</v>
      </c>
      <c r="C321" s="94" t="s">
        <v>1407</v>
      </c>
      <c r="D321" s="97"/>
      <c r="E321" s="11">
        <v>43620</v>
      </c>
    </row>
    <row r="322" spans="1:5" ht="12.75">
      <c r="A322" s="6" t="s">
        <v>171</v>
      </c>
      <c r="B322" s="93">
        <v>545410.7</v>
      </c>
      <c r="C322" s="94" t="s">
        <v>668</v>
      </c>
      <c r="D322" s="95" t="s">
        <v>2339</v>
      </c>
      <c r="E322" s="11">
        <v>43620</v>
      </c>
    </row>
    <row r="323" spans="1:5" ht="12.75">
      <c r="A323" s="6" t="s">
        <v>172</v>
      </c>
      <c r="B323" s="93">
        <v>156598.76</v>
      </c>
      <c r="C323" s="94" t="s">
        <v>1408</v>
      </c>
      <c r="D323" s="96"/>
      <c r="E323" s="11">
        <v>43620</v>
      </c>
    </row>
    <row r="324" spans="1:5" ht="12.75">
      <c r="A324" s="6" t="s">
        <v>173</v>
      </c>
      <c r="B324" s="93">
        <v>191245.85</v>
      </c>
      <c r="C324" s="94" t="s">
        <v>1408</v>
      </c>
      <c r="D324" s="97"/>
      <c r="E324" s="11">
        <v>43620</v>
      </c>
    </row>
    <row r="325" spans="1:5" ht="12.75">
      <c r="A325" s="6" t="s">
        <v>174</v>
      </c>
      <c r="B325" s="93">
        <v>461534.24</v>
      </c>
      <c r="C325" s="94" t="s">
        <v>1409</v>
      </c>
      <c r="D325" s="95" t="s">
        <v>2318</v>
      </c>
      <c r="E325" s="11">
        <v>43620</v>
      </c>
    </row>
    <row r="326" spans="1:5" ht="12.75">
      <c r="A326" s="6" t="s">
        <v>175</v>
      </c>
      <c r="B326" s="93">
        <v>420045.65</v>
      </c>
      <c r="C326" s="94" t="s">
        <v>1082</v>
      </c>
      <c r="D326" s="96"/>
      <c r="E326" s="11">
        <v>43620</v>
      </c>
    </row>
    <row r="327" spans="1:5" ht="12.75">
      <c r="A327" s="6" t="s">
        <v>176</v>
      </c>
      <c r="B327" s="93">
        <v>258042.46</v>
      </c>
      <c r="C327" s="94" t="s">
        <v>1082</v>
      </c>
      <c r="D327" s="96"/>
      <c r="E327" s="11">
        <v>43620</v>
      </c>
    </row>
    <row r="328" spans="1:5" ht="12.75">
      <c r="A328" s="6" t="s">
        <v>177</v>
      </c>
      <c r="B328" s="93">
        <v>332568.81</v>
      </c>
      <c r="C328" s="94" t="s">
        <v>1410</v>
      </c>
      <c r="D328" s="97"/>
      <c r="E328" s="11">
        <v>43620</v>
      </c>
    </row>
    <row r="329" spans="1:5" ht="12.75">
      <c r="A329" s="6" t="s">
        <v>178</v>
      </c>
      <c r="B329" s="93">
        <v>268605.61</v>
      </c>
      <c r="C329" s="94" t="s">
        <v>1411</v>
      </c>
      <c r="D329" s="95" t="s">
        <v>2340</v>
      </c>
      <c r="E329" s="11">
        <v>43620</v>
      </c>
    </row>
    <row r="330" spans="1:5" ht="12.75">
      <c r="A330" s="6" t="s">
        <v>179</v>
      </c>
      <c r="B330" s="93">
        <v>867527.39</v>
      </c>
      <c r="C330" s="94" t="s">
        <v>1412</v>
      </c>
      <c r="D330" s="96"/>
      <c r="E330" s="11">
        <v>43620</v>
      </c>
    </row>
    <row r="331" spans="1:5" ht="12.75">
      <c r="A331" s="6" t="s">
        <v>180</v>
      </c>
      <c r="B331" s="93">
        <v>326282.6</v>
      </c>
      <c r="C331" s="94" t="s">
        <v>1413</v>
      </c>
      <c r="D331" s="96"/>
      <c r="E331" s="11">
        <v>43620</v>
      </c>
    </row>
    <row r="332" spans="1:5" ht="12.75">
      <c r="A332" s="6" t="s">
        <v>181</v>
      </c>
      <c r="B332" s="93">
        <v>2589495.53</v>
      </c>
      <c r="C332" s="94" t="s">
        <v>1083</v>
      </c>
      <c r="D332" s="96"/>
      <c r="E332" s="11">
        <v>43620</v>
      </c>
    </row>
    <row r="333" spans="1:5" ht="12.75">
      <c r="A333" s="6" t="s">
        <v>182</v>
      </c>
      <c r="B333" s="93">
        <v>358607.04</v>
      </c>
      <c r="C333" s="94" t="s">
        <v>742</v>
      </c>
      <c r="D333" s="96"/>
      <c r="E333" s="11">
        <v>43620</v>
      </c>
    </row>
    <row r="334" spans="1:5" ht="12.75">
      <c r="A334" s="6" t="s">
        <v>183</v>
      </c>
      <c r="B334" s="93">
        <v>181583.85</v>
      </c>
      <c r="C334" s="94" t="s">
        <v>1414</v>
      </c>
      <c r="D334" s="97"/>
      <c r="E334" s="11">
        <v>43620</v>
      </c>
    </row>
    <row r="335" spans="1:5" ht="12.75">
      <c r="A335" s="6" t="s">
        <v>184</v>
      </c>
      <c r="B335" s="93">
        <v>58310</v>
      </c>
      <c r="C335" s="94" t="s">
        <v>1415</v>
      </c>
      <c r="D335" s="95" t="s">
        <v>2319</v>
      </c>
      <c r="E335" s="11">
        <v>43620</v>
      </c>
    </row>
    <row r="336" spans="1:5" ht="12.75">
      <c r="A336" s="6" t="s">
        <v>185</v>
      </c>
      <c r="B336" s="93">
        <v>934620.45</v>
      </c>
      <c r="C336" s="94" t="s">
        <v>1416</v>
      </c>
      <c r="D336" s="96"/>
      <c r="E336" s="11">
        <v>43620</v>
      </c>
    </row>
    <row r="337" spans="1:5" ht="12.75">
      <c r="A337" s="6" t="s">
        <v>186</v>
      </c>
      <c r="B337" s="93">
        <v>241375.61</v>
      </c>
      <c r="C337" s="94" t="s">
        <v>638</v>
      </c>
      <c r="D337" s="96"/>
      <c r="E337" s="11">
        <v>43620</v>
      </c>
    </row>
    <row r="338" spans="1:5" ht="12.75">
      <c r="A338" s="6" t="s">
        <v>187</v>
      </c>
      <c r="B338" s="93">
        <v>1017959.6</v>
      </c>
      <c r="C338" s="94" t="s">
        <v>1417</v>
      </c>
      <c r="D338" s="97"/>
      <c r="E338" s="11">
        <v>43620</v>
      </c>
    </row>
    <row r="339" spans="1:5" ht="12.75">
      <c r="A339" s="6" t="s">
        <v>188</v>
      </c>
      <c r="B339" s="93">
        <v>834873.09</v>
      </c>
      <c r="C339" s="94" t="s">
        <v>1111</v>
      </c>
      <c r="D339" s="95" t="s">
        <v>2320</v>
      </c>
      <c r="E339" s="11">
        <v>43620</v>
      </c>
    </row>
    <row r="340" spans="1:5" ht="12.75">
      <c r="A340" s="6" t="s">
        <v>189</v>
      </c>
      <c r="B340" s="93">
        <v>168578.49</v>
      </c>
      <c r="C340" s="94" t="s">
        <v>758</v>
      </c>
      <c r="D340" s="97"/>
      <c r="E340" s="11">
        <v>43620</v>
      </c>
    </row>
    <row r="341" spans="1:5" ht="12.75">
      <c r="A341" s="6" t="s">
        <v>190</v>
      </c>
      <c r="B341" s="93">
        <v>1983597.66</v>
      </c>
      <c r="C341" s="94" t="s">
        <v>1418</v>
      </c>
      <c r="D341" s="95" t="s">
        <v>2321</v>
      </c>
      <c r="E341" s="11">
        <v>43620</v>
      </c>
    </row>
    <row r="342" spans="1:5" ht="12.75">
      <c r="A342" s="6" t="s">
        <v>191</v>
      </c>
      <c r="B342" s="93">
        <v>704538.3</v>
      </c>
      <c r="C342" s="94" t="s">
        <v>1419</v>
      </c>
      <c r="D342" s="96"/>
      <c r="E342" s="11">
        <v>43620</v>
      </c>
    </row>
    <row r="343" spans="1:5" ht="12.75">
      <c r="A343" s="6" t="s">
        <v>192</v>
      </c>
      <c r="B343" s="93">
        <v>3242438.84</v>
      </c>
      <c r="C343" s="94" t="s">
        <v>1420</v>
      </c>
      <c r="D343" s="96"/>
      <c r="E343" s="11">
        <v>43620</v>
      </c>
    </row>
    <row r="344" spans="1:5" ht="12.75">
      <c r="A344" s="6" t="s">
        <v>193</v>
      </c>
      <c r="B344" s="93">
        <v>791206.62</v>
      </c>
      <c r="C344" s="94" t="s">
        <v>1421</v>
      </c>
      <c r="D344" s="96"/>
      <c r="E344" s="11">
        <v>43620</v>
      </c>
    </row>
    <row r="345" spans="1:5" ht="12.75">
      <c r="A345" s="6" t="s">
        <v>194</v>
      </c>
      <c r="B345" s="93">
        <v>77350</v>
      </c>
      <c r="C345" s="94" t="s">
        <v>1422</v>
      </c>
      <c r="D345" s="96"/>
      <c r="E345" s="11">
        <v>43620</v>
      </c>
    </row>
    <row r="346" spans="1:5" ht="12.75">
      <c r="A346" s="6" t="s">
        <v>195</v>
      </c>
      <c r="B346" s="93">
        <v>2040934.28</v>
      </c>
      <c r="C346" s="94" t="s">
        <v>1423</v>
      </c>
      <c r="D346" s="96"/>
      <c r="E346" s="11">
        <v>43620</v>
      </c>
    </row>
    <row r="347" spans="1:5" ht="12.75">
      <c r="A347" s="6" t="s">
        <v>196</v>
      </c>
      <c r="B347" s="93">
        <v>1149275.93</v>
      </c>
      <c r="C347" s="94" t="s">
        <v>1424</v>
      </c>
      <c r="D347" s="96"/>
      <c r="E347" s="11">
        <v>43620</v>
      </c>
    </row>
    <row r="348" spans="1:5" ht="12.75">
      <c r="A348" s="6" t="s">
        <v>197</v>
      </c>
      <c r="B348" s="93">
        <v>621789.47</v>
      </c>
      <c r="C348" s="94" t="s">
        <v>1425</v>
      </c>
      <c r="D348" s="96"/>
      <c r="E348" s="11">
        <v>43620</v>
      </c>
    </row>
    <row r="349" spans="1:5" ht="12.75">
      <c r="A349" s="6" t="s">
        <v>198</v>
      </c>
      <c r="B349" s="93">
        <v>268882.36</v>
      </c>
      <c r="C349" s="94" t="s">
        <v>1426</v>
      </c>
      <c r="D349" s="96"/>
      <c r="E349" s="11">
        <v>43620</v>
      </c>
    </row>
    <row r="350" spans="1:5" ht="12.75">
      <c r="A350" s="6" t="s">
        <v>199</v>
      </c>
      <c r="B350" s="93">
        <v>944175.18</v>
      </c>
      <c r="C350" s="94" t="s">
        <v>1427</v>
      </c>
      <c r="D350" s="96"/>
      <c r="E350" s="11">
        <v>43620</v>
      </c>
    </row>
    <row r="351" spans="1:5" ht="12.75">
      <c r="A351" s="6" t="s">
        <v>200</v>
      </c>
      <c r="B351" s="93">
        <v>106388.96</v>
      </c>
      <c r="C351" s="94" t="s">
        <v>640</v>
      </c>
      <c r="D351" s="97"/>
      <c r="E351" s="11">
        <v>43620</v>
      </c>
    </row>
    <row r="352" spans="1:5" ht="12.75">
      <c r="A352" s="6" t="s">
        <v>201</v>
      </c>
      <c r="B352" s="93">
        <v>189864.5</v>
      </c>
      <c r="C352" s="94" t="s">
        <v>712</v>
      </c>
      <c r="D352" s="95" t="s">
        <v>2322</v>
      </c>
      <c r="E352" s="11">
        <v>43620</v>
      </c>
    </row>
    <row r="353" spans="1:5" ht="12.75">
      <c r="A353" s="6" t="s">
        <v>202</v>
      </c>
      <c r="B353" s="93">
        <v>1763823.96</v>
      </c>
      <c r="C353" s="94" t="s">
        <v>1105</v>
      </c>
      <c r="D353" s="96"/>
      <c r="E353" s="11">
        <v>43620</v>
      </c>
    </row>
    <row r="354" spans="1:5" ht="12.75">
      <c r="A354" s="6" t="s">
        <v>203</v>
      </c>
      <c r="B354" s="93">
        <v>518101.81</v>
      </c>
      <c r="C354" s="94" t="s">
        <v>1105</v>
      </c>
      <c r="D354" s="96"/>
      <c r="E354" s="11">
        <v>43620</v>
      </c>
    </row>
    <row r="355" spans="1:5" ht="12.75">
      <c r="A355" s="6" t="s">
        <v>204</v>
      </c>
      <c r="B355" s="93">
        <v>419944.05</v>
      </c>
      <c r="C355" s="94" t="s">
        <v>1428</v>
      </c>
      <c r="D355" s="97"/>
      <c r="E355" s="11">
        <v>43620</v>
      </c>
    </row>
    <row r="356" spans="1:5" ht="12.75">
      <c r="A356" s="6" t="s">
        <v>205</v>
      </c>
      <c r="B356" s="93">
        <v>227514.3</v>
      </c>
      <c r="C356" s="94" t="s">
        <v>676</v>
      </c>
      <c r="D356" s="95" t="s">
        <v>2324</v>
      </c>
      <c r="E356" s="11">
        <v>43620</v>
      </c>
    </row>
    <row r="357" spans="1:5" ht="12.75">
      <c r="A357" s="6" t="s">
        <v>206</v>
      </c>
      <c r="B357" s="93">
        <v>78820.46</v>
      </c>
      <c r="C357" s="94" t="s">
        <v>1429</v>
      </c>
      <c r="D357" s="96"/>
      <c r="E357" s="11">
        <v>43620</v>
      </c>
    </row>
    <row r="358" spans="1:5" ht="12.75">
      <c r="A358" s="6" t="s">
        <v>207</v>
      </c>
      <c r="B358" s="93">
        <v>15351</v>
      </c>
      <c r="C358" s="94" t="s">
        <v>1188</v>
      </c>
      <c r="D358" s="96"/>
      <c r="E358" s="11">
        <v>43620</v>
      </c>
    </row>
    <row r="359" spans="1:5" ht="12.75">
      <c r="A359" s="6" t="s">
        <v>208</v>
      </c>
      <c r="B359" s="93">
        <v>622485.69</v>
      </c>
      <c r="C359" s="94" t="s">
        <v>1188</v>
      </c>
      <c r="D359" s="96"/>
      <c r="E359" s="11">
        <v>43620</v>
      </c>
    </row>
    <row r="360" spans="1:5" ht="12.75">
      <c r="A360" s="6" t="s">
        <v>209</v>
      </c>
      <c r="B360" s="93">
        <v>115392.21</v>
      </c>
      <c r="C360" s="94" t="s">
        <v>1430</v>
      </c>
      <c r="D360" s="97"/>
      <c r="E360" s="11">
        <v>43620</v>
      </c>
    </row>
    <row r="361" spans="1:5" ht="12.75">
      <c r="A361" s="6" t="s">
        <v>210</v>
      </c>
      <c r="B361" s="93">
        <v>819237.5</v>
      </c>
      <c r="C361" s="94" t="s">
        <v>1431</v>
      </c>
      <c r="D361" s="95" t="s">
        <v>2341</v>
      </c>
      <c r="E361" s="11">
        <v>43620</v>
      </c>
    </row>
    <row r="362" spans="1:5" ht="12.75">
      <c r="A362" s="6" t="s">
        <v>211</v>
      </c>
      <c r="B362" s="93">
        <v>955868.14</v>
      </c>
      <c r="C362" s="94" t="s">
        <v>1432</v>
      </c>
      <c r="D362" s="96"/>
      <c r="E362" s="11">
        <v>43620</v>
      </c>
    </row>
    <row r="363" spans="1:5" ht="12.75">
      <c r="A363" s="6" t="s">
        <v>212</v>
      </c>
      <c r="B363" s="93">
        <v>276783.49</v>
      </c>
      <c r="C363" s="94" t="s">
        <v>1433</v>
      </c>
      <c r="D363" s="96"/>
      <c r="E363" s="11">
        <v>43620</v>
      </c>
    </row>
    <row r="364" spans="1:5" ht="12.75">
      <c r="A364" s="6" t="s">
        <v>213</v>
      </c>
      <c r="B364" s="93">
        <v>535976</v>
      </c>
      <c r="C364" s="94" t="s">
        <v>1434</v>
      </c>
      <c r="D364" s="97"/>
      <c r="E364" s="11">
        <v>43620</v>
      </c>
    </row>
    <row r="365" spans="1:5" ht="12.75">
      <c r="A365" s="6" t="s">
        <v>214</v>
      </c>
      <c r="B365" s="93">
        <v>782550.1</v>
      </c>
      <c r="C365" s="94" t="s">
        <v>1315</v>
      </c>
      <c r="D365" s="95" t="s">
        <v>2325</v>
      </c>
      <c r="E365" s="11">
        <v>43620</v>
      </c>
    </row>
    <row r="366" spans="1:5" ht="12.75">
      <c r="A366" s="6" t="s">
        <v>215</v>
      </c>
      <c r="B366" s="93">
        <v>191462.92</v>
      </c>
      <c r="C366" s="94" t="s">
        <v>1314</v>
      </c>
      <c r="D366" s="96"/>
      <c r="E366" s="11">
        <v>43620</v>
      </c>
    </row>
    <row r="367" spans="1:5" ht="12.75">
      <c r="A367" s="6" t="s">
        <v>216</v>
      </c>
      <c r="B367" s="93">
        <v>358523.64</v>
      </c>
      <c r="C367" s="94" t="s">
        <v>1435</v>
      </c>
      <c r="D367" s="96"/>
      <c r="E367" s="11">
        <v>43620</v>
      </c>
    </row>
    <row r="368" spans="1:5" ht="12.75">
      <c r="A368" s="6" t="s">
        <v>217</v>
      </c>
      <c r="B368" s="93">
        <v>520936.07</v>
      </c>
      <c r="C368" s="94" t="s">
        <v>1436</v>
      </c>
      <c r="D368" s="96"/>
      <c r="E368" s="11">
        <v>43620</v>
      </c>
    </row>
    <row r="369" spans="1:5" ht="12.75">
      <c r="A369" s="6" t="s">
        <v>218</v>
      </c>
      <c r="B369" s="93">
        <v>163030</v>
      </c>
      <c r="C369" s="94" t="s">
        <v>1145</v>
      </c>
      <c r="D369" s="96"/>
      <c r="E369" s="11">
        <v>43620</v>
      </c>
    </row>
    <row r="370" spans="1:5" ht="12.75">
      <c r="A370" s="6" t="s">
        <v>219</v>
      </c>
      <c r="B370" s="93">
        <v>480293.06</v>
      </c>
      <c r="C370" s="94" t="s">
        <v>1145</v>
      </c>
      <c r="D370" s="96"/>
      <c r="E370" s="11">
        <v>43620</v>
      </c>
    </row>
    <row r="371" spans="1:5" ht="12.75">
      <c r="A371" s="6" t="s">
        <v>220</v>
      </c>
      <c r="B371" s="93">
        <v>97223</v>
      </c>
      <c r="C371" s="94" t="s">
        <v>1437</v>
      </c>
      <c r="D371" s="96"/>
      <c r="E371" s="11">
        <v>43620</v>
      </c>
    </row>
    <row r="372" spans="1:5" ht="12.75">
      <c r="A372" s="6" t="s">
        <v>221</v>
      </c>
      <c r="B372" s="93">
        <v>256656.26</v>
      </c>
      <c r="C372" s="94" t="s">
        <v>1438</v>
      </c>
      <c r="D372" s="96"/>
      <c r="E372" s="11">
        <v>43620</v>
      </c>
    </row>
    <row r="373" spans="1:5" ht="12.75">
      <c r="A373" s="6" t="s">
        <v>222</v>
      </c>
      <c r="B373" s="93">
        <v>904789.21</v>
      </c>
      <c r="C373" s="94" t="s">
        <v>731</v>
      </c>
      <c r="D373" s="96"/>
      <c r="E373" s="11">
        <v>43620</v>
      </c>
    </row>
    <row r="374" spans="1:5" ht="12.75">
      <c r="A374" s="6" t="s">
        <v>223</v>
      </c>
      <c r="B374" s="93">
        <v>109921.12</v>
      </c>
      <c r="C374" s="94" t="s">
        <v>1439</v>
      </c>
      <c r="D374" s="97"/>
      <c r="E374" s="11">
        <v>43620</v>
      </c>
    </row>
    <row r="375" spans="1:5" ht="12.75">
      <c r="A375" s="6" t="s">
        <v>224</v>
      </c>
      <c r="B375" s="93">
        <v>443188.42</v>
      </c>
      <c r="C375" s="94" t="s">
        <v>1440</v>
      </c>
      <c r="D375" s="95" t="s">
        <v>2342</v>
      </c>
      <c r="E375" s="11">
        <v>43620</v>
      </c>
    </row>
    <row r="376" spans="1:5" ht="12.75">
      <c r="A376" s="6" t="s">
        <v>225</v>
      </c>
      <c r="B376" s="93">
        <v>426955.91</v>
      </c>
      <c r="C376" s="94" t="s">
        <v>1441</v>
      </c>
      <c r="D376" s="96"/>
      <c r="E376" s="11">
        <v>43620</v>
      </c>
    </row>
    <row r="377" spans="1:5" ht="12.75">
      <c r="A377" s="6" t="s">
        <v>226</v>
      </c>
      <c r="B377" s="93">
        <v>114688.33</v>
      </c>
      <c r="C377" s="94" t="s">
        <v>1442</v>
      </c>
      <c r="D377" s="96"/>
      <c r="E377" s="11">
        <v>43620</v>
      </c>
    </row>
    <row r="378" spans="1:5" ht="12.75">
      <c r="A378" s="6" t="s">
        <v>227</v>
      </c>
      <c r="B378" s="93">
        <v>2566249.02</v>
      </c>
      <c r="C378" s="94" t="s">
        <v>657</v>
      </c>
      <c r="D378" s="96"/>
      <c r="E378" s="11">
        <v>43620</v>
      </c>
    </row>
    <row r="379" spans="1:5" ht="12.75">
      <c r="A379" s="6" t="s">
        <v>228</v>
      </c>
      <c r="B379" s="93">
        <v>1032228.75</v>
      </c>
      <c r="C379" s="94" t="s">
        <v>1443</v>
      </c>
      <c r="D379" s="97"/>
      <c r="E379" s="11">
        <v>43620</v>
      </c>
    </row>
    <row r="380" spans="1:5" ht="12.75">
      <c r="A380" s="6" t="s">
        <v>229</v>
      </c>
      <c r="B380" s="93">
        <v>3069333.99</v>
      </c>
      <c r="C380" s="94" t="s">
        <v>1049</v>
      </c>
      <c r="D380" s="95" t="s">
        <v>2326</v>
      </c>
      <c r="E380" s="11">
        <v>43620</v>
      </c>
    </row>
    <row r="381" spans="1:5" ht="12.75">
      <c r="A381" s="6" t="s">
        <v>230</v>
      </c>
      <c r="B381" s="93">
        <v>52730.09</v>
      </c>
      <c r="C381" s="94" t="s">
        <v>1444</v>
      </c>
      <c r="D381" s="96"/>
      <c r="E381" s="11">
        <v>43620</v>
      </c>
    </row>
    <row r="382" spans="1:5" ht="12.75">
      <c r="A382" s="6" t="s">
        <v>231</v>
      </c>
      <c r="B382" s="93">
        <v>124683.3</v>
      </c>
      <c r="C382" s="94" t="s">
        <v>1445</v>
      </c>
      <c r="D382" s="96"/>
      <c r="E382" s="11">
        <v>43620</v>
      </c>
    </row>
    <row r="383" spans="1:5" ht="12.75">
      <c r="A383" s="6" t="s">
        <v>232</v>
      </c>
      <c r="B383" s="93">
        <v>589395.41</v>
      </c>
      <c r="C383" s="94" t="s">
        <v>1446</v>
      </c>
      <c r="D383" s="97"/>
      <c r="E383" s="11">
        <v>43620</v>
      </c>
    </row>
    <row r="384" spans="1:5" ht="12.75">
      <c r="A384" s="6" t="s">
        <v>233</v>
      </c>
      <c r="B384" s="93">
        <v>204987</v>
      </c>
      <c r="C384" s="94" t="s">
        <v>1447</v>
      </c>
      <c r="D384" s="95" t="s">
        <v>2343</v>
      </c>
      <c r="E384" s="11">
        <v>43620</v>
      </c>
    </row>
    <row r="385" spans="1:5" ht="12.75">
      <c r="A385" s="6" t="s">
        <v>234</v>
      </c>
      <c r="B385" s="93">
        <v>380728.36</v>
      </c>
      <c r="C385" s="94" t="s">
        <v>1097</v>
      </c>
      <c r="D385" s="96"/>
      <c r="E385" s="11">
        <v>43620</v>
      </c>
    </row>
    <row r="386" spans="1:5" ht="12.75">
      <c r="A386" s="6" t="s">
        <v>235</v>
      </c>
      <c r="B386" s="93">
        <v>374255</v>
      </c>
      <c r="C386" s="94" t="s">
        <v>1097</v>
      </c>
      <c r="D386" s="96"/>
      <c r="E386" s="11">
        <v>43620</v>
      </c>
    </row>
    <row r="387" spans="1:5" ht="12.75">
      <c r="A387" s="6" t="s">
        <v>236</v>
      </c>
      <c r="B387" s="93">
        <v>702629.6</v>
      </c>
      <c r="C387" s="94" t="s">
        <v>1448</v>
      </c>
      <c r="D387" s="96"/>
      <c r="E387" s="11">
        <v>43620</v>
      </c>
    </row>
    <row r="388" spans="1:5" ht="12.75">
      <c r="A388" s="6" t="s">
        <v>237</v>
      </c>
      <c r="B388" s="93">
        <v>20000</v>
      </c>
      <c r="C388" s="94" t="s">
        <v>1449</v>
      </c>
      <c r="D388" s="96"/>
      <c r="E388" s="11">
        <v>43620</v>
      </c>
    </row>
    <row r="389" spans="1:5" ht="12.75">
      <c r="A389" s="6" t="s">
        <v>238</v>
      </c>
      <c r="B389" s="93">
        <v>936116.07</v>
      </c>
      <c r="C389" s="94" t="s">
        <v>1360</v>
      </c>
      <c r="D389" s="96"/>
      <c r="E389" s="11">
        <v>43620</v>
      </c>
    </row>
    <row r="390" spans="1:5" ht="12.75">
      <c r="A390" s="6" t="s">
        <v>239</v>
      </c>
      <c r="B390" s="93">
        <v>215456.65</v>
      </c>
      <c r="C390" s="94" t="s">
        <v>1450</v>
      </c>
      <c r="D390" s="96"/>
      <c r="E390" s="11">
        <v>43620</v>
      </c>
    </row>
    <row r="391" spans="1:5" ht="12.75">
      <c r="A391" s="6" t="s">
        <v>240</v>
      </c>
      <c r="B391" s="93">
        <v>191909.94</v>
      </c>
      <c r="C391" s="94" t="s">
        <v>1099</v>
      </c>
      <c r="D391" s="96"/>
      <c r="E391" s="11">
        <v>43620</v>
      </c>
    </row>
    <row r="392" spans="1:5" ht="12.75">
      <c r="A392" s="6" t="s">
        <v>241</v>
      </c>
      <c r="B392" s="93">
        <v>263698.85</v>
      </c>
      <c r="C392" s="94" t="s">
        <v>1100</v>
      </c>
      <c r="D392" s="96"/>
      <c r="E392" s="11">
        <v>43620</v>
      </c>
    </row>
    <row r="393" spans="1:5" ht="12.75">
      <c r="A393" s="6" t="s">
        <v>242</v>
      </c>
      <c r="B393" s="93">
        <v>2278501.1</v>
      </c>
      <c r="C393" s="94" t="s">
        <v>1451</v>
      </c>
      <c r="D393" s="96"/>
      <c r="E393" s="11">
        <v>43620</v>
      </c>
    </row>
    <row r="394" spans="1:5" ht="12.75">
      <c r="A394" s="6" t="s">
        <v>243</v>
      </c>
      <c r="B394" s="93">
        <v>140046.9</v>
      </c>
      <c r="C394" s="94" t="s">
        <v>1452</v>
      </c>
      <c r="D394" s="97"/>
      <c r="E394" s="11">
        <v>43620</v>
      </c>
    </row>
    <row r="395" spans="1:5" ht="12.75">
      <c r="A395" s="6" t="s">
        <v>244</v>
      </c>
      <c r="B395" s="93">
        <v>584401.44</v>
      </c>
      <c r="C395" s="94" t="s">
        <v>1453</v>
      </c>
      <c r="D395" s="95" t="s">
        <v>2323</v>
      </c>
      <c r="E395" s="11">
        <v>43620</v>
      </c>
    </row>
    <row r="396" spans="1:5" ht="12.75">
      <c r="A396" s="6" t="s">
        <v>245</v>
      </c>
      <c r="B396" s="93">
        <v>106254.73</v>
      </c>
      <c r="C396" s="94" t="s">
        <v>1454</v>
      </c>
      <c r="D396" s="96"/>
      <c r="E396" s="11">
        <v>43620</v>
      </c>
    </row>
    <row r="397" spans="1:5" ht="12.75">
      <c r="A397" s="6" t="s">
        <v>246</v>
      </c>
      <c r="B397" s="93">
        <v>25799</v>
      </c>
      <c r="C397" s="94" t="s">
        <v>1455</v>
      </c>
      <c r="D397" s="96"/>
      <c r="E397" s="11">
        <v>43620</v>
      </c>
    </row>
    <row r="398" spans="1:5" ht="12.75">
      <c r="A398" s="6" t="s">
        <v>247</v>
      </c>
      <c r="B398" s="93">
        <v>420414.52</v>
      </c>
      <c r="C398" s="94" t="s">
        <v>1456</v>
      </c>
      <c r="D398" s="97"/>
      <c r="E398" s="11">
        <v>43620</v>
      </c>
    </row>
    <row r="399" spans="1:5" ht="12.75">
      <c r="A399" s="6" t="s">
        <v>248</v>
      </c>
      <c r="B399" s="93">
        <v>297712.72</v>
      </c>
      <c r="C399" s="94" t="s">
        <v>1457</v>
      </c>
      <c r="D399" s="95" t="s">
        <v>2328</v>
      </c>
      <c r="E399" s="11">
        <v>43620</v>
      </c>
    </row>
    <row r="400" spans="1:5" ht="12.75">
      <c r="A400" s="6" t="s">
        <v>249</v>
      </c>
      <c r="B400" s="93">
        <v>176463.42</v>
      </c>
      <c r="C400" s="94" t="s">
        <v>1440</v>
      </c>
      <c r="D400" s="96"/>
      <c r="E400" s="11">
        <v>43620</v>
      </c>
    </row>
    <row r="401" spans="1:5" ht="12.75">
      <c r="A401" s="6" t="s">
        <v>250</v>
      </c>
      <c r="B401" s="93">
        <v>275068.8</v>
      </c>
      <c r="C401" s="94" t="s">
        <v>656</v>
      </c>
      <c r="D401" s="96"/>
      <c r="E401" s="11">
        <v>43620</v>
      </c>
    </row>
    <row r="402" spans="1:5" ht="12.75">
      <c r="A402" s="6" t="s">
        <v>251</v>
      </c>
      <c r="B402" s="93">
        <v>935668.23</v>
      </c>
      <c r="C402" s="94" t="s">
        <v>680</v>
      </c>
      <c r="D402" s="96"/>
      <c r="E402" s="11">
        <v>43620</v>
      </c>
    </row>
    <row r="403" spans="1:5" ht="12.75">
      <c r="A403" s="6" t="s">
        <v>252</v>
      </c>
      <c r="B403" s="93">
        <v>397154.17</v>
      </c>
      <c r="C403" s="94" t="s">
        <v>1458</v>
      </c>
      <c r="D403" s="96"/>
      <c r="E403" s="11">
        <v>43620</v>
      </c>
    </row>
    <row r="404" spans="1:5" ht="12.75">
      <c r="A404" s="6" t="s">
        <v>253</v>
      </c>
      <c r="B404" s="93">
        <v>160652.58</v>
      </c>
      <c r="C404" s="94" t="s">
        <v>643</v>
      </c>
      <c r="D404" s="96"/>
      <c r="E404" s="11">
        <v>43620</v>
      </c>
    </row>
    <row r="405" spans="1:5" ht="12.75">
      <c r="A405" s="6" t="s">
        <v>254</v>
      </c>
      <c r="B405" s="93">
        <v>511060.13</v>
      </c>
      <c r="C405" s="94" t="s">
        <v>1459</v>
      </c>
      <c r="D405" s="96"/>
      <c r="E405" s="11">
        <v>43620</v>
      </c>
    </row>
    <row r="406" spans="1:5" ht="12.75">
      <c r="A406" s="6" t="s">
        <v>255</v>
      </c>
      <c r="B406" s="93">
        <v>78631.32</v>
      </c>
      <c r="C406" s="94" t="s">
        <v>629</v>
      </c>
      <c r="D406" s="96"/>
      <c r="E406" s="11">
        <v>43620</v>
      </c>
    </row>
    <row r="407" spans="1:5" ht="12.75">
      <c r="A407" s="6" t="s">
        <v>256</v>
      </c>
      <c r="B407" s="93">
        <v>593351.54</v>
      </c>
      <c r="C407" s="94" t="s">
        <v>1460</v>
      </c>
      <c r="D407" s="96"/>
      <c r="E407" s="11">
        <v>43620</v>
      </c>
    </row>
    <row r="408" spans="1:5" ht="12.75">
      <c r="A408" s="6" t="s">
        <v>257</v>
      </c>
      <c r="B408" s="93">
        <v>401947.81</v>
      </c>
      <c r="C408" s="94" t="s">
        <v>733</v>
      </c>
      <c r="D408" s="96"/>
      <c r="E408" s="11">
        <v>43620</v>
      </c>
    </row>
    <row r="409" spans="1:5" ht="12.75">
      <c r="A409" s="6" t="s">
        <v>258</v>
      </c>
      <c r="B409" s="93">
        <v>151551.15</v>
      </c>
      <c r="C409" s="94" t="s">
        <v>1461</v>
      </c>
      <c r="D409" s="96"/>
      <c r="E409" s="11">
        <v>43620</v>
      </c>
    </row>
    <row r="410" spans="1:5" ht="12.75">
      <c r="A410" s="6" t="s">
        <v>259</v>
      </c>
      <c r="B410" s="93">
        <v>269826.9</v>
      </c>
      <c r="C410" s="94" t="s">
        <v>1462</v>
      </c>
      <c r="D410" s="97"/>
      <c r="E410" s="11">
        <v>43620</v>
      </c>
    </row>
    <row r="411" spans="1:5" ht="12.75">
      <c r="A411" s="6" t="s">
        <v>260</v>
      </c>
      <c r="B411" s="93">
        <v>941033.32</v>
      </c>
      <c r="C411" s="94" t="s">
        <v>744</v>
      </c>
      <c r="D411" s="95" t="s">
        <v>2327</v>
      </c>
      <c r="E411" s="11">
        <v>43620</v>
      </c>
    </row>
    <row r="412" spans="1:5" ht="12.75">
      <c r="A412" s="6" t="s">
        <v>261</v>
      </c>
      <c r="B412" s="93">
        <v>46172</v>
      </c>
      <c r="C412" s="94" t="s">
        <v>1336</v>
      </c>
      <c r="D412" s="96"/>
      <c r="E412" s="11">
        <v>43620</v>
      </c>
    </row>
    <row r="413" spans="1:5" ht="12.75">
      <c r="A413" s="6" t="s">
        <v>262</v>
      </c>
      <c r="B413" s="93">
        <v>164567.12</v>
      </c>
      <c r="C413" s="94" t="s">
        <v>1463</v>
      </c>
      <c r="D413" s="96"/>
      <c r="E413" s="11">
        <v>43620</v>
      </c>
    </row>
    <row r="414" spans="1:5" ht="12.75">
      <c r="A414" s="6" t="s">
        <v>263</v>
      </c>
      <c r="B414" s="93">
        <v>1464165.35</v>
      </c>
      <c r="C414" s="94" t="s">
        <v>1464</v>
      </c>
      <c r="D414" s="96"/>
      <c r="E414" s="11">
        <v>43620</v>
      </c>
    </row>
    <row r="415" spans="1:5" ht="12.75">
      <c r="A415" s="6" t="s">
        <v>264</v>
      </c>
      <c r="B415" s="93">
        <v>156498.1</v>
      </c>
      <c r="C415" s="94" t="s">
        <v>1465</v>
      </c>
      <c r="D415" s="96"/>
      <c r="E415" s="11">
        <v>43620</v>
      </c>
    </row>
    <row r="416" spans="1:5" ht="12.75">
      <c r="A416" s="6" t="s">
        <v>265</v>
      </c>
      <c r="B416" s="93">
        <v>771027.66</v>
      </c>
      <c r="C416" s="94" t="s">
        <v>1466</v>
      </c>
      <c r="D416" s="96"/>
      <c r="E416" s="11">
        <v>43620</v>
      </c>
    </row>
    <row r="417" spans="1:5" ht="12.75">
      <c r="A417" s="6" t="s">
        <v>266</v>
      </c>
      <c r="B417" s="93">
        <v>249340.55</v>
      </c>
      <c r="C417" s="94" t="s">
        <v>686</v>
      </c>
      <c r="D417" s="96"/>
      <c r="E417" s="11">
        <v>43620</v>
      </c>
    </row>
    <row r="418" spans="1:5" ht="12.75">
      <c r="A418" s="6" t="s">
        <v>267</v>
      </c>
      <c r="B418" s="93">
        <v>314841.95</v>
      </c>
      <c r="C418" s="94" t="s">
        <v>1467</v>
      </c>
      <c r="D418" s="97"/>
      <c r="E418" s="11">
        <v>43620</v>
      </c>
    </row>
    <row r="419" spans="1:5" ht="12.75">
      <c r="A419" s="6" t="s">
        <v>268</v>
      </c>
      <c r="B419" s="93">
        <v>532021.3</v>
      </c>
      <c r="C419" s="94" t="s">
        <v>1468</v>
      </c>
      <c r="D419" s="95" t="s">
        <v>2329</v>
      </c>
      <c r="E419" s="11">
        <v>43620</v>
      </c>
    </row>
    <row r="420" spans="1:5" ht="12.75">
      <c r="A420" s="6" t="s">
        <v>269</v>
      </c>
      <c r="B420" s="93">
        <v>174340.52</v>
      </c>
      <c r="C420" s="94" t="s">
        <v>1469</v>
      </c>
      <c r="D420" s="96"/>
      <c r="E420" s="11">
        <v>43620</v>
      </c>
    </row>
    <row r="421" spans="1:5" ht="12.75">
      <c r="A421" s="6" t="s">
        <v>270</v>
      </c>
      <c r="B421" s="93">
        <v>972980.39</v>
      </c>
      <c r="C421" s="94" t="s">
        <v>1470</v>
      </c>
      <c r="D421" s="96"/>
      <c r="E421" s="11">
        <v>43620</v>
      </c>
    </row>
    <row r="422" spans="1:5" ht="12.75">
      <c r="A422" s="6" t="s">
        <v>271</v>
      </c>
      <c r="B422" s="93">
        <v>216769.11</v>
      </c>
      <c r="C422" s="94" t="s">
        <v>1471</v>
      </c>
      <c r="D422" s="96"/>
      <c r="E422" s="11">
        <v>43620</v>
      </c>
    </row>
    <row r="423" spans="1:5" ht="12.75">
      <c r="A423" s="6" t="s">
        <v>272</v>
      </c>
      <c r="B423" s="93">
        <v>1183697.89</v>
      </c>
      <c r="C423" s="94" t="s">
        <v>1472</v>
      </c>
      <c r="D423" s="96"/>
      <c r="E423" s="11">
        <v>43620</v>
      </c>
    </row>
    <row r="424" spans="1:5" ht="12.75">
      <c r="A424" s="6" t="s">
        <v>273</v>
      </c>
      <c r="B424" s="93">
        <v>799489.03</v>
      </c>
      <c r="C424" s="94" t="s">
        <v>1473</v>
      </c>
      <c r="D424" s="96"/>
      <c r="E424" s="11">
        <v>43620</v>
      </c>
    </row>
    <row r="425" spans="1:5" ht="12.75">
      <c r="A425" s="6" t="s">
        <v>274</v>
      </c>
      <c r="B425" s="93">
        <v>1083519.03</v>
      </c>
      <c r="C425" s="94" t="s">
        <v>1474</v>
      </c>
      <c r="D425" s="97"/>
      <c r="E425" s="11">
        <v>43620</v>
      </c>
    </row>
    <row r="426" spans="1:5" ht="12.75">
      <c r="A426" s="6" t="s">
        <v>275</v>
      </c>
      <c r="B426" s="93">
        <v>272061.74</v>
      </c>
      <c r="C426" s="94" t="s">
        <v>688</v>
      </c>
      <c r="D426" s="95" t="s">
        <v>2302</v>
      </c>
      <c r="E426" s="11">
        <v>43627</v>
      </c>
    </row>
    <row r="427" spans="1:5" ht="12.75">
      <c r="A427" s="6" t="s">
        <v>276</v>
      </c>
      <c r="B427" s="93">
        <v>1450874.63</v>
      </c>
      <c r="C427" s="94" t="s">
        <v>1475</v>
      </c>
      <c r="D427" s="97"/>
      <c r="E427" s="11">
        <v>43627</v>
      </c>
    </row>
    <row r="428" spans="1:5" ht="12.75">
      <c r="A428" s="6" t="s">
        <v>277</v>
      </c>
      <c r="B428" s="93">
        <v>201711.95</v>
      </c>
      <c r="C428" s="94" t="s">
        <v>1476</v>
      </c>
      <c r="D428" s="19" t="s">
        <v>2302</v>
      </c>
      <c r="E428" s="11">
        <v>43627</v>
      </c>
    </row>
    <row r="429" spans="1:5" ht="12.75">
      <c r="A429" s="6" t="s">
        <v>278</v>
      </c>
      <c r="B429" s="93">
        <v>656582.17</v>
      </c>
      <c r="C429" s="94" t="s">
        <v>1477</v>
      </c>
      <c r="D429" s="19" t="s">
        <v>2305</v>
      </c>
      <c r="E429" s="11">
        <v>43627</v>
      </c>
    </row>
    <row r="430" spans="1:5" ht="12.75">
      <c r="A430" s="6" t="s">
        <v>279</v>
      </c>
      <c r="B430" s="93">
        <v>771625.64</v>
      </c>
      <c r="C430" s="94" t="s">
        <v>1478</v>
      </c>
      <c r="D430" s="95" t="s">
        <v>2307</v>
      </c>
      <c r="E430" s="11">
        <v>43627</v>
      </c>
    </row>
    <row r="431" spans="1:5" ht="12.75">
      <c r="A431" s="6" t="s">
        <v>280</v>
      </c>
      <c r="B431" s="93">
        <v>569141.22</v>
      </c>
      <c r="C431" s="94" t="s">
        <v>1478</v>
      </c>
      <c r="D431" s="96"/>
      <c r="E431" s="11">
        <v>43627</v>
      </c>
    </row>
    <row r="432" spans="1:5" ht="12.75">
      <c r="A432" s="6" t="s">
        <v>281</v>
      </c>
      <c r="B432" s="93">
        <v>36604.91</v>
      </c>
      <c r="C432" s="94" t="s">
        <v>628</v>
      </c>
      <c r="D432" s="97"/>
      <c r="E432" s="11">
        <v>43627</v>
      </c>
    </row>
    <row r="433" spans="1:5" ht="12.75">
      <c r="A433" s="6" t="s">
        <v>282</v>
      </c>
      <c r="B433" s="93">
        <v>425050.91</v>
      </c>
      <c r="C433" s="94" t="s">
        <v>1126</v>
      </c>
      <c r="D433" s="19" t="s">
        <v>2307</v>
      </c>
      <c r="E433" s="11">
        <v>43627</v>
      </c>
    </row>
    <row r="434" spans="1:5" ht="12.75">
      <c r="A434" s="6" t="s">
        <v>283</v>
      </c>
      <c r="B434" s="93">
        <v>124806.24</v>
      </c>
      <c r="C434" s="94" t="s">
        <v>1479</v>
      </c>
      <c r="D434" s="95" t="s">
        <v>2308</v>
      </c>
      <c r="E434" s="11">
        <v>43627</v>
      </c>
    </row>
    <row r="435" spans="1:5" ht="12.75">
      <c r="A435" s="6" t="s">
        <v>284</v>
      </c>
      <c r="B435" s="93">
        <v>225000</v>
      </c>
      <c r="C435" s="94" t="s">
        <v>1480</v>
      </c>
      <c r="D435" s="97"/>
      <c r="E435" s="11">
        <v>43627</v>
      </c>
    </row>
    <row r="436" spans="1:5" ht="12.75">
      <c r="A436" s="6" t="s">
        <v>285</v>
      </c>
      <c r="B436" s="93">
        <v>323505.27</v>
      </c>
      <c r="C436" s="94" t="s">
        <v>1481</v>
      </c>
      <c r="D436" s="19" t="s">
        <v>2308</v>
      </c>
      <c r="E436" s="11">
        <v>43627</v>
      </c>
    </row>
    <row r="437" spans="1:5" ht="12.75">
      <c r="A437" s="6" t="s">
        <v>286</v>
      </c>
      <c r="B437" s="93">
        <v>564245.24</v>
      </c>
      <c r="C437" s="94" t="s">
        <v>1482</v>
      </c>
      <c r="D437" s="19" t="s">
        <v>2344</v>
      </c>
      <c r="E437" s="11">
        <v>43627</v>
      </c>
    </row>
    <row r="438" spans="1:5" ht="12.75">
      <c r="A438" s="6" t="s">
        <v>287</v>
      </c>
      <c r="B438" s="93">
        <v>120973.84</v>
      </c>
      <c r="C438" s="94" t="s">
        <v>1061</v>
      </c>
      <c r="D438" s="95" t="s">
        <v>2334</v>
      </c>
      <c r="E438" s="11">
        <v>43627</v>
      </c>
    </row>
    <row r="439" spans="1:5" ht="12.75">
      <c r="A439" s="6" t="s">
        <v>288</v>
      </c>
      <c r="B439" s="93">
        <v>110079.38</v>
      </c>
      <c r="C439" s="94" t="s">
        <v>1483</v>
      </c>
      <c r="D439" s="97"/>
      <c r="E439" s="11">
        <v>43627</v>
      </c>
    </row>
    <row r="440" spans="1:5" ht="12.75">
      <c r="A440" s="6" t="s">
        <v>289</v>
      </c>
      <c r="B440" s="93">
        <v>18275.83</v>
      </c>
      <c r="C440" s="94" t="s">
        <v>1484</v>
      </c>
      <c r="D440" s="95" t="s">
        <v>2336</v>
      </c>
      <c r="E440" s="11">
        <v>43627</v>
      </c>
    </row>
    <row r="441" spans="1:5" ht="12.75">
      <c r="A441" s="6" t="s">
        <v>290</v>
      </c>
      <c r="B441" s="93">
        <v>2079122.11</v>
      </c>
      <c r="C441" s="94" t="s">
        <v>1485</v>
      </c>
      <c r="D441" s="97"/>
      <c r="E441" s="11">
        <v>43627</v>
      </c>
    </row>
    <row r="442" spans="1:5" ht="12.75">
      <c r="A442" s="6" t="s">
        <v>291</v>
      </c>
      <c r="B442" s="93">
        <v>198201.49</v>
      </c>
      <c r="C442" s="94" t="s">
        <v>1486</v>
      </c>
      <c r="D442" s="19" t="s">
        <v>2310</v>
      </c>
      <c r="E442" s="11">
        <v>43627</v>
      </c>
    </row>
    <row r="443" spans="1:5" ht="12.75">
      <c r="A443" s="6" t="s">
        <v>292</v>
      </c>
      <c r="B443" s="93">
        <v>2574853.63</v>
      </c>
      <c r="C443" s="94" t="s">
        <v>1487</v>
      </c>
      <c r="D443" s="19" t="s">
        <v>2337</v>
      </c>
      <c r="E443" s="11">
        <v>43627</v>
      </c>
    </row>
    <row r="444" spans="1:5" ht="12.75">
      <c r="A444" s="6" t="s">
        <v>293</v>
      </c>
      <c r="B444" s="93">
        <v>4670.94</v>
      </c>
      <c r="C444" s="94" t="s">
        <v>1488</v>
      </c>
      <c r="D444" s="19" t="s">
        <v>2312</v>
      </c>
      <c r="E444" s="11">
        <v>43627</v>
      </c>
    </row>
    <row r="445" spans="1:5" ht="12.75">
      <c r="A445" s="6" t="s">
        <v>294</v>
      </c>
      <c r="B445" s="93">
        <v>120864.75</v>
      </c>
      <c r="C445" s="94" t="s">
        <v>1301</v>
      </c>
      <c r="D445" s="19" t="s">
        <v>2314</v>
      </c>
      <c r="E445" s="11">
        <v>43627</v>
      </c>
    </row>
    <row r="446" spans="1:5" ht="12.75">
      <c r="A446" s="6" t="s">
        <v>295</v>
      </c>
      <c r="B446" s="93">
        <v>1054268.1</v>
      </c>
      <c r="C446" s="94" t="s">
        <v>1489</v>
      </c>
      <c r="D446" s="95" t="s">
        <v>2315</v>
      </c>
      <c r="E446" s="11">
        <v>43627</v>
      </c>
    </row>
    <row r="447" spans="1:5" ht="12.75">
      <c r="A447" s="6" t="s">
        <v>296</v>
      </c>
      <c r="B447" s="93">
        <v>122230.47</v>
      </c>
      <c r="C447" s="94" t="s">
        <v>1304</v>
      </c>
      <c r="D447" s="97"/>
      <c r="E447" s="11">
        <v>43627</v>
      </c>
    </row>
    <row r="448" spans="1:5" ht="12.75">
      <c r="A448" s="6" t="s">
        <v>297</v>
      </c>
      <c r="B448" s="93">
        <v>711602.51</v>
      </c>
      <c r="C448" s="94" t="s">
        <v>1043</v>
      </c>
      <c r="D448" s="95" t="s">
        <v>2317</v>
      </c>
      <c r="E448" s="11">
        <v>43627</v>
      </c>
    </row>
    <row r="449" spans="1:5" ht="12.75">
      <c r="A449" s="6" t="s">
        <v>298</v>
      </c>
      <c r="B449" s="93">
        <v>391460.45</v>
      </c>
      <c r="C449" s="94" t="s">
        <v>1142</v>
      </c>
      <c r="D449" s="97"/>
      <c r="E449" s="11">
        <v>43627</v>
      </c>
    </row>
    <row r="450" spans="1:5" ht="12.75">
      <c r="A450" s="6" t="s">
        <v>299</v>
      </c>
      <c r="B450" s="93">
        <v>30340.43</v>
      </c>
      <c r="C450" s="94" t="s">
        <v>1490</v>
      </c>
      <c r="D450" s="19" t="s">
        <v>2317</v>
      </c>
      <c r="E450" s="11">
        <v>43627</v>
      </c>
    </row>
    <row r="451" spans="1:5" ht="12.75">
      <c r="A451" s="6" t="s">
        <v>300</v>
      </c>
      <c r="B451" s="93">
        <v>144633.16</v>
      </c>
      <c r="C451" s="94" t="s">
        <v>1491</v>
      </c>
      <c r="D451" s="19" t="s">
        <v>2320</v>
      </c>
      <c r="E451" s="11">
        <v>43627</v>
      </c>
    </row>
    <row r="452" spans="1:5" ht="12.75">
      <c r="A452" s="6" t="s">
        <v>301</v>
      </c>
      <c r="B452" s="93">
        <v>333999.71</v>
      </c>
      <c r="C452" s="94" t="s">
        <v>1492</v>
      </c>
      <c r="D452" s="95" t="s">
        <v>2320</v>
      </c>
      <c r="E452" s="11">
        <v>43627</v>
      </c>
    </row>
    <row r="453" spans="1:5" ht="12.75" customHeight="1">
      <c r="A453" s="6" t="s">
        <v>302</v>
      </c>
      <c r="B453" s="93">
        <v>288706.5</v>
      </c>
      <c r="C453" s="94" t="s">
        <v>1493</v>
      </c>
      <c r="D453" s="96"/>
      <c r="E453" s="11">
        <v>43627</v>
      </c>
    </row>
    <row r="454" spans="1:5" ht="12.75" customHeight="1">
      <c r="A454" s="6" t="s">
        <v>303</v>
      </c>
      <c r="B454" s="93">
        <v>63254.09</v>
      </c>
      <c r="C454" s="94" t="s">
        <v>1493</v>
      </c>
      <c r="D454" s="97"/>
      <c r="E454" s="11">
        <v>43627</v>
      </c>
    </row>
    <row r="455" spans="1:5" ht="12.75" customHeight="1">
      <c r="A455" s="6" t="s">
        <v>304</v>
      </c>
      <c r="B455" s="93">
        <v>271260.89</v>
      </c>
      <c r="C455" s="94" t="s">
        <v>1086</v>
      </c>
      <c r="D455" s="19" t="s">
        <v>2321</v>
      </c>
      <c r="E455" s="11">
        <v>43627</v>
      </c>
    </row>
    <row r="456" spans="1:5" ht="12.75">
      <c r="A456" s="6" t="s">
        <v>305</v>
      </c>
      <c r="B456" s="93">
        <v>441171.56</v>
      </c>
      <c r="C456" s="94" t="s">
        <v>749</v>
      </c>
      <c r="D456" s="19" t="s">
        <v>2322</v>
      </c>
      <c r="E456" s="11">
        <v>43627</v>
      </c>
    </row>
    <row r="457" spans="1:5" ht="12.75">
      <c r="A457" s="6" t="s">
        <v>306</v>
      </c>
      <c r="B457" s="93">
        <v>410000.01</v>
      </c>
      <c r="C457" s="94" t="s">
        <v>1494</v>
      </c>
      <c r="D457" s="19" t="s">
        <v>2324</v>
      </c>
      <c r="E457" s="11">
        <v>43627</v>
      </c>
    </row>
    <row r="458" spans="1:5" ht="12.75">
      <c r="A458" s="6" t="s">
        <v>307</v>
      </c>
      <c r="B458" s="93">
        <v>196693.16</v>
      </c>
      <c r="C458" s="94" t="s">
        <v>1495</v>
      </c>
      <c r="D458" s="95" t="s">
        <v>2325</v>
      </c>
      <c r="E458" s="11">
        <v>43627</v>
      </c>
    </row>
    <row r="459" spans="1:5" ht="12.75">
      <c r="A459" s="6" t="s">
        <v>308</v>
      </c>
      <c r="B459" s="93">
        <v>389987.66</v>
      </c>
      <c r="C459" s="94" t="s">
        <v>1495</v>
      </c>
      <c r="D459" s="96"/>
      <c r="E459" s="11">
        <v>43627</v>
      </c>
    </row>
    <row r="460" spans="1:5" ht="12.75">
      <c r="A460" s="6" t="s">
        <v>309</v>
      </c>
      <c r="B460" s="93">
        <v>306806.87</v>
      </c>
      <c r="C460" s="94" t="s">
        <v>1159</v>
      </c>
      <c r="D460" s="96"/>
      <c r="E460" s="11">
        <v>43627</v>
      </c>
    </row>
    <row r="461" spans="1:5" ht="12.75">
      <c r="A461" s="6" t="s">
        <v>310</v>
      </c>
      <c r="B461" s="93">
        <v>84437.88</v>
      </c>
      <c r="C461" s="94" t="s">
        <v>1496</v>
      </c>
      <c r="D461" s="96"/>
      <c r="E461" s="11">
        <v>43627</v>
      </c>
    </row>
    <row r="462" spans="1:5" ht="12.75">
      <c r="A462" s="6" t="s">
        <v>311</v>
      </c>
      <c r="B462" s="93">
        <v>154821.62</v>
      </c>
      <c r="C462" s="94" t="s">
        <v>1496</v>
      </c>
      <c r="D462" s="97"/>
      <c r="E462" s="11">
        <v>43627</v>
      </c>
    </row>
    <row r="463" spans="1:5" ht="12.75">
      <c r="A463" s="6" t="s">
        <v>312</v>
      </c>
      <c r="B463" s="93">
        <v>448981.26</v>
      </c>
      <c r="C463" s="94" t="s">
        <v>1497</v>
      </c>
      <c r="D463" s="95" t="s">
        <v>2325</v>
      </c>
      <c r="E463" s="11">
        <v>43627</v>
      </c>
    </row>
    <row r="464" spans="1:5" ht="12.75">
      <c r="A464" s="6" t="s">
        <v>313</v>
      </c>
      <c r="B464" s="93">
        <v>839143.86</v>
      </c>
      <c r="C464" s="94" t="s">
        <v>1497</v>
      </c>
      <c r="D464" s="96"/>
      <c r="E464" s="11">
        <v>43627</v>
      </c>
    </row>
    <row r="465" spans="1:5" ht="12.75">
      <c r="A465" s="6" t="s">
        <v>314</v>
      </c>
      <c r="B465" s="93">
        <v>240602.08</v>
      </c>
      <c r="C465" s="94" t="s">
        <v>1498</v>
      </c>
      <c r="D465" s="97"/>
      <c r="E465" s="11">
        <v>43627</v>
      </c>
    </row>
    <row r="466" spans="1:5" ht="12.75">
      <c r="A466" s="6" t="s">
        <v>315</v>
      </c>
      <c r="B466" s="93">
        <v>274314.66</v>
      </c>
      <c r="C466" s="94" t="s">
        <v>1499</v>
      </c>
      <c r="D466" s="19" t="s">
        <v>2326</v>
      </c>
      <c r="E466" s="11">
        <v>43627</v>
      </c>
    </row>
    <row r="467" spans="1:5" ht="12.75">
      <c r="A467" s="6" t="s">
        <v>316</v>
      </c>
      <c r="B467" s="93">
        <v>418302.97</v>
      </c>
      <c r="C467" s="94" t="s">
        <v>1447</v>
      </c>
      <c r="D467" s="95" t="s">
        <v>2343</v>
      </c>
      <c r="E467" s="11">
        <v>43627</v>
      </c>
    </row>
    <row r="468" spans="1:5" ht="12.75">
      <c r="A468" s="6" t="s">
        <v>317</v>
      </c>
      <c r="B468" s="93">
        <v>231959.94</v>
      </c>
      <c r="C468" s="94" t="s">
        <v>1500</v>
      </c>
      <c r="D468" s="97"/>
      <c r="E468" s="11">
        <v>43627</v>
      </c>
    </row>
    <row r="469" spans="1:5" ht="12.75">
      <c r="A469" s="6" t="s">
        <v>318</v>
      </c>
      <c r="B469" s="93">
        <v>45988.99</v>
      </c>
      <c r="C469" s="94" t="s">
        <v>1501</v>
      </c>
      <c r="D469" s="95" t="s">
        <v>2327</v>
      </c>
      <c r="E469" s="11">
        <v>43627</v>
      </c>
    </row>
    <row r="470" spans="1:5" ht="12.75">
      <c r="A470" s="6" t="s">
        <v>319</v>
      </c>
      <c r="B470" s="93">
        <v>75488.59</v>
      </c>
      <c r="C470" s="94" t="s">
        <v>1501</v>
      </c>
      <c r="D470" s="96"/>
      <c r="E470" s="11">
        <v>43627</v>
      </c>
    </row>
    <row r="471" spans="1:5" ht="12.75" customHeight="1">
      <c r="A471" s="6" t="s">
        <v>320</v>
      </c>
      <c r="B471" s="93">
        <v>67760.99</v>
      </c>
      <c r="C471" s="94" t="s">
        <v>1102</v>
      </c>
      <c r="D471" s="96"/>
      <c r="E471" s="11">
        <v>43627</v>
      </c>
    </row>
    <row r="472" spans="1:5" ht="12.75" customHeight="1">
      <c r="A472" s="6" t="s">
        <v>321</v>
      </c>
      <c r="B472" s="93">
        <v>66599.98</v>
      </c>
      <c r="C472" s="94" t="s">
        <v>1051</v>
      </c>
      <c r="D472" s="97"/>
      <c r="E472" s="11">
        <v>43627</v>
      </c>
    </row>
    <row r="473" spans="1:5" ht="12.75" customHeight="1">
      <c r="A473" s="6" t="s">
        <v>322</v>
      </c>
      <c r="B473" s="93">
        <v>1285118.94</v>
      </c>
      <c r="C473" s="94" t="s">
        <v>683</v>
      </c>
      <c r="D473" s="95" t="s">
        <v>2327</v>
      </c>
      <c r="E473" s="11">
        <v>43627</v>
      </c>
    </row>
    <row r="474" spans="1:5" ht="12.75">
      <c r="A474" s="6" t="s">
        <v>323</v>
      </c>
      <c r="B474" s="93">
        <v>246552.21</v>
      </c>
      <c r="C474" s="94" t="s">
        <v>683</v>
      </c>
      <c r="D474" s="96"/>
      <c r="E474" s="11">
        <v>43627</v>
      </c>
    </row>
    <row r="475" spans="1:5" ht="12.75">
      <c r="A475" s="6" t="s">
        <v>324</v>
      </c>
      <c r="B475" s="93">
        <v>53604.8</v>
      </c>
      <c r="C475" s="94" t="s">
        <v>1467</v>
      </c>
      <c r="D475" s="97"/>
      <c r="E475" s="11">
        <v>43627</v>
      </c>
    </row>
    <row r="476" spans="1:5" ht="12.75">
      <c r="A476" s="6" t="s">
        <v>325</v>
      </c>
      <c r="B476" s="93">
        <v>201154.21</v>
      </c>
      <c r="C476" s="94" t="s">
        <v>1502</v>
      </c>
      <c r="D476" s="95" t="s">
        <v>2329</v>
      </c>
      <c r="E476" s="11">
        <v>43627</v>
      </c>
    </row>
    <row r="477" spans="1:5" ht="12.75">
      <c r="A477" s="6" t="s">
        <v>326</v>
      </c>
      <c r="B477" s="93">
        <v>48038.24</v>
      </c>
      <c r="C477" s="94" t="s">
        <v>1503</v>
      </c>
      <c r="D477" s="97"/>
      <c r="E477" s="11">
        <v>43627</v>
      </c>
    </row>
    <row r="478" spans="1:5" ht="12.75">
      <c r="A478" s="6" t="s">
        <v>327</v>
      </c>
      <c r="B478" s="93">
        <v>206533.45</v>
      </c>
      <c r="C478" s="94" t="s">
        <v>734</v>
      </c>
      <c r="D478" s="95" t="s">
        <v>2345</v>
      </c>
      <c r="E478" s="11">
        <v>43627</v>
      </c>
    </row>
    <row r="479" spans="1:5" ht="12.75">
      <c r="A479" s="6" t="s">
        <v>328</v>
      </c>
      <c r="B479" s="93">
        <v>817821.4</v>
      </c>
      <c r="C479" s="94" t="s">
        <v>1053</v>
      </c>
      <c r="D479" s="96"/>
      <c r="E479" s="11">
        <v>43627</v>
      </c>
    </row>
    <row r="480" spans="1:5" ht="12.75">
      <c r="A480" s="6" t="s">
        <v>329</v>
      </c>
      <c r="B480" s="93">
        <v>165290.06</v>
      </c>
      <c r="C480" s="94" t="s">
        <v>1054</v>
      </c>
      <c r="D480" s="96"/>
      <c r="E480" s="11">
        <v>43627</v>
      </c>
    </row>
    <row r="481" spans="1:5" ht="12.75">
      <c r="A481" s="6" t="s">
        <v>330</v>
      </c>
      <c r="B481" s="93">
        <v>186633.8</v>
      </c>
      <c r="C481" s="94" t="s">
        <v>650</v>
      </c>
      <c r="D481" s="96"/>
      <c r="E481" s="11">
        <v>43627</v>
      </c>
    </row>
    <row r="482" spans="1:5" ht="12.75">
      <c r="A482" s="6" t="s">
        <v>331</v>
      </c>
      <c r="B482" s="93">
        <v>670154.76</v>
      </c>
      <c r="C482" s="94" t="s">
        <v>650</v>
      </c>
      <c r="D482" s="96"/>
      <c r="E482" s="11">
        <v>43627</v>
      </c>
    </row>
    <row r="483" spans="1:5" ht="12.75">
      <c r="A483" s="6" t="s">
        <v>332</v>
      </c>
      <c r="B483" s="93">
        <v>153757.81</v>
      </c>
      <c r="C483" s="94" t="s">
        <v>735</v>
      </c>
      <c r="D483" s="96"/>
      <c r="E483" s="11">
        <v>43627</v>
      </c>
    </row>
    <row r="484" spans="1:5" ht="12.75">
      <c r="A484" s="6" t="s">
        <v>333</v>
      </c>
      <c r="B484" s="93">
        <v>789016.85</v>
      </c>
      <c r="C484" s="94" t="s">
        <v>651</v>
      </c>
      <c r="D484" s="97"/>
      <c r="E484" s="11">
        <v>43627</v>
      </c>
    </row>
    <row r="485" spans="1:5" ht="12.75">
      <c r="A485" s="6" t="s">
        <v>334</v>
      </c>
      <c r="B485" s="93">
        <v>358633.5</v>
      </c>
      <c r="C485" s="94" t="s">
        <v>1504</v>
      </c>
      <c r="D485" s="95" t="s">
        <v>2303</v>
      </c>
      <c r="E485" s="11">
        <v>43627</v>
      </c>
    </row>
    <row r="486" spans="1:5" ht="12.75">
      <c r="A486" s="6" t="s">
        <v>335</v>
      </c>
      <c r="B486" s="93">
        <v>62093</v>
      </c>
      <c r="C486" s="94" t="s">
        <v>1505</v>
      </c>
      <c r="D486" s="96"/>
      <c r="E486" s="11">
        <v>43627</v>
      </c>
    </row>
    <row r="487" spans="1:5" ht="12.75">
      <c r="A487" s="6" t="s">
        <v>336</v>
      </c>
      <c r="B487" s="93">
        <v>49980</v>
      </c>
      <c r="C487" s="94" t="s">
        <v>1506</v>
      </c>
      <c r="D487" s="97"/>
      <c r="E487" s="11">
        <v>43627</v>
      </c>
    </row>
    <row r="488" spans="1:5" ht="12.75">
      <c r="A488" s="6" t="s">
        <v>337</v>
      </c>
      <c r="B488" s="93">
        <v>592977.26</v>
      </c>
      <c r="C488" s="94" t="s">
        <v>652</v>
      </c>
      <c r="D488" s="95" t="s">
        <v>2304</v>
      </c>
      <c r="E488" s="11">
        <v>43627</v>
      </c>
    </row>
    <row r="489" spans="1:5" ht="12.75">
      <c r="A489" s="6" t="s">
        <v>338</v>
      </c>
      <c r="B489" s="93">
        <v>98204.75</v>
      </c>
      <c r="C489" s="94" t="s">
        <v>1507</v>
      </c>
      <c r="D489" s="96"/>
      <c r="E489" s="11">
        <v>43627</v>
      </c>
    </row>
    <row r="490" spans="1:5" ht="12.75">
      <c r="A490" s="6" t="s">
        <v>339</v>
      </c>
      <c r="B490" s="93">
        <v>783142.62</v>
      </c>
      <c r="C490" s="94" t="s">
        <v>1508</v>
      </c>
      <c r="D490" s="96"/>
      <c r="E490" s="11">
        <v>43627</v>
      </c>
    </row>
    <row r="491" spans="1:5" ht="12.75">
      <c r="A491" s="6" t="s">
        <v>340</v>
      </c>
      <c r="B491" s="93">
        <v>248898.13</v>
      </c>
      <c r="C491" s="94" t="s">
        <v>693</v>
      </c>
      <c r="D491" s="96"/>
      <c r="E491" s="11">
        <v>43627</v>
      </c>
    </row>
    <row r="492" spans="1:5" ht="12.75">
      <c r="A492" s="6" t="s">
        <v>341</v>
      </c>
      <c r="B492" s="93">
        <v>10310.09</v>
      </c>
      <c r="C492" s="94" t="s">
        <v>693</v>
      </c>
      <c r="D492" s="96"/>
      <c r="E492" s="11">
        <v>43627</v>
      </c>
    </row>
    <row r="493" spans="1:5" ht="12.75">
      <c r="A493" s="6" t="s">
        <v>342</v>
      </c>
      <c r="B493" s="93">
        <v>60690</v>
      </c>
      <c r="C493" s="94" t="s">
        <v>1055</v>
      </c>
      <c r="D493" s="97"/>
      <c r="E493" s="11">
        <v>43627</v>
      </c>
    </row>
    <row r="494" spans="1:5" ht="12.75">
      <c r="A494" s="6" t="s">
        <v>343</v>
      </c>
      <c r="B494" s="93">
        <v>269650.48</v>
      </c>
      <c r="C494" s="94" t="s">
        <v>1509</v>
      </c>
      <c r="D494" s="95" t="s">
        <v>2331</v>
      </c>
      <c r="E494" s="11">
        <v>43627</v>
      </c>
    </row>
    <row r="495" spans="1:5" ht="12.75">
      <c r="A495" s="6" t="s">
        <v>344</v>
      </c>
      <c r="B495" s="93">
        <v>1445440.82</v>
      </c>
      <c r="C495" s="94" t="s">
        <v>1510</v>
      </c>
      <c r="D495" s="97"/>
      <c r="E495" s="11">
        <v>43627</v>
      </c>
    </row>
    <row r="496" spans="1:5" ht="15.75" customHeight="1">
      <c r="A496" s="6" t="s">
        <v>345</v>
      </c>
      <c r="B496" s="93">
        <v>196040.53</v>
      </c>
      <c r="C496" s="94" t="s">
        <v>1034</v>
      </c>
      <c r="D496" s="95" t="s">
        <v>2305</v>
      </c>
      <c r="E496" s="11">
        <v>43627</v>
      </c>
    </row>
    <row r="497" spans="1:5" ht="12.75">
      <c r="A497" s="6" t="s">
        <v>346</v>
      </c>
      <c r="B497" s="93">
        <v>1087532.62</v>
      </c>
      <c r="C497" s="94" t="s">
        <v>1034</v>
      </c>
      <c r="D497" s="96"/>
      <c r="E497" s="11">
        <v>43627</v>
      </c>
    </row>
    <row r="498" spans="1:5" ht="12.75">
      <c r="A498" s="6" t="s">
        <v>347</v>
      </c>
      <c r="B498" s="93">
        <v>498034.9</v>
      </c>
      <c r="C498" s="94" t="s">
        <v>748</v>
      </c>
      <c r="D498" s="96"/>
      <c r="E498" s="11">
        <v>43627</v>
      </c>
    </row>
    <row r="499" spans="1:5" ht="12.75">
      <c r="A499" s="6" t="s">
        <v>348</v>
      </c>
      <c r="B499" s="93">
        <v>1124568.29</v>
      </c>
      <c r="C499" s="94" t="s">
        <v>1118</v>
      </c>
      <c r="D499" s="96"/>
      <c r="E499" s="11">
        <v>43627</v>
      </c>
    </row>
    <row r="500" spans="1:5" ht="12.75">
      <c r="A500" s="6" t="s">
        <v>349</v>
      </c>
      <c r="B500" s="93">
        <v>155892.32</v>
      </c>
      <c r="C500" s="94" t="s">
        <v>1511</v>
      </c>
      <c r="D500" s="96"/>
      <c r="E500" s="11">
        <v>43627</v>
      </c>
    </row>
    <row r="501" spans="1:5" ht="12.75">
      <c r="A501" s="6" t="s">
        <v>350</v>
      </c>
      <c r="B501" s="93">
        <v>36528.81</v>
      </c>
      <c r="C501" s="94" t="s">
        <v>1511</v>
      </c>
      <c r="D501" s="96"/>
      <c r="E501" s="11">
        <v>43627</v>
      </c>
    </row>
    <row r="502" spans="1:5" ht="12.75">
      <c r="A502" s="6" t="s">
        <v>352</v>
      </c>
      <c r="B502" s="93">
        <v>304888.85</v>
      </c>
      <c r="C502" s="94" t="s">
        <v>1157</v>
      </c>
      <c r="D502" s="96"/>
      <c r="E502" s="11">
        <v>43627</v>
      </c>
    </row>
    <row r="503" spans="1:5" ht="12.75">
      <c r="A503" s="6" t="s">
        <v>353</v>
      </c>
      <c r="B503" s="93">
        <v>779929.69</v>
      </c>
      <c r="C503" s="94" t="s">
        <v>1512</v>
      </c>
      <c r="D503" s="97"/>
      <c r="E503" s="11">
        <v>43627</v>
      </c>
    </row>
    <row r="504" spans="1:5" ht="12.75">
      <c r="A504" s="6" t="s">
        <v>354</v>
      </c>
      <c r="B504" s="93">
        <v>88116.87</v>
      </c>
      <c r="C504" s="94" t="s">
        <v>695</v>
      </c>
      <c r="D504" s="95" t="s">
        <v>2346</v>
      </c>
      <c r="E504" s="11">
        <v>43627</v>
      </c>
    </row>
    <row r="505" spans="1:5" ht="12.75">
      <c r="A505" s="6" t="s">
        <v>355</v>
      </c>
      <c r="B505" s="93">
        <v>1452507.36</v>
      </c>
      <c r="C505" s="94" t="s">
        <v>1513</v>
      </c>
      <c r="D505" s="96"/>
      <c r="E505" s="11">
        <v>43627</v>
      </c>
    </row>
    <row r="506" spans="1:5" ht="12.75">
      <c r="A506" s="6" t="s">
        <v>356</v>
      </c>
      <c r="B506" s="93">
        <v>1413026.44</v>
      </c>
      <c r="C506" s="94" t="s">
        <v>1344</v>
      </c>
      <c r="D506" s="96"/>
      <c r="E506" s="11">
        <v>43627</v>
      </c>
    </row>
    <row r="507" spans="1:5" ht="12.75">
      <c r="A507" s="6" t="s">
        <v>357</v>
      </c>
      <c r="B507" s="93">
        <v>2118907.63</v>
      </c>
      <c r="C507" s="94" t="s">
        <v>1514</v>
      </c>
      <c r="D507" s="96"/>
      <c r="E507" s="11">
        <v>43627</v>
      </c>
    </row>
    <row r="508" spans="1:5" ht="12.75">
      <c r="A508" s="6" t="s">
        <v>358</v>
      </c>
      <c r="B508" s="93">
        <v>22610</v>
      </c>
      <c r="C508" s="94" t="s">
        <v>1515</v>
      </c>
      <c r="D508" s="96"/>
      <c r="E508" s="11">
        <v>43627</v>
      </c>
    </row>
    <row r="509" spans="1:5" ht="12.75">
      <c r="A509" s="6" t="s">
        <v>359</v>
      </c>
      <c r="B509" s="93">
        <v>96396.03</v>
      </c>
      <c r="C509" s="99" t="s">
        <v>696</v>
      </c>
      <c r="D509" s="97"/>
      <c r="E509" s="11">
        <v>43627</v>
      </c>
    </row>
    <row r="510" spans="1:5" ht="12.75">
      <c r="A510" s="6" t="s">
        <v>360</v>
      </c>
      <c r="B510" s="93">
        <v>873316.5</v>
      </c>
      <c r="C510" s="99" t="s">
        <v>1516</v>
      </c>
      <c r="D510" s="95" t="s">
        <v>2307</v>
      </c>
      <c r="E510" s="11">
        <v>43627</v>
      </c>
    </row>
    <row r="511" spans="1:5" ht="12.75">
      <c r="A511" s="6" t="s">
        <v>361</v>
      </c>
      <c r="B511" s="93">
        <v>10483.9</v>
      </c>
      <c r="C511" s="99" t="s">
        <v>1517</v>
      </c>
      <c r="D511" s="96"/>
      <c r="E511" s="11">
        <v>43627</v>
      </c>
    </row>
    <row r="512" spans="1:5" ht="12.75">
      <c r="A512" s="6" t="s">
        <v>362</v>
      </c>
      <c r="B512" s="93">
        <v>11078.9</v>
      </c>
      <c r="C512" s="99" t="s">
        <v>1517</v>
      </c>
      <c r="D512" s="96"/>
      <c r="E512" s="11">
        <v>43627</v>
      </c>
    </row>
    <row r="513" spans="1:5" ht="12.75">
      <c r="A513" s="6" t="s">
        <v>363</v>
      </c>
      <c r="B513" s="93">
        <v>14797.65</v>
      </c>
      <c r="C513" s="99" t="s">
        <v>1517</v>
      </c>
      <c r="D513" s="96"/>
      <c r="E513" s="11">
        <v>43627</v>
      </c>
    </row>
    <row r="514" spans="1:5" ht="12.75">
      <c r="A514" s="6" t="s">
        <v>364</v>
      </c>
      <c r="B514" s="93">
        <v>1205089.52</v>
      </c>
      <c r="C514" s="99" t="s">
        <v>736</v>
      </c>
      <c r="D514" s="96"/>
      <c r="E514" s="11">
        <v>43627</v>
      </c>
    </row>
    <row r="515" spans="1:5" ht="12.75">
      <c r="A515" s="6" t="s">
        <v>365</v>
      </c>
      <c r="B515" s="93">
        <v>868194.75</v>
      </c>
      <c r="C515" s="99" t="s">
        <v>655</v>
      </c>
      <c r="D515" s="97"/>
      <c r="E515" s="11">
        <v>43627</v>
      </c>
    </row>
    <row r="516" spans="1:5" ht="12.75">
      <c r="A516" s="6" t="s">
        <v>366</v>
      </c>
      <c r="B516" s="93">
        <v>1210381.25</v>
      </c>
      <c r="C516" s="99" t="s">
        <v>1165</v>
      </c>
      <c r="D516" s="95" t="s">
        <v>2332</v>
      </c>
      <c r="E516" s="11">
        <v>43627</v>
      </c>
    </row>
    <row r="517" spans="1:5" ht="12.75">
      <c r="A517" s="6" t="s">
        <v>367</v>
      </c>
      <c r="B517" s="93">
        <v>514911.93</v>
      </c>
      <c r="C517" s="99" t="s">
        <v>1518</v>
      </c>
      <c r="D517" s="96"/>
      <c r="E517" s="11">
        <v>43627</v>
      </c>
    </row>
    <row r="518" spans="1:5" ht="12.75">
      <c r="A518" s="6" t="s">
        <v>368</v>
      </c>
      <c r="B518" s="93">
        <v>109578.33</v>
      </c>
      <c r="C518" s="99" t="s">
        <v>1518</v>
      </c>
      <c r="D518" s="96"/>
      <c r="E518" s="11">
        <v>43627</v>
      </c>
    </row>
    <row r="519" spans="1:5" ht="12.75">
      <c r="A519" s="6" t="s">
        <v>369</v>
      </c>
      <c r="B519" s="93">
        <v>828621.31</v>
      </c>
      <c r="C519" s="99" t="s">
        <v>1449</v>
      </c>
      <c r="D519" s="96"/>
      <c r="E519" s="11">
        <v>43627</v>
      </c>
    </row>
    <row r="520" spans="1:5" ht="12.75">
      <c r="A520" s="6" t="s">
        <v>370</v>
      </c>
      <c r="B520" s="93">
        <v>435926.29</v>
      </c>
      <c r="C520" s="94" t="s">
        <v>1185</v>
      </c>
      <c r="D520" s="96"/>
      <c r="E520" s="11">
        <v>43627</v>
      </c>
    </row>
    <row r="521" spans="1:5" ht="12.75">
      <c r="A521" s="6" t="s">
        <v>371</v>
      </c>
      <c r="B521" s="93">
        <v>212011.44</v>
      </c>
      <c r="C521" s="94" t="s">
        <v>1121</v>
      </c>
      <c r="D521" s="96"/>
      <c r="E521" s="11">
        <v>43627</v>
      </c>
    </row>
    <row r="522" spans="1:5" ht="12.75">
      <c r="A522" s="6" t="s">
        <v>372</v>
      </c>
      <c r="B522" s="93">
        <v>62847.65</v>
      </c>
      <c r="C522" s="94" t="s">
        <v>1121</v>
      </c>
      <c r="D522" s="96"/>
      <c r="E522" s="11">
        <v>43627</v>
      </c>
    </row>
    <row r="523" spans="1:5" ht="12.75">
      <c r="A523" s="6" t="s">
        <v>373</v>
      </c>
      <c r="B523" s="93">
        <v>728910.15</v>
      </c>
      <c r="C523" s="94" t="s">
        <v>697</v>
      </c>
      <c r="D523" s="96"/>
      <c r="E523" s="11">
        <v>43627</v>
      </c>
    </row>
    <row r="524" spans="1:5" ht="12.75">
      <c r="A524" s="6" t="s">
        <v>374</v>
      </c>
      <c r="B524" s="93">
        <v>1273863.83</v>
      </c>
      <c r="C524" s="94" t="s">
        <v>1058</v>
      </c>
      <c r="D524" s="97"/>
      <c r="E524" s="11">
        <v>43627</v>
      </c>
    </row>
    <row r="525" spans="1:5" ht="12.75">
      <c r="A525" s="6" t="s">
        <v>375</v>
      </c>
      <c r="B525" s="93">
        <v>4035364.67</v>
      </c>
      <c r="C525" s="94" t="s">
        <v>1519</v>
      </c>
      <c r="D525" s="95" t="s">
        <v>2333</v>
      </c>
      <c r="E525" s="11">
        <v>43627</v>
      </c>
    </row>
    <row r="526" spans="1:5" ht="12.75">
      <c r="A526" s="6" t="s">
        <v>376</v>
      </c>
      <c r="B526" s="93">
        <v>140473.83</v>
      </c>
      <c r="C526" s="94" t="s">
        <v>1435</v>
      </c>
      <c r="D526" s="96"/>
      <c r="E526" s="11">
        <v>43627</v>
      </c>
    </row>
    <row r="527" spans="1:5" ht="12.75">
      <c r="A527" s="6" t="s">
        <v>377</v>
      </c>
      <c r="B527" s="93">
        <v>1021517.35</v>
      </c>
      <c r="C527" s="94" t="s">
        <v>1520</v>
      </c>
      <c r="D527" s="96"/>
      <c r="E527" s="11">
        <v>43627</v>
      </c>
    </row>
    <row r="528" spans="1:5" ht="12.75">
      <c r="A528" s="6" t="s">
        <v>378</v>
      </c>
      <c r="B528" s="93">
        <v>2308418.16</v>
      </c>
      <c r="C528" s="94" t="s">
        <v>1521</v>
      </c>
      <c r="D528" s="96"/>
      <c r="E528" s="11">
        <v>43627</v>
      </c>
    </row>
    <row r="529" spans="1:5" ht="12.75">
      <c r="A529" s="6" t="s">
        <v>379</v>
      </c>
      <c r="B529" s="93">
        <v>408908.29</v>
      </c>
      <c r="C529" s="94" t="s">
        <v>1522</v>
      </c>
      <c r="D529" s="96"/>
      <c r="E529" s="11">
        <v>43627</v>
      </c>
    </row>
    <row r="530" spans="1:5" ht="12.75">
      <c r="A530" s="6" t="s">
        <v>380</v>
      </c>
      <c r="B530" s="93">
        <v>1433024.02</v>
      </c>
      <c r="C530" s="94" t="s">
        <v>1523</v>
      </c>
      <c r="D530" s="96"/>
      <c r="E530" s="11">
        <v>43627</v>
      </c>
    </row>
    <row r="531" spans="1:5" ht="12.75">
      <c r="A531" s="6" t="s">
        <v>381</v>
      </c>
      <c r="B531" s="93">
        <v>316314.63</v>
      </c>
      <c r="C531" s="94" t="s">
        <v>658</v>
      </c>
      <c r="D531" s="96"/>
      <c r="E531" s="11">
        <v>43627</v>
      </c>
    </row>
    <row r="532" spans="1:5" ht="12.75">
      <c r="A532" s="6" t="s">
        <v>382</v>
      </c>
      <c r="B532" s="93">
        <v>845326.82</v>
      </c>
      <c r="C532" s="94" t="s">
        <v>1524</v>
      </c>
      <c r="D532" s="96"/>
      <c r="E532" s="11">
        <v>43627</v>
      </c>
    </row>
    <row r="533" spans="1:5" ht="12.75">
      <c r="A533" s="6" t="s">
        <v>383</v>
      </c>
      <c r="B533" s="93">
        <v>1089211.07</v>
      </c>
      <c r="C533" s="94" t="s">
        <v>1525</v>
      </c>
      <c r="D533" s="96"/>
      <c r="E533" s="11">
        <v>43627</v>
      </c>
    </row>
    <row r="534" spans="1:5" ht="12.75">
      <c r="A534" s="6" t="s">
        <v>384</v>
      </c>
      <c r="B534" s="93">
        <v>237880.66</v>
      </c>
      <c r="C534" s="94" t="s">
        <v>1526</v>
      </c>
      <c r="D534" s="96"/>
      <c r="E534" s="11">
        <v>43627</v>
      </c>
    </row>
    <row r="535" spans="1:5" ht="12.75">
      <c r="A535" s="6" t="s">
        <v>385</v>
      </c>
      <c r="B535" s="93">
        <v>861373.91</v>
      </c>
      <c r="C535" s="94" t="s">
        <v>1527</v>
      </c>
      <c r="D535" s="97"/>
      <c r="E535" s="11">
        <v>43627</v>
      </c>
    </row>
    <row r="536" spans="1:5" ht="12.75">
      <c r="A536" s="6" t="s">
        <v>386</v>
      </c>
      <c r="B536" s="93">
        <v>716696.58</v>
      </c>
      <c r="C536" s="94" t="s">
        <v>1125</v>
      </c>
      <c r="D536" s="19" t="s">
        <v>2347</v>
      </c>
      <c r="E536" s="11">
        <v>43627</v>
      </c>
    </row>
    <row r="537" spans="1:5" ht="12.75">
      <c r="A537" s="6" t="s">
        <v>387</v>
      </c>
      <c r="B537" s="93">
        <v>522417.14</v>
      </c>
      <c r="C537" s="94" t="s">
        <v>1108</v>
      </c>
      <c r="D537" s="95" t="s">
        <v>2334</v>
      </c>
      <c r="E537" s="11">
        <v>43627</v>
      </c>
    </row>
    <row r="538" spans="1:5" ht="12.75">
      <c r="A538" s="6" t="s">
        <v>388</v>
      </c>
      <c r="B538" s="93">
        <v>90440</v>
      </c>
      <c r="C538" s="94" t="s">
        <v>1528</v>
      </c>
      <c r="D538" s="96"/>
      <c r="E538" s="11">
        <v>43627</v>
      </c>
    </row>
    <row r="539" spans="1:5" ht="12.75">
      <c r="A539" s="6" t="s">
        <v>389</v>
      </c>
      <c r="B539" s="93">
        <v>434268.84</v>
      </c>
      <c r="C539" s="94" t="s">
        <v>1038</v>
      </c>
      <c r="D539" s="96"/>
      <c r="E539" s="11">
        <v>43627</v>
      </c>
    </row>
    <row r="540" spans="1:5" ht="12.75">
      <c r="A540" s="6" t="s">
        <v>390</v>
      </c>
      <c r="B540" s="93">
        <v>108836.68</v>
      </c>
      <c r="C540" s="94" t="s">
        <v>700</v>
      </c>
      <c r="D540" s="96"/>
      <c r="E540" s="11">
        <v>43627</v>
      </c>
    </row>
    <row r="541" spans="1:5" ht="12.75">
      <c r="A541" s="6" t="s">
        <v>391</v>
      </c>
      <c r="B541" s="93">
        <v>355439.65</v>
      </c>
      <c r="C541" s="94" t="s">
        <v>700</v>
      </c>
      <c r="D541" s="96"/>
      <c r="E541" s="11">
        <v>43627</v>
      </c>
    </row>
    <row r="542" spans="1:5" ht="12.75">
      <c r="A542" s="6" t="s">
        <v>392</v>
      </c>
      <c r="B542" s="93">
        <v>91214.96</v>
      </c>
      <c r="C542" s="94" t="s">
        <v>1529</v>
      </c>
      <c r="D542" s="96"/>
      <c r="E542" s="11">
        <v>43627</v>
      </c>
    </row>
    <row r="543" spans="1:5" ht="12.75">
      <c r="A543" s="6" t="s">
        <v>393</v>
      </c>
      <c r="B543" s="93">
        <v>1974111.46</v>
      </c>
      <c r="C543" s="94" t="s">
        <v>1530</v>
      </c>
      <c r="D543" s="96"/>
      <c r="E543" s="11">
        <v>43627</v>
      </c>
    </row>
    <row r="544" spans="1:5" ht="12.75">
      <c r="A544" s="6" t="s">
        <v>394</v>
      </c>
      <c r="B544" s="93">
        <v>1472685.8</v>
      </c>
      <c r="C544" s="94" t="s">
        <v>1531</v>
      </c>
      <c r="D544" s="97"/>
      <c r="E544" s="11">
        <v>43627</v>
      </c>
    </row>
    <row r="545" spans="1:5" ht="12.75">
      <c r="A545" s="6" t="s">
        <v>395</v>
      </c>
      <c r="B545" s="93">
        <v>269296.49</v>
      </c>
      <c r="C545" s="94" t="s">
        <v>1532</v>
      </c>
      <c r="D545" s="95" t="s">
        <v>2309</v>
      </c>
      <c r="E545" s="11">
        <v>43627</v>
      </c>
    </row>
    <row r="546" spans="1:5" ht="12.75">
      <c r="A546" s="6" t="s">
        <v>396</v>
      </c>
      <c r="B546" s="93">
        <v>755469.44</v>
      </c>
      <c r="C546" s="94" t="s">
        <v>1532</v>
      </c>
      <c r="D546" s="96"/>
      <c r="E546" s="11">
        <v>43627</v>
      </c>
    </row>
    <row r="547" spans="1:5" ht="12.75">
      <c r="A547" s="6" t="s">
        <v>397</v>
      </c>
      <c r="B547" s="93">
        <v>168791.78</v>
      </c>
      <c r="C547" s="94" t="s">
        <v>1533</v>
      </c>
      <c r="D547" s="96"/>
      <c r="E547" s="11">
        <v>43627</v>
      </c>
    </row>
    <row r="548" spans="1:5" ht="12.75">
      <c r="A548" s="6" t="s">
        <v>398</v>
      </c>
      <c r="B548" s="93">
        <v>466480</v>
      </c>
      <c r="C548" s="94" t="s">
        <v>1534</v>
      </c>
      <c r="D548" s="97"/>
      <c r="E548" s="11">
        <v>43627</v>
      </c>
    </row>
    <row r="549" spans="1:5" ht="12.75">
      <c r="A549" s="6" t="s">
        <v>399</v>
      </c>
      <c r="B549" s="93">
        <v>674592.63</v>
      </c>
      <c r="C549" s="94" t="s">
        <v>1535</v>
      </c>
      <c r="D549" s="95" t="s">
        <v>2336</v>
      </c>
      <c r="E549" s="11">
        <v>43627</v>
      </c>
    </row>
    <row r="550" spans="1:5" ht="12.75">
      <c r="A550" s="6" t="s">
        <v>400</v>
      </c>
      <c r="B550" s="93">
        <v>441053.58</v>
      </c>
      <c r="C550" s="94" t="s">
        <v>1095</v>
      </c>
      <c r="D550" s="96"/>
      <c r="E550" s="11">
        <v>43627</v>
      </c>
    </row>
    <row r="551" spans="1:5" ht="12.75">
      <c r="A551" s="6" t="s">
        <v>401</v>
      </c>
      <c r="B551" s="93">
        <v>274948.68</v>
      </c>
      <c r="C551" s="94" t="s">
        <v>1041</v>
      </c>
      <c r="D551" s="96"/>
      <c r="E551" s="11">
        <v>43627</v>
      </c>
    </row>
    <row r="552" spans="1:5" ht="12.75">
      <c r="A552" s="6" t="s">
        <v>402</v>
      </c>
      <c r="B552" s="93">
        <v>326552.53</v>
      </c>
      <c r="C552" s="94" t="s">
        <v>1536</v>
      </c>
      <c r="D552" s="97"/>
      <c r="E552" s="11">
        <v>43627</v>
      </c>
    </row>
    <row r="553" spans="1:5" ht="12.75">
      <c r="A553" s="6" t="s">
        <v>403</v>
      </c>
      <c r="B553" s="93">
        <v>257910.56</v>
      </c>
      <c r="C553" s="94" t="s">
        <v>1537</v>
      </c>
      <c r="D553" s="19" t="s">
        <v>2310</v>
      </c>
      <c r="E553" s="11">
        <v>43627</v>
      </c>
    </row>
    <row r="554" spans="1:5" ht="12.75">
      <c r="A554" s="6" t="s">
        <v>404</v>
      </c>
      <c r="B554" s="93">
        <v>1351893.73</v>
      </c>
      <c r="C554" s="94" t="s">
        <v>1538</v>
      </c>
      <c r="D554" s="95" t="s">
        <v>2311</v>
      </c>
      <c r="E554" s="11">
        <v>43627</v>
      </c>
    </row>
    <row r="555" spans="1:5" ht="12.75">
      <c r="A555" s="6" t="s">
        <v>405</v>
      </c>
      <c r="B555" s="93">
        <v>321262.49</v>
      </c>
      <c r="C555" s="94" t="s">
        <v>1539</v>
      </c>
      <c r="D555" s="96"/>
      <c r="E555" s="11">
        <v>43627</v>
      </c>
    </row>
    <row r="556" spans="1:5" ht="12.75">
      <c r="A556" s="6" t="s">
        <v>406</v>
      </c>
      <c r="B556" s="93">
        <v>507635.16</v>
      </c>
      <c r="C556" s="94" t="s">
        <v>1540</v>
      </c>
      <c r="D556" s="96"/>
      <c r="E556" s="11">
        <v>43627</v>
      </c>
    </row>
    <row r="557" spans="1:5" ht="12.75">
      <c r="A557" s="6" t="s">
        <v>407</v>
      </c>
      <c r="B557" s="93">
        <v>186005.79</v>
      </c>
      <c r="C557" s="94" t="s">
        <v>1169</v>
      </c>
      <c r="D557" s="96"/>
      <c r="E557" s="11">
        <v>43627</v>
      </c>
    </row>
    <row r="558" spans="1:5" ht="12.75">
      <c r="A558" s="6" t="s">
        <v>408</v>
      </c>
      <c r="B558" s="93">
        <v>220854.17</v>
      </c>
      <c r="C558" s="94" t="s">
        <v>1065</v>
      </c>
      <c r="D558" s="96"/>
      <c r="E558" s="11">
        <v>43627</v>
      </c>
    </row>
    <row r="559" spans="1:5" ht="12.75">
      <c r="A559" s="6" t="s">
        <v>409</v>
      </c>
      <c r="B559" s="93">
        <v>160220.87</v>
      </c>
      <c r="C559" s="94" t="s">
        <v>1065</v>
      </c>
      <c r="D559" s="96"/>
      <c r="E559" s="11">
        <v>43627</v>
      </c>
    </row>
    <row r="560" spans="1:5" ht="12.75">
      <c r="A560" s="6" t="s">
        <v>410</v>
      </c>
      <c r="B560" s="93">
        <v>108674.93</v>
      </c>
      <c r="C560" s="94" t="s">
        <v>1103</v>
      </c>
      <c r="D560" s="96"/>
      <c r="E560" s="11">
        <v>43627</v>
      </c>
    </row>
    <row r="561" spans="1:5" ht="12.75">
      <c r="A561" s="6" t="s">
        <v>411</v>
      </c>
      <c r="B561" s="93">
        <v>127483.62</v>
      </c>
      <c r="C561" s="94" t="s">
        <v>1103</v>
      </c>
      <c r="D561" s="96"/>
      <c r="E561" s="11">
        <v>43627</v>
      </c>
    </row>
    <row r="562" spans="1:5" ht="12.75">
      <c r="A562" s="6" t="s">
        <v>412</v>
      </c>
      <c r="B562" s="93">
        <v>315387.58</v>
      </c>
      <c r="C562" s="94" t="s">
        <v>1541</v>
      </c>
      <c r="D562" s="96"/>
      <c r="E562" s="11">
        <v>43627</v>
      </c>
    </row>
    <row r="563" spans="1:5" ht="12.75">
      <c r="A563" s="6" t="s">
        <v>413</v>
      </c>
      <c r="B563" s="93">
        <v>263936.37</v>
      </c>
      <c r="C563" s="94" t="s">
        <v>1541</v>
      </c>
      <c r="D563" s="96"/>
      <c r="E563" s="11">
        <v>43627</v>
      </c>
    </row>
    <row r="564" spans="1:5" ht="12.75">
      <c r="A564" s="6" t="s">
        <v>414</v>
      </c>
      <c r="B564" s="93">
        <v>471321.98</v>
      </c>
      <c r="C564" s="94" t="s">
        <v>1541</v>
      </c>
      <c r="D564" s="96"/>
      <c r="E564" s="11">
        <v>43627</v>
      </c>
    </row>
    <row r="565" spans="1:5" ht="12.75">
      <c r="A565" s="6" t="s">
        <v>415</v>
      </c>
      <c r="B565" s="93">
        <v>173369.71</v>
      </c>
      <c r="C565" s="94" t="s">
        <v>1542</v>
      </c>
      <c r="D565" s="97"/>
      <c r="E565" s="11">
        <v>43627</v>
      </c>
    </row>
    <row r="566" spans="1:5" ht="12.75">
      <c r="A566" s="6" t="s">
        <v>416</v>
      </c>
      <c r="B566" s="93">
        <v>2356288.75</v>
      </c>
      <c r="C566" s="94" t="s">
        <v>1543</v>
      </c>
      <c r="D566" s="95" t="s">
        <v>2337</v>
      </c>
      <c r="E566" s="11">
        <v>43627</v>
      </c>
    </row>
    <row r="567" spans="1:5" ht="12.75">
      <c r="A567" s="6" t="s">
        <v>417</v>
      </c>
      <c r="B567" s="93">
        <v>1621067.83</v>
      </c>
      <c r="C567" s="94" t="s">
        <v>1544</v>
      </c>
      <c r="D567" s="96"/>
      <c r="E567" s="11">
        <v>43627</v>
      </c>
    </row>
    <row r="568" spans="1:5" ht="12.75">
      <c r="A568" s="6" t="s">
        <v>418</v>
      </c>
      <c r="B568" s="93">
        <v>249006.69</v>
      </c>
      <c r="C568" s="94" t="s">
        <v>703</v>
      </c>
      <c r="D568" s="96"/>
      <c r="E568" s="11">
        <v>43627</v>
      </c>
    </row>
    <row r="569" spans="1:5" ht="12.75">
      <c r="A569" s="6" t="s">
        <v>419</v>
      </c>
      <c r="B569" s="93">
        <v>128648.47</v>
      </c>
      <c r="C569" s="94" t="s">
        <v>703</v>
      </c>
      <c r="D569" s="96"/>
      <c r="E569" s="11">
        <v>43627</v>
      </c>
    </row>
    <row r="570" spans="1:5" ht="12.75">
      <c r="A570" s="6" t="s">
        <v>420</v>
      </c>
      <c r="B570" s="93">
        <v>280949.04</v>
      </c>
      <c r="C570" s="94" t="s">
        <v>703</v>
      </c>
      <c r="D570" s="97"/>
      <c r="E570" s="11">
        <v>43627</v>
      </c>
    </row>
    <row r="571" spans="1:5" ht="12.75">
      <c r="A571" s="6" t="s">
        <v>421</v>
      </c>
      <c r="B571" s="93">
        <v>590071.01</v>
      </c>
      <c r="C571" s="94" t="s">
        <v>1545</v>
      </c>
      <c r="D571" s="95" t="s">
        <v>2312</v>
      </c>
      <c r="E571" s="11">
        <v>43627</v>
      </c>
    </row>
    <row r="572" spans="1:5" ht="12.75">
      <c r="A572" s="6" t="s">
        <v>422</v>
      </c>
      <c r="B572" s="93">
        <v>127001.77</v>
      </c>
      <c r="C572" s="94" t="s">
        <v>1546</v>
      </c>
      <c r="D572" s="96"/>
      <c r="E572" s="11">
        <v>43627</v>
      </c>
    </row>
    <row r="573" spans="1:5" ht="12.75">
      <c r="A573" s="6" t="s">
        <v>423</v>
      </c>
      <c r="B573" s="93">
        <v>50202.54</v>
      </c>
      <c r="C573" s="94" t="s">
        <v>1068</v>
      </c>
      <c r="D573" s="96"/>
      <c r="E573" s="11">
        <v>43627</v>
      </c>
    </row>
    <row r="574" spans="1:5" ht="12.75">
      <c r="A574" s="6" t="s">
        <v>424</v>
      </c>
      <c r="B574" s="93">
        <v>86034.03</v>
      </c>
      <c r="C574" s="94" t="s">
        <v>1068</v>
      </c>
      <c r="D574" s="96"/>
      <c r="E574" s="11">
        <v>43627</v>
      </c>
    </row>
    <row r="575" spans="1:5" ht="12.75">
      <c r="A575" s="6" t="s">
        <v>425</v>
      </c>
      <c r="B575" s="93">
        <v>61408.14</v>
      </c>
      <c r="C575" s="94" t="s">
        <v>1131</v>
      </c>
      <c r="D575" s="96"/>
      <c r="E575" s="11">
        <v>43627</v>
      </c>
    </row>
    <row r="576" spans="1:5" ht="12.75">
      <c r="A576" s="6" t="s">
        <v>426</v>
      </c>
      <c r="B576" s="93">
        <v>78469.79</v>
      </c>
      <c r="C576" s="94" t="s">
        <v>1131</v>
      </c>
      <c r="D576" s="96"/>
      <c r="E576" s="11">
        <v>43627</v>
      </c>
    </row>
    <row r="577" spans="1:5" ht="12.75">
      <c r="A577" s="6" t="s">
        <v>427</v>
      </c>
      <c r="B577" s="93">
        <v>287438.91</v>
      </c>
      <c r="C577" s="94" t="s">
        <v>1547</v>
      </c>
      <c r="D577" s="96"/>
      <c r="E577" s="11">
        <v>43627</v>
      </c>
    </row>
    <row r="578" spans="1:5" ht="12.75">
      <c r="A578" s="6" t="s">
        <v>428</v>
      </c>
      <c r="B578" s="93">
        <v>7822821.52</v>
      </c>
      <c r="C578" s="94" t="s">
        <v>1548</v>
      </c>
      <c r="D578" s="96"/>
      <c r="E578" s="11">
        <v>43627</v>
      </c>
    </row>
    <row r="579" spans="1:5" ht="12.75">
      <c r="A579" s="6" t="s">
        <v>429</v>
      </c>
      <c r="B579" s="93">
        <v>1173347.67</v>
      </c>
      <c r="C579" s="94" t="s">
        <v>1381</v>
      </c>
      <c r="D579" s="96"/>
      <c r="E579" s="11">
        <v>43627</v>
      </c>
    </row>
    <row r="580" spans="1:5" ht="12.75">
      <c r="A580" s="6" t="s">
        <v>430</v>
      </c>
      <c r="B580" s="93">
        <v>639518.57</v>
      </c>
      <c r="C580" s="94" t="s">
        <v>739</v>
      </c>
      <c r="D580" s="96"/>
      <c r="E580" s="11">
        <v>43627</v>
      </c>
    </row>
    <row r="581" spans="1:5" ht="12.75">
      <c r="A581" s="6" t="s">
        <v>431</v>
      </c>
      <c r="B581" s="93">
        <v>544247.32</v>
      </c>
      <c r="C581" s="94" t="s">
        <v>1549</v>
      </c>
      <c r="D581" s="97"/>
      <c r="E581" s="11">
        <v>43627</v>
      </c>
    </row>
    <row r="582" spans="1:5" ht="12.75">
      <c r="A582" s="6" t="s">
        <v>432</v>
      </c>
      <c r="B582" s="93">
        <v>80507.51</v>
      </c>
      <c r="C582" s="94" t="s">
        <v>1390</v>
      </c>
      <c r="D582" s="95" t="s">
        <v>2313</v>
      </c>
      <c r="E582" s="11">
        <v>43627</v>
      </c>
    </row>
    <row r="583" spans="1:5" ht="12.75">
      <c r="A583" s="6" t="s">
        <v>433</v>
      </c>
      <c r="B583" s="93">
        <v>69352.09</v>
      </c>
      <c r="C583" s="94" t="s">
        <v>664</v>
      </c>
      <c r="D583" s="97"/>
      <c r="E583" s="11">
        <v>43627</v>
      </c>
    </row>
    <row r="584" spans="1:5" ht="12.75">
      <c r="A584" s="6" t="s">
        <v>434</v>
      </c>
      <c r="B584" s="93">
        <v>1301335.67</v>
      </c>
      <c r="C584" s="94" t="s">
        <v>1550</v>
      </c>
      <c r="D584" s="95" t="s">
        <v>2314</v>
      </c>
      <c r="E584" s="11">
        <v>43627</v>
      </c>
    </row>
    <row r="585" spans="1:5" ht="12.75">
      <c r="A585" s="6" t="s">
        <v>435</v>
      </c>
      <c r="B585" s="93">
        <v>146585.62</v>
      </c>
      <c r="C585" s="94" t="s">
        <v>1551</v>
      </c>
      <c r="D585" s="96"/>
      <c r="E585" s="11">
        <v>43627</v>
      </c>
    </row>
    <row r="586" spans="1:5" ht="12.75">
      <c r="A586" s="6" t="s">
        <v>436</v>
      </c>
      <c r="B586" s="93">
        <v>267186.83</v>
      </c>
      <c r="C586" s="94" t="s">
        <v>1551</v>
      </c>
      <c r="D586" s="96"/>
      <c r="E586" s="11">
        <v>43627</v>
      </c>
    </row>
    <row r="587" spans="1:5" ht="12.75">
      <c r="A587" s="6" t="s">
        <v>437</v>
      </c>
      <c r="B587" s="93">
        <v>225600.43</v>
      </c>
      <c r="C587" s="94" t="s">
        <v>1551</v>
      </c>
      <c r="D587" s="96"/>
      <c r="E587" s="11">
        <v>43627</v>
      </c>
    </row>
    <row r="588" spans="1:5" ht="12.75">
      <c r="A588" s="6" t="s">
        <v>438</v>
      </c>
      <c r="B588" s="93">
        <v>97580</v>
      </c>
      <c r="C588" s="94" t="s">
        <v>1552</v>
      </c>
      <c r="D588" s="96"/>
      <c r="E588" s="11">
        <v>43627</v>
      </c>
    </row>
    <row r="589" spans="1:5" ht="12.75">
      <c r="A589" s="6" t="s">
        <v>439</v>
      </c>
      <c r="B589" s="93">
        <v>167790</v>
      </c>
      <c r="C589" s="94" t="s">
        <v>1552</v>
      </c>
      <c r="D589" s="96"/>
      <c r="E589" s="11">
        <v>43627</v>
      </c>
    </row>
    <row r="590" spans="1:5" ht="12.75">
      <c r="A590" s="6" t="s">
        <v>440</v>
      </c>
      <c r="B590" s="93">
        <v>183606.75</v>
      </c>
      <c r="C590" s="94" t="s">
        <v>1133</v>
      </c>
      <c r="D590" s="96"/>
      <c r="E590" s="11">
        <v>43627</v>
      </c>
    </row>
    <row r="591" spans="1:5" ht="12.75">
      <c r="A591" s="6" t="s">
        <v>441</v>
      </c>
      <c r="B591" s="93">
        <v>145769.5</v>
      </c>
      <c r="C591" s="94" t="s">
        <v>1553</v>
      </c>
      <c r="D591" s="97"/>
      <c r="E591" s="11">
        <v>43627</v>
      </c>
    </row>
    <row r="592" spans="1:5" ht="12.75">
      <c r="A592" s="6" t="s">
        <v>442</v>
      </c>
      <c r="B592" s="93">
        <v>453343.33</v>
      </c>
      <c r="C592" s="94" t="s">
        <v>1554</v>
      </c>
      <c r="D592" s="95" t="s">
        <v>2315</v>
      </c>
      <c r="E592" s="11">
        <v>43627</v>
      </c>
    </row>
    <row r="593" spans="1:5" ht="12.75">
      <c r="A593" s="6" t="s">
        <v>443</v>
      </c>
      <c r="B593" s="93">
        <v>297819.62</v>
      </c>
      <c r="C593" s="94" t="s">
        <v>1073</v>
      </c>
      <c r="D593" s="96"/>
      <c r="E593" s="11">
        <v>43627</v>
      </c>
    </row>
    <row r="594" spans="1:5" ht="12.75">
      <c r="A594" s="6" t="s">
        <v>444</v>
      </c>
      <c r="B594" s="93">
        <v>564808.59</v>
      </c>
      <c r="C594" s="94" t="s">
        <v>1172</v>
      </c>
      <c r="D594" s="96"/>
      <c r="E594" s="11">
        <v>43627</v>
      </c>
    </row>
    <row r="595" spans="1:5" ht="12.75">
      <c r="A595" s="6" t="s">
        <v>445</v>
      </c>
      <c r="B595" s="93">
        <v>152320</v>
      </c>
      <c r="C595" s="94" t="s">
        <v>1555</v>
      </c>
      <c r="D595" s="96"/>
      <c r="E595" s="11">
        <v>43627</v>
      </c>
    </row>
    <row r="596" spans="1:5" ht="12.75">
      <c r="A596" s="6" t="s">
        <v>446</v>
      </c>
      <c r="B596" s="93">
        <v>244696.76</v>
      </c>
      <c r="C596" s="94" t="s">
        <v>1556</v>
      </c>
      <c r="D596" s="96"/>
      <c r="E596" s="11">
        <v>43627</v>
      </c>
    </row>
    <row r="597" spans="1:5" ht="12.75">
      <c r="A597" s="6" t="s">
        <v>447</v>
      </c>
      <c r="B597" s="93">
        <v>570998.47</v>
      </c>
      <c r="C597" s="94" t="s">
        <v>1557</v>
      </c>
      <c r="D597" s="96"/>
      <c r="E597" s="11">
        <v>43627</v>
      </c>
    </row>
    <row r="598" spans="1:5" ht="12.75">
      <c r="A598" s="6" t="s">
        <v>448</v>
      </c>
      <c r="B598" s="93">
        <v>1393271.74</v>
      </c>
      <c r="C598" s="94" t="s">
        <v>1558</v>
      </c>
      <c r="D598" s="96"/>
      <c r="E598" s="11">
        <v>43627</v>
      </c>
    </row>
    <row r="599" spans="1:5" ht="12.75">
      <c r="A599" s="6" t="s">
        <v>449</v>
      </c>
      <c r="B599" s="93">
        <v>286023.91</v>
      </c>
      <c r="C599" s="94" t="s">
        <v>1304</v>
      </c>
      <c r="D599" s="97"/>
      <c r="E599" s="11">
        <v>43627</v>
      </c>
    </row>
    <row r="600" spans="1:5" ht="12.75">
      <c r="A600" s="6" t="s">
        <v>450</v>
      </c>
      <c r="B600" s="93">
        <v>182795.26</v>
      </c>
      <c r="C600" s="94" t="s">
        <v>1559</v>
      </c>
      <c r="D600" s="95" t="s">
        <v>2338</v>
      </c>
      <c r="E600" s="11">
        <v>43627</v>
      </c>
    </row>
    <row r="601" spans="1:5" ht="12.75">
      <c r="A601" s="6" t="s">
        <v>451</v>
      </c>
      <c r="B601" s="93">
        <v>1001942.07</v>
      </c>
      <c r="C601" s="94" t="s">
        <v>665</v>
      </c>
      <c r="D601" s="96"/>
      <c r="E601" s="11">
        <v>43627</v>
      </c>
    </row>
    <row r="602" spans="1:5" ht="12.75">
      <c r="A602" s="6" t="s">
        <v>452</v>
      </c>
      <c r="B602" s="93">
        <v>357498.78</v>
      </c>
      <c r="C602" s="94" t="s">
        <v>1075</v>
      </c>
      <c r="D602" s="96"/>
      <c r="E602" s="11">
        <v>43627</v>
      </c>
    </row>
    <row r="603" spans="1:5" ht="12.75">
      <c r="A603" s="6" t="s">
        <v>453</v>
      </c>
      <c r="B603" s="93">
        <v>107004.57</v>
      </c>
      <c r="C603" s="94" t="s">
        <v>1560</v>
      </c>
      <c r="D603" s="96"/>
      <c r="E603" s="11">
        <v>43627</v>
      </c>
    </row>
    <row r="604" spans="1:5" ht="12.75">
      <c r="A604" s="6" t="s">
        <v>454</v>
      </c>
      <c r="B604" s="93">
        <v>823018.61</v>
      </c>
      <c r="C604" s="94" t="s">
        <v>1077</v>
      </c>
      <c r="D604" s="96"/>
      <c r="E604" s="11">
        <v>43627</v>
      </c>
    </row>
    <row r="605" spans="1:5" ht="12.75">
      <c r="A605" s="6" t="s">
        <v>455</v>
      </c>
      <c r="B605" s="93">
        <v>682494.21</v>
      </c>
      <c r="C605" s="94" t="s">
        <v>1561</v>
      </c>
      <c r="D605" s="96"/>
      <c r="E605" s="11">
        <v>43627</v>
      </c>
    </row>
    <row r="606" spans="1:5" ht="12.75">
      <c r="A606" s="6" t="s">
        <v>456</v>
      </c>
      <c r="B606" s="93">
        <v>990686.64</v>
      </c>
      <c r="C606" s="94" t="s">
        <v>1562</v>
      </c>
      <c r="D606" s="100" t="s">
        <v>2316</v>
      </c>
      <c r="E606" s="11">
        <v>43627</v>
      </c>
    </row>
    <row r="607" spans="1:5" ht="12.75">
      <c r="A607" s="6" t="s">
        <v>457</v>
      </c>
      <c r="B607" s="93">
        <v>1954134.78</v>
      </c>
      <c r="C607" s="94" t="s">
        <v>1176</v>
      </c>
      <c r="D607" s="100"/>
      <c r="E607" s="11">
        <v>43627</v>
      </c>
    </row>
    <row r="608" spans="1:5" ht="12.75">
      <c r="A608" s="6" t="s">
        <v>458</v>
      </c>
      <c r="B608" s="93">
        <v>66937.21</v>
      </c>
      <c r="C608" s="94" t="s">
        <v>1563</v>
      </c>
      <c r="D608" s="100"/>
      <c r="E608" s="11">
        <v>43627</v>
      </c>
    </row>
    <row r="609" spans="1:5" ht="12.75">
      <c r="A609" s="6" t="s">
        <v>459</v>
      </c>
      <c r="B609" s="93">
        <v>1802393.35</v>
      </c>
      <c r="C609" s="94" t="s">
        <v>1564</v>
      </c>
      <c r="D609" s="100"/>
      <c r="E609" s="11">
        <v>43627</v>
      </c>
    </row>
    <row r="610" spans="1:5" ht="12.75">
      <c r="A610" s="6" t="s">
        <v>460</v>
      </c>
      <c r="B610" s="93">
        <v>16422</v>
      </c>
      <c r="C610" s="94" t="s">
        <v>631</v>
      </c>
      <c r="D610" s="95" t="s">
        <v>2317</v>
      </c>
      <c r="E610" s="11">
        <v>43627</v>
      </c>
    </row>
    <row r="611" spans="1:5" ht="12.75">
      <c r="A611" s="6" t="s">
        <v>461</v>
      </c>
      <c r="B611" s="93">
        <v>17928.36</v>
      </c>
      <c r="C611" s="94" t="s">
        <v>631</v>
      </c>
      <c r="D611" s="96"/>
      <c r="E611" s="11">
        <v>43627</v>
      </c>
    </row>
    <row r="612" spans="1:5" ht="12.75">
      <c r="A612" s="6" t="s">
        <v>462</v>
      </c>
      <c r="B612" s="93">
        <v>548761.55</v>
      </c>
      <c r="C612" s="94" t="s">
        <v>708</v>
      </c>
      <c r="D612" s="96"/>
      <c r="E612" s="11">
        <v>43627</v>
      </c>
    </row>
    <row r="613" spans="1:5" ht="12.75">
      <c r="A613" s="6" t="s">
        <v>463</v>
      </c>
      <c r="B613" s="93">
        <v>2077218.65</v>
      </c>
      <c r="C613" s="94" t="s">
        <v>1565</v>
      </c>
      <c r="D613" s="96"/>
      <c r="E613" s="11">
        <v>43627</v>
      </c>
    </row>
    <row r="614" spans="1:5" ht="12.75">
      <c r="A614" s="6" t="s">
        <v>464</v>
      </c>
      <c r="B614" s="93">
        <v>419636.02</v>
      </c>
      <c r="C614" s="94" t="s">
        <v>667</v>
      </c>
      <c r="D614" s="97"/>
      <c r="E614" s="11">
        <v>43627</v>
      </c>
    </row>
    <row r="615" spans="1:5" ht="12.75">
      <c r="A615" s="6" t="s">
        <v>465</v>
      </c>
      <c r="B615" s="93">
        <v>206036.05</v>
      </c>
      <c r="C615" s="94" t="s">
        <v>668</v>
      </c>
      <c r="D615" s="95" t="s">
        <v>2339</v>
      </c>
      <c r="E615" s="11">
        <v>43627</v>
      </c>
    </row>
    <row r="616" spans="1:5" ht="12.75">
      <c r="A616" s="6" t="s">
        <v>466</v>
      </c>
      <c r="B616" s="93">
        <v>1316616.94</v>
      </c>
      <c r="C616" s="94" t="s">
        <v>1566</v>
      </c>
      <c r="D616" s="96"/>
      <c r="E616" s="11">
        <v>43627</v>
      </c>
    </row>
    <row r="617" spans="1:5" ht="12.75">
      <c r="A617" s="6" t="s">
        <v>467</v>
      </c>
      <c r="B617" s="93">
        <v>2576676.25</v>
      </c>
      <c r="C617" s="94" t="s">
        <v>1178</v>
      </c>
      <c r="D617" s="96"/>
      <c r="E617" s="11">
        <v>43627</v>
      </c>
    </row>
    <row r="618" spans="1:5" ht="12.75">
      <c r="A618" s="6" t="s">
        <v>468</v>
      </c>
      <c r="B618" s="93">
        <v>383126.13</v>
      </c>
      <c r="C618" s="94" t="s">
        <v>1081</v>
      </c>
      <c r="D618" s="96"/>
      <c r="E618" s="11">
        <v>43627</v>
      </c>
    </row>
    <row r="619" spans="1:5" ht="12.75">
      <c r="A619" s="6" t="s">
        <v>469</v>
      </c>
      <c r="B619" s="93">
        <v>30430.64</v>
      </c>
      <c r="C619" s="94" t="s">
        <v>1408</v>
      </c>
      <c r="D619" s="96"/>
      <c r="E619" s="11">
        <v>43627</v>
      </c>
    </row>
    <row r="620" spans="1:5" ht="12.75">
      <c r="A620" s="6" t="s">
        <v>470</v>
      </c>
      <c r="B620" s="93">
        <v>293513.67</v>
      </c>
      <c r="C620" s="94" t="s">
        <v>1567</v>
      </c>
      <c r="D620" s="97"/>
      <c r="E620" s="11">
        <v>43627</v>
      </c>
    </row>
    <row r="621" spans="1:5" ht="12.75">
      <c r="A621" s="6" t="s">
        <v>471</v>
      </c>
      <c r="B621" s="93">
        <v>106285.23</v>
      </c>
      <c r="C621" s="94" t="s">
        <v>1568</v>
      </c>
      <c r="D621" s="95" t="s">
        <v>2318</v>
      </c>
      <c r="E621" s="11">
        <v>43627</v>
      </c>
    </row>
    <row r="622" spans="1:5" ht="12.75">
      <c r="A622" s="6" t="s">
        <v>472</v>
      </c>
      <c r="B622" s="93">
        <v>28441</v>
      </c>
      <c r="C622" s="94" t="s">
        <v>1569</v>
      </c>
      <c r="D622" s="96"/>
      <c r="E622" s="11">
        <v>43627</v>
      </c>
    </row>
    <row r="623" spans="1:5" ht="12.75">
      <c r="A623" s="6" t="s">
        <v>473</v>
      </c>
      <c r="B623" s="93">
        <v>258464.48</v>
      </c>
      <c r="C623" s="94" t="s">
        <v>1570</v>
      </c>
      <c r="D623" s="96"/>
      <c r="E623" s="11">
        <v>43627</v>
      </c>
    </row>
    <row r="624" spans="1:5" ht="12.75">
      <c r="A624" s="6" t="s">
        <v>474</v>
      </c>
      <c r="B624" s="93">
        <v>1347623.08</v>
      </c>
      <c r="C624" s="94" t="s">
        <v>1571</v>
      </c>
      <c r="D624" s="96"/>
      <c r="E624" s="11">
        <v>43627</v>
      </c>
    </row>
    <row r="625" spans="1:5" ht="12.75">
      <c r="A625" s="6" t="s">
        <v>475</v>
      </c>
      <c r="B625" s="93">
        <v>334152.96</v>
      </c>
      <c r="C625" s="94" t="s">
        <v>1410</v>
      </c>
      <c r="D625" s="96"/>
      <c r="E625" s="11">
        <v>43627</v>
      </c>
    </row>
    <row r="626" spans="1:5" ht="12.75">
      <c r="A626" s="6" t="s">
        <v>476</v>
      </c>
      <c r="B626" s="93">
        <v>865790.76</v>
      </c>
      <c r="C626" s="94" t="s">
        <v>1572</v>
      </c>
      <c r="D626" s="97"/>
      <c r="E626" s="11">
        <v>43627</v>
      </c>
    </row>
    <row r="627" spans="1:5" ht="12.75">
      <c r="A627" s="6" t="s">
        <v>477</v>
      </c>
      <c r="B627" s="93">
        <v>1539979.9</v>
      </c>
      <c r="C627" s="94" t="s">
        <v>1573</v>
      </c>
      <c r="D627" s="95" t="s">
        <v>2340</v>
      </c>
      <c r="E627" s="11">
        <v>43627</v>
      </c>
    </row>
    <row r="628" spans="1:5" ht="12.75">
      <c r="A628" s="6" t="s">
        <v>478</v>
      </c>
      <c r="B628" s="93">
        <v>2073188.76</v>
      </c>
      <c r="C628" s="94" t="s">
        <v>671</v>
      </c>
      <c r="D628" s="96"/>
      <c r="E628" s="11">
        <v>43627</v>
      </c>
    </row>
    <row r="629" spans="1:5" ht="12.75">
      <c r="A629" s="6" t="s">
        <v>479</v>
      </c>
      <c r="B629" s="93">
        <v>119038.71</v>
      </c>
      <c r="C629" s="94" t="s">
        <v>1046</v>
      </c>
      <c r="D629" s="96"/>
      <c r="E629" s="11">
        <v>43627</v>
      </c>
    </row>
    <row r="630" spans="1:5" ht="12.75">
      <c r="A630" s="6" t="s">
        <v>480</v>
      </c>
      <c r="B630" s="93">
        <v>707237.35</v>
      </c>
      <c r="C630" s="94" t="s">
        <v>1574</v>
      </c>
      <c r="D630" s="96"/>
      <c r="E630" s="11">
        <v>43627</v>
      </c>
    </row>
    <row r="631" spans="1:5" ht="12.75">
      <c r="A631" s="6" t="s">
        <v>481</v>
      </c>
      <c r="B631" s="93">
        <v>1901633.02</v>
      </c>
      <c r="C631" s="94" t="s">
        <v>1574</v>
      </c>
      <c r="D631" s="96"/>
      <c r="E631" s="11">
        <v>43627</v>
      </c>
    </row>
    <row r="632" spans="1:5" ht="12.75">
      <c r="A632" s="6" t="s">
        <v>482</v>
      </c>
      <c r="B632" s="93">
        <v>898832.18</v>
      </c>
      <c r="C632" s="94" t="s">
        <v>1575</v>
      </c>
      <c r="D632" s="96"/>
      <c r="E632" s="11">
        <v>43627</v>
      </c>
    </row>
    <row r="633" spans="1:5" ht="12.75">
      <c r="A633" s="6" t="s">
        <v>483</v>
      </c>
      <c r="B633" s="93">
        <v>1003278.28</v>
      </c>
      <c r="C633" s="94" t="s">
        <v>1083</v>
      </c>
      <c r="D633" s="97"/>
      <c r="E633" s="11">
        <v>43627</v>
      </c>
    </row>
    <row r="634" spans="1:5" ht="12.75">
      <c r="A634" s="6" t="s">
        <v>484</v>
      </c>
      <c r="B634" s="93">
        <v>71691.31</v>
      </c>
      <c r="C634" s="94" t="s">
        <v>1415</v>
      </c>
      <c r="D634" s="95" t="s">
        <v>2319</v>
      </c>
      <c r="E634" s="11">
        <v>43627</v>
      </c>
    </row>
    <row r="635" spans="1:5" ht="12.75">
      <c r="A635" s="6" t="s">
        <v>485</v>
      </c>
      <c r="B635" s="93">
        <v>919034.07</v>
      </c>
      <c r="C635" s="94" t="s">
        <v>1576</v>
      </c>
      <c r="D635" s="96"/>
      <c r="E635" s="11">
        <v>43627</v>
      </c>
    </row>
    <row r="636" spans="1:5" ht="12.75">
      <c r="A636" s="6" t="s">
        <v>486</v>
      </c>
      <c r="B636" s="93">
        <v>425242.05</v>
      </c>
      <c r="C636" s="94" t="s">
        <v>1183</v>
      </c>
      <c r="D636" s="96"/>
      <c r="E636" s="11">
        <v>43627</v>
      </c>
    </row>
    <row r="637" spans="1:5" ht="12.75">
      <c r="A637" s="6" t="s">
        <v>487</v>
      </c>
      <c r="B637" s="93">
        <v>803151.5</v>
      </c>
      <c r="C637" s="94" t="s">
        <v>1577</v>
      </c>
      <c r="D637" s="96"/>
      <c r="E637" s="11">
        <v>43627</v>
      </c>
    </row>
    <row r="638" spans="1:5" ht="12.75">
      <c r="A638" s="6" t="s">
        <v>488</v>
      </c>
      <c r="B638" s="93">
        <v>92522.3</v>
      </c>
      <c r="C638" s="94" t="s">
        <v>1578</v>
      </c>
      <c r="D638" s="97"/>
      <c r="E638" s="11">
        <v>43627</v>
      </c>
    </row>
    <row r="639" spans="1:5" ht="12.75">
      <c r="A639" s="6" t="s">
        <v>489</v>
      </c>
      <c r="B639" s="93">
        <v>340255.83</v>
      </c>
      <c r="C639" s="94" t="s">
        <v>639</v>
      </c>
      <c r="D639" s="100" t="s">
        <v>2320</v>
      </c>
      <c r="E639" s="11">
        <v>43627</v>
      </c>
    </row>
    <row r="640" spans="1:5" ht="12.75">
      <c r="A640" s="6" t="s">
        <v>490</v>
      </c>
      <c r="B640" s="93">
        <v>1050312.41</v>
      </c>
      <c r="C640" s="94" t="s">
        <v>649</v>
      </c>
      <c r="D640" s="100"/>
      <c r="E640" s="11">
        <v>43627</v>
      </c>
    </row>
    <row r="641" spans="1:5" ht="12.75">
      <c r="A641" s="6" t="s">
        <v>491</v>
      </c>
      <c r="B641" s="93">
        <v>3742363.91</v>
      </c>
      <c r="C641" s="94" t="s">
        <v>1579</v>
      </c>
      <c r="D641" s="100"/>
      <c r="E641" s="11">
        <v>43627</v>
      </c>
    </row>
    <row r="642" spans="1:5" ht="12.75">
      <c r="A642" s="6" t="s">
        <v>492</v>
      </c>
      <c r="B642" s="93">
        <v>1226024.94</v>
      </c>
      <c r="C642" s="94" t="s">
        <v>1580</v>
      </c>
      <c r="D642" s="100"/>
      <c r="E642" s="11">
        <v>43627</v>
      </c>
    </row>
    <row r="643" spans="1:5" ht="12.75">
      <c r="A643" s="6" t="s">
        <v>493</v>
      </c>
      <c r="B643" s="93">
        <v>319538.76</v>
      </c>
      <c r="C643" s="94" t="s">
        <v>1581</v>
      </c>
      <c r="D643" s="100"/>
      <c r="E643" s="11">
        <v>43627</v>
      </c>
    </row>
    <row r="644" spans="1:5" ht="12.75">
      <c r="A644" s="6" t="s">
        <v>494</v>
      </c>
      <c r="B644" s="93">
        <v>172694.62</v>
      </c>
      <c r="C644" s="94" t="s">
        <v>1581</v>
      </c>
      <c r="D644" s="100"/>
      <c r="E644" s="11">
        <v>43627</v>
      </c>
    </row>
    <row r="645" spans="1:5" ht="12.75">
      <c r="A645" s="6" t="s">
        <v>495</v>
      </c>
      <c r="B645" s="93">
        <v>623601.41</v>
      </c>
      <c r="C645" s="94" t="s">
        <v>1582</v>
      </c>
      <c r="D645" s="100"/>
      <c r="E645" s="11">
        <v>43627</v>
      </c>
    </row>
    <row r="646" spans="1:5" ht="12.75">
      <c r="A646" s="6" t="s">
        <v>496</v>
      </c>
      <c r="B646" s="93">
        <v>1998857.77</v>
      </c>
      <c r="C646" s="94" t="s">
        <v>1583</v>
      </c>
      <c r="D646" s="95" t="s">
        <v>2321</v>
      </c>
      <c r="E646" s="11">
        <v>43627</v>
      </c>
    </row>
    <row r="647" spans="1:5" ht="12.75">
      <c r="A647" s="6" t="s">
        <v>497</v>
      </c>
      <c r="B647" s="93">
        <v>458344.74</v>
      </c>
      <c r="C647" s="94" t="s">
        <v>720</v>
      </c>
      <c r="D647" s="96"/>
      <c r="E647" s="11">
        <v>43627</v>
      </c>
    </row>
    <row r="648" spans="1:5" ht="12.75">
      <c r="A648" s="6" t="s">
        <v>498</v>
      </c>
      <c r="B648" s="93">
        <v>307920.08</v>
      </c>
      <c r="C648" s="94" t="s">
        <v>1584</v>
      </c>
      <c r="D648" s="96"/>
      <c r="E648" s="11">
        <v>43627</v>
      </c>
    </row>
    <row r="649" spans="1:5" ht="12.75">
      <c r="A649" s="6" t="s">
        <v>499</v>
      </c>
      <c r="B649" s="93">
        <v>513956.24</v>
      </c>
      <c r="C649" s="94" t="s">
        <v>1585</v>
      </c>
      <c r="D649" s="96"/>
      <c r="E649" s="11">
        <v>43627</v>
      </c>
    </row>
    <row r="650" spans="1:5" ht="12.75">
      <c r="A650" s="6" t="s">
        <v>500</v>
      </c>
      <c r="B650" s="93">
        <v>414989.4</v>
      </c>
      <c r="C650" s="94" t="s">
        <v>1565</v>
      </c>
      <c r="D650" s="96"/>
      <c r="E650" s="11">
        <v>43627</v>
      </c>
    </row>
    <row r="651" spans="1:5" ht="12.75">
      <c r="A651" s="6" t="s">
        <v>501</v>
      </c>
      <c r="B651" s="93">
        <v>1751165.49</v>
      </c>
      <c r="C651" s="94" t="s">
        <v>1090</v>
      </c>
      <c r="D651" s="96"/>
      <c r="E651" s="11">
        <v>43627</v>
      </c>
    </row>
    <row r="652" spans="1:5" ht="12.75">
      <c r="A652" s="6" t="s">
        <v>502</v>
      </c>
      <c r="B652" s="93">
        <v>115855.85</v>
      </c>
      <c r="C652" s="94" t="s">
        <v>1586</v>
      </c>
      <c r="D652" s="96"/>
      <c r="E652" s="11">
        <v>43627</v>
      </c>
    </row>
    <row r="653" spans="1:5" ht="12.75">
      <c r="A653" s="6" t="s">
        <v>503</v>
      </c>
      <c r="B653" s="93">
        <v>2575507.48</v>
      </c>
      <c r="C653" s="94" t="s">
        <v>1587</v>
      </c>
      <c r="D653" s="97"/>
      <c r="E653" s="11">
        <v>43627</v>
      </c>
    </row>
    <row r="654" spans="1:5" ht="12.75">
      <c r="A654" s="6" t="s">
        <v>504</v>
      </c>
      <c r="B654" s="93">
        <v>1583632.67</v>
      </c>
      <c r="C654" s="94" t="s">
        <v>1588</v>
      </c>
      <c r="D654" s="100" t="s">
        <v>2322</v>
      </c>
      <c r="E654" s="11">
        <v>43627</v>
      </c>
    </row>
    <row r="655" spans="1:5" ht="12.75">
      <c r="A655" s="6" t="s">
        <v>505</v>
      </c>
      <c r="B655" s="93">
        <v>138774.1</v>
      </c>
      <c r="C655" s="94" t="s">
        <v>1589</v>
      </c>
      <c r="D655" s="100"/>
      <c r="E655" s="11">
        <v>43627</v>
      </c>
    </row>
    <row r="656" spans="1:5" ht="12.75">
      <c r="A656" s="6" t="s">
        <v>506</v>
      </c>
      <c r="B656" s="93">
        <v>312264.98</v>
      </c>
      <c r="C656" s="94" t="s">
        <v>1590</v>
      </c>
      <c r="D656" s="100"/>
      <c r="E656" s="11">
        <v>43627</v>
      </c>
    </row>
    <row r="657" spans="1:5" ht="12.75">
      <c r="A657" s="6" t="s">
        <v>507</v>
      </c>
      <c r="B657" s="93">
        <v>2115923.45</v>
      </c>
      <c r="C657" s="94" t="s">
        <v>1590</v>
      </c>
      <c r="D657" s="100"/>
      <c r="E657" s="11">
        <v>43627</v>
      </c>
    </row>
    <row r="658" spans="1:5" ht="12.75">
      <c r="A658" s="6" t="s">
        <v>508</v>
      </c>
      <c r="B658" s="93">
        <v>734101.59</v>
      </c>
      <c r="C658" s="94" t="s">
        <v>1591</v>
      </c>
      <c r="D658" s="100" t="s">
        <v>2324</v>
      </c>
      <c r="E658" s="11">
        <v>43627</v>
      </c>
    </row>
    <row r="659" spans="1:5" ht="12.75">
      <c r="A659" s="6" t="s">
        <v>509</v>
      </c>
      <c r="B659" s="93">
        <v>880925.49</v>
      </c>
      <c r="C659" s="94" t="s">
        <v>1592</v>
      </c>
      <c r="D659" s="100"/>
      <c r="E659" s="11">
        <v>43627</v>
      </c>
    </row>
    <row r="660" spans="1:5" ht="12.75">
      <c r="A660" s="6" t="s">
        <v>510</v>
      </c>
      <c r="B660" s="93">
        <v>864351.53</v>
      </c>
      <c r="C660" s="94" t="s">
        <v>1432</v>
      </c>
      <c r="D660" s="95" t="s">
        <v>2341</v>
      </c>
      <c r="E660" s="11">
        <v>43627</v>
      </c>
    </row>
    <row r="661" spans="1:5" ht="12.75">
      <c r="A661" s="6" t="s">
        <v>511</v>
      </c>
      <c r="B661" s="93">
        <v>1189574</v>
      </c>
      <c r="C661" s="94" t="s">
        <v>1593</v>
      </c>
      <c r="D661" s="96"/>
      <c r="E661" s="11">
        <v>43627</v>
      </c>
    </row>
    <row r="662" spans="1:5" ht="12.75">
      <c r="A662" s="6" t="s">
        <v>512</v>
      </c>
      <c r="B662" s="93">
        <v>337533.53</v>
      </c>
      <c r="C662" s="94" t="s">
        <v>1593</v>
      </c>
      <c r="D662" s="96"/>
      <c r="E662" s="11">
        <v>43627</v>
      </c>
    </row>
    <row r="663" spans="1:5" ht="12.75">
      <c r="A663" s="6" t="s">
        <v>513</v>
      </c>
      <c r="B663" s="93">
        <v>149188.58</v>
      </c>
      <c r="C663" s="94" t="s">
        <v>1594</v>
      </c>
      <c r="D663" s="96"/>
      <c r="E663" s="11">
        <v>43627</v>
      </c>
    </row>
    <row r="664" spans="1:5" ht="12.75">
      <c r="A664" s="6" t="s">
        <v>514</v>
      </c>
      <c r="B664" s="93">
        <v>10400</v>
      </c>
      <c r="C664" s="94" t="s">
        <v>728</v>
      </c>
      <c r="D664" s="97"/>
      <c r="E664" s="11">
        <v>43627</v>
      </c>
    </row>
    <row r="665" spans="1:5" ht="12.75">
      <c r="A665" s="6" t="s">
        <v>515</v>
      </c>
      <c r="B665" s="93">
        <v>96139.49</v>
      </c>
      <c r="C665" s="94" t="s">
        <v>677</v>
      </c>
      <c r="D665" s="100" t="s">
        <v>2325</v>
      </c>
      <c r="E665" s="11">
        <v>43627</v>
      </c>
    </row>
    <row r="666" spans="1:5" ht="12.75">
      <c r="A666" s="6" t="s">
        <v>516</v>
      </c>
      <c r="B666" s="93">
        <v>596916.64</v>
      </c>
      <c r="C666" s="94" t="s">
        <v>1595</v>
      </c>
      <c r="D666" s="100"/>
      <c r="E666" s="11">
        <v>43627</v>
      </c>
    </row>
    <row r="667" spans="1:5" ht="12.75">
      <c r="A667" s="6" t="s">
        <v>517</v>
      </c>
      <c r="B667" s="93">
        <v>460961.22</v>
      </c>
      <c r="C667" s="94" t="s">
        <v>1596</v>
      </c>
      <c r="D667" s="100"/>
      <c r="E667" s="11">
        <v>43627</v>
      </c>
    </row>
    <row r="668" spans="1:5" ht="12.75">
      <c r="A668" s="6" t="s">
        <v>518</v>
      </c>
      <c r="B668" s="93">
        <v>197800.91</v>
      </c>
      <c r="C668" s="94" t="s">
        <v>1597</v>
      </c>
      <c r="D668" s="100"/>
      <c r="E668" s="11">
        <v>43627</v>
      </c>
    </row>
    <row r="669" spans="1:5" ht="12.75">
      <c r="A669" s="6" t="s">
        <v>519</v>
      </c>
      <c r="B669" s="93">
        <v>35842.65</v>
      </c>
      <c r="C669" s="94" t="s">
        <v>1047</v>
      </c>
      <c r="D669" s="100"/>
      <c r="E669" s="11">
        <v>43627</v>
      </c>
    </row>
    <row r="670" spans="1:5" ht="12.75">
      <c r="A670" s="6" t="s">
        <v>520</v>
      </c>
      <c r="B670" s="93">
        <v>493313.68</v>
      </c>
      <c r="C670" s="94" t="s">
        <v>1598</v>
      </c>
      <c r="D670" s="100"/>
      <c r="E670" s="11">
        <v>43627</v>
      </c>
    </row>
    <row r="671" spans="1:5" ht="12.75">
      <c r="A671" s="6" t="s">
        <v>521</v>
      </c>
      <c r="B671" s="93">
        <v>499666.82</v>
      </c>
      <c r="C671" s="94" t="s">
        <v>1599</v>
      </c>
      <c r="D671" s="100"/>
      <c r="E671" s="11">
        <v>43627</v>
      </c>
    </row>
    <row r="672" spans="1:5" ht="12.75">
      <c r="A672" s="6" t="s">
        <v>522</v>
      </c>
      <c r="B672" s="93">
        <v>978417.14</v>
      </c>
      <c r="C672" s="94" t="s">
        <v>1159</v>
      </c>
      <c r="D672" s="100"/>
      <c r="E672" s="11">
        <v>43627</v>
      </c>
    </row>
    <row r="673" spans="1:5" ht="12.75">
      <c r="A673" s="6" t="s">
        <v>523</v>
      </c>
      <c r="B673" s="93">
        <v>135206.67</v>
      </c>
      <c r="C673" s="94" t="s">
        <v>1496</v>
      </c>
      <c r="D673" s="100"/>
      <c r="E673" s="11">
        <v>43627</v>
      </c>
    </row>
    <row r="674" spans="1:5" ht="12.75">
      <c r="A674" s="6" t="s">
        <v>524</v>
      </c>
      <c r="B674" s="93">
        <v>365723.89</v>
      </c>
      <c r="C674" s="94" t="s">
        <v>1193</v>
      </c>
      <c r="D674" s="100" t="s">
        <v>2342</v>
      </c>
      <c r="E674" s="11">
        <v>43627</v>
      </c>
    </row>
    <row r="675" spans="1:5" ht="12.75">
      <c r="A675" s="6" t="s">
        <v>525</v>
      </c>
      <c r="B675" s="93">
        <v>390445.44</v>
      </c>
      <c r="C675" s="94" t="s">
        <v>1600</v>
      </c>
      <c r="D675" s="100"/>
      <c r="E675" s="11">
        <v>43627</v>
      </c>
    </row>
    <row r="676" spans="1:5" ht="12.75">
      <c r="A676" s="6" t="s">
        <v>526</v>
      </c>
      <c r="B676" s="93">
        <v>424082.86</v>
      </c>
      <c r="C676" s="94" t="s">
        <v>1601</v>
      </c>
      <c r="D676" s="100"/>
      <c r="E676" s="11">
        <v>43627</v>
      </c>
    </row>
    <row r="677" spans="1:5" ht="12.75">
      <c r="A677" s="6" t="s">
        <v>527</v>
      </c>
      <c r="B677" s="93">
        <v>257526.72</v>
      </c>
      <c r="C677" s="94" t="s">
        <v>713</v>
      </c>
      <c r="D677" s="100"/>
      <c r="E677" s="11">
        <v>43627</v>
      </c>
    </row>
    <row r="678" spans="1:5" ht="12.75">
      <c r="A678" s="6" t="s">
        <v>528</v>
      </c>
      <c r="B678" s="93">
        <v>77595.56</v>
      </c>
      <c r="C678" s="94" t="s">
        <v>713</v>
      </c>
      <c r="D678" s="100"/>
      <c r="E678" s="11">
        <v>43627</v>
      </c>
    </row>
    <row r="679" spans="1:5" ht="12.75">
      <c r="A679" s="6" t="s">
        <v>529</v>
      </c>
      <c r="B679" s="93">
        <v>428880.46</v>
      </c>
      <c r="C679" s="94" t="s">
        <v>713</v>
      </c>
      <c r="D679" s="100"/>
      <c r="E679" s="11">
        <v>43627</v>
      </c>
    </row>
    <row r="680" spans="1:5" ht="12.75">
      <c r="A680" s="6" t="s">
        <v>530</v>
      </c>
      <c r="B680" s="93">
        <v>74381.11</v>
      </c>
      <c r="C680" s="94" t="s">
        <v>1602</v>
      </c>
      <c r="D680" s="100"/>
      <c r="E680" s="11">
        <v>43627</v>
      </c>
    </row>
    <row r="681" spans="1:5" ht="12.75">
      <c r="A681" s="6" t="s">
        <v>531</v>
      </c>
      <c r="B681" s="93">
        <v>506536.11</v>
      </c>
      <c r="C681" s="94" t="s">
        <v>1603</v>
      </c>
      <c r="D681" s="100" t="s">
        <v>2326</v>
      </c>
      <c r="E681" s="11">
        <v>43627</v>
      </c>
    </row>
    <row r="682" spans="1:5" ht="12.75">
      <c r="A682" s="6" t="s">
        <v>532</v>
      </c>
      <c r="B682" s="93">
        <v>194278</v>
      </c>
      <c r="C682" s="94" t="s">
        <v>1604</v>
      </c>
      <c r="D682" s="100"/>
      <c r="E682" s="11">
        <v>43627</v>
      </c>
    </row>
    <row r="683" spans="1:5" ht="12.75">
      <c r="A683" s="6" t="s">
        <v>533</v>
      </c>
      <c r="B683" s="93">
        <v>95559.64</v>
      </c>
      <c r="C683" s="94" t="s">
        <v>1605</v>
      </c>
      <c r="D683" s="100"/>
      <c r="E683" s="11">
        <v>43627</v>
      </c>
    </row>
    <row r="684" spans="1:5" ht="12.75">
      <c r="A684" s="6" t="s">
        <v>534</v>
      </c>
      <c r="B684" s="93">
        <v>55347.7</v>
      </c>
      <c r="C684" s="94" t="s">
        <v>1606</v>
      </c>
      <c r="D684" s="19" t="s">
        <v>2343</v>
      </c>
      <c r="E684" s="11">
        <v>43627</v>
      </c>
    </row>
    <row r="685" spans="1:5" ht="12.75">
      <c r="A685" s="6" t="s">
        <v>535</v>
      </c>
      <c r="B685" s="93">
        <v>271339.5</v>
      </c>
      <c r="C685" s="94" t="s">
        <v>681</v>
      </c>
      <c r="D685" s="95" t="s">
        <v>2327</v>
      </c>
      <c r="E685" s="11">
        <v>43627</v>
      </c>
    </row>
    <row r="686" spans="1:5" ht="12.75">
      <c r="A686" s="6" t="s">
        <v>536</v>
      </c>
      <c r="B686" s="93">
        <v>793378.95</v>
      </c>
      <c r="C686" s="94" t="s">
        <v>1195</v>
      </c>
      <c r="D686" s="96"/>
      <c r="E686" s="11">
        <v>43627</v>
      </c>
    </row>
    <row r="687" spans="1:5" ht="12.75">
      <c r="A687" s="6" t="s">
        <v>537</v>
      </c>
      <c r="B687" s="93">
        <v>388056.98</v>
      </c>
      <c r="C687" s="94" t="s">
        <v>1050</v>
      </c>
      <c r="D687" s="96"/>
      <c r="E687" s="11">
        <v>43627</v>
      </c>
    </row>
    <row r="688" spans="1:5" ht="12.75">
      <c r="A688" s="6" t="s">
        <v>538</v>
      </c>
      <c r="B688" s="93">
        <v>203949.05</v>
      </c>
      <c r="C688" s="94" t="s">
        <v>1102</v>
      </c>
      <c r="D688" s="96"/>
      <c r="E688" s="11">
        <v>43627</v>
      </c>
    </row>
    <row r="689" spans="1:5" ht="12.75">
      <c r="A689" s="6" t="s">
        <v>539</v>
      </c>
      <c r="B689" s="93">
        <v>646399.91</v>
      </c>
      <c r="C689" s="94" t="s">
        <v>682</v>
      </c>
      <c r="D689" s="96"/>
      <c r="E689" s="11">
        <v>43627</v>
      </c>
    </row>
    <row r="690" spans="1:5" ht="12.75">
      <c r="A690" s="6" t="s">
        <v>540</v>
      </c>
      <c r="B690" s="93">
        <v>862531.28</v>
      </c>
      <c r="C690" s="94" t="s">
        <v>683</v>
      </c>
      <c r="D690" s="96"/>
      <c r="E690" s="11">
        <v>43627</v>
      </c>
    </row>
    <row r="691" spans="1:5" ht="12.75">
      <c r="A691" s="6" t="s">
        <v>541</v>
      </c>
      <c r="B691" s="93">
        <v>884355.1</v>
      </c>
      <c r="C691" s="94" t="s">
        <v>683</v>
      </c>
      <c r="D691" s="96"/>
      <c r="E691" s="11">
        <v>43627</v>
      </c>
    </row>
    <row r="692" spans="1:5" ht="12.75">
      <c r="A692" s="6" t="s">
        <v>575</v>
      </c>
      <c r="B692" s="93">
        <v>423901.43</v>
      </c>
      <c r="C692" s="94" t="s">
        <v>1607</v>
      </c>
      <c r="D692" s="96"/>
      <c r="E692" s="11">
        <v>43627</v>
      </c>
    </row>
    <row r="693" spans="1:5" ht="12.75">
      <c r="A693" s="6" t="s">
        <v>576</v>
      </c>
      <c r="B693" s="93">
        <v>66721.76</v>
      </c>
      <c r="C693" s="94" t="s">
        <v>642</v>
      </c>
      <c r="D693" s="96"/>
      <c r="E693" s="11">
        <v>43627</v>
      </c>
    </row>
    <row r="694" spans="1:5" ht="12.75">
      <c r="A694" s="6" t="s">
        <v>577</v>
      </c>
      <c r="B694" s="93">
        <v>354245.6</v>
      </c>
      <c r="C694" s="94" t="s">
        <v>1103</v>
      </c>
      <c r="D694" s="96"/>
      <c r="E694" s="11">
        <v>43627</v>
      </c>
    </row>
    <row r="695" spans="1:5" ht="12.75">
      <c r="A695" s="6" t="s">
        <v>578</v>
      </c>
      <c r="B695" s="93">
        <v>1150796.89</v>
      </c>
      <c r="C695" s="94" t="s">
        <v>1086</v>
      </c>
      <c r="D695" s="97"/>
      <c r="E695" s="11">
        <v>43627</v>
      </c>
    </row>
    <row r="696" spans="1:5" ht="12.75">
      <c r="A696" s="6" t="s">
        <v>579</v>
      </c>
      <c r="B696" s="93">
        <v>417050.26</v>
      </c>
      <c r="C696" s="94" t="s">
        <v>732</v>
      </c>
      <c r="D696" s="100" t="s">
        <v>2328</v>
      </c>
      <c r="E696" s="11">
        <v>43627</v>
      </c>
    </row>
    <row r="697" spans="1:5" ht="12.75">
      <c r="A697" s="6" t="s">
        <v>580</v>
      </c>
      <c r="B697" s="93">
        <v>600378.75</v>
      </c>
      <c r="C697" s="94" t="s">
        <v>1104</v>
      </c>
      <c r="D697" s="100"/>
      <c r="E697" s="11">
        <v>43627</v>
      </c>
    </row>
    <row r="698" spans="1:5" ht="12.75">
      <c r="A698" s="6" t="s">
        <v>581</v>
      </c>
      <c r="B698" s="93">
        <v>1785830.03</v>
      </c>
      <c r="C698" s="94" t="s">
        <v>1104</v>
      </c>
      <c r="D698" s="100"/>
      <c r="E698" s="11">
        <v>43627</v>
      </c>
    </row>
    <row r="699" spans="1:5" ht="12.75">
      <c r="A699" s="6" t="s">
        <v>582</v>
      </c>
      <c r="B699" s="93">
        <v>602824.18</v>
      </c>
      <c r="C699" s="94" t="s">
        <v>1608</v>
      </c>
      <c r="D699" s="100"/>
      <c r="E699" s="11">
        <v>43627</v>
      </c>
    </row>
    <row r="700" spans="1:5" ht="12.75">
      <c r="A700" s="6" t="s">
        <v>583</v>
      </c>
      <c r="B700" s="93">
        <v>338667.05</v>
      </c>
      <c r="C700" s="94" t="s">
        <v>1608</v>
      </c>
      <c r="D700" s="100"/>
      <c r="E700" s="11">
        <v>43627</v>
      </c>
    </row>
    <row r="701" spans="1:5" ht="12.75">
      <c r="A701" s="6" t="s">
        <v>584</v>
      </c>
      <c r="B701" s="93">
        <v>308720.36</v>
      </c>
      <c r="C701" s="94" t="s">
        <v>1152</v>
      </c>
      <c r="D701" s="100" t="s">
        <v>2329</v>
      </c>
      <c r="E701" s="11">
        <v>43627</v>
      </c>
    </row>
    <row r="702" spans="1:5" ht="12.75">
      <c r="A702" s="6" t="s">
        <v>585</v>
      </c>
      <c r="B702" s="93">
        <v>369640.89</v>
      </c>
      <c r="C702" s="94" t="s">
        <v>1609</v>
      </c>
      <c r="D702" s="100"/>
      <c r="E702" s="11">
        <v>43627</v>
      </c>
    </row>
    <row r="703" spans="1:5" ht="12.75">
      <c r="A703" s="6" t="s">
        <v>586</v>
      </c>
      <c r="B703" s="93">
        <v>211233.78</v>
      </c>
      <c r="C703" s="94" t="s">
        <v>1610</v>
      </c>
      <c r="D703" s="100"/>
      <c r="E703" s="11">
        <v>43627</v>
      </c>
    </row>
    <row r="704" spans="1:5" ht="12.75">
      <c r="A704" s="6" t="s">
        <v>587</v>
      </c>
      <c r="B704" s="93">
        <v>30214.75</v>
      </c>
      <c r="C704" s="94" t="s">
        <v>1106</v>
      </c>
      <c r="D704" s="100"/>
      <c r="E704" s="11">
        <v>43627</v>
      </c>
    </row>
    <row r="705" spans="1:5" ht="12.75">
      <c r="A705" s="6" t="s">
        <v>764</v>
      </c>
      <c r="B705" s="93">
        <v>120928.59</v>
      </c>
      <c r="C705" s="94" t="s">
        <v>1106</v>
      </c>
      <c r="D705" s="100"/>
      <c r="E705" s="11">
        <v>43627</v>
      </c>
    </row>
    <row r="706" spans="1:5" ht="25.5">
      <c r="A706" s="6" t="s">
        <v>765</v>
      </c>
      <c r="B706" s="104">
        <f>852112.4</f>
        <v>852112.4</v>
      </c>
      <c r="C706" s="105" t="s">
        <v>15</v>
      </c>
      <c r="D706" s="110" t="s">
        <v>1005</v>
      </c>
      <c r="E706" s="11">
        <v>43630</v>
      </c>
    </row>
    <row r="707" spans="1:5" ht="25.5">
      <c r="A707" s="6" t="s">
        <v>766</v>
      </c>
      <c r="B707" s="104">
        <f>276037.48+41060</f>
        <v>317097.48</v>
      </c>
      <c r="C707" s="105" t="s">
        <v>15</v>
      </c>
      <c r="D707" s="59" t="s">
        <v>1004</v>
      </c>
      <c r="E707" s="11">
        <v>43630</v>
      </c>
    </row>
    <row r="708" spans="1:5" ht="12.75">
      <c r="A708" s="6" t="s">
        <v>767</v>
      </c>
      <c r="B708" s="93">
        <v>283622.33</v>
      </c>
      <c r="C708" s="2" t="s">
        <v>1115</v>
      </c>
      <c r="D708" s="19" t="s">
        <v>2302</v>
      </c>
      <c r="E708" s="101">
        <v>43636</v>
      </c>
    </row>
    <row r="709" spans="1:5" ht="12.75">
      <c r="A709" s="6" t="s">
        <v>768</v>
      </c>
      <c r="B709" s="93">
        <v>93403.07</v>
      </c>
      <c r="C709" s="2" t="s">
        <v>1032</v>
      </c>
      <c r="D709" s="95" t="s">
        <v>2303</v>
      </c>
      <c r="E709" s="101">
        <v>43636</v>
      </c>
    </row>
    <row r="710" spans="1:5" ht="12.75">
      <c r="A710" s="6" t="s">
        <v>769</v>
      </c>
      <c r="B710" s="93">
        <v>77349.62</v>
      </c>
      <c r="C710" s="2" t="s">
        <v>1611</v>
      </c>
      <c r="D710" s="97"/>
      <c r="E710" s="101">
        <v>43636</v>
      </c>
    </row>
    <row r="711" spans="1:5" ht="12.75">
      <c r="A711" s="6" t="s">
        <v>770</v>
      </c>
      <c r="B711" s="93">
        <v>365417.63</v>
      </c>
      <c r="C711" s="2" t="s">
        <v>1612</v>
      </c>
      <c r="D711" s="19" t="s">
        <v>2331</v>
      </c>
      <c r="E711" s="101">
        <v>43636</v>
      </c>
    </row>
    <row r="712" spans="1:5" ht="12.75">
      <c r="A712" s="6" t="s">
        <v>771</v>
      </c>
      <c r="B712" s="93">
        <v>168617.2</v>
      </c>
      <c r="C712" s="2" t="s">
        <v>1613</v>
      </c>
      <c r="D712" s="19" t="s">
        <v>2331</v>
      </c>
      <c r="E712" s="101">
        <v>43636</v>
      </c>
    </row>
    <row r="713" spans="1:5" ht="12.75">
      <c r="A713" s="6" t="s">
        <v>772</v>
      </c>
      <c r="B713" s="93">
        <v>361253.66</v>
      </c>
      <c r="C713" s="2" t="s">
        <v>1614</v>
      </c>
      <c r="D713" s="19" t="s">
        <v>2305</v>
      </c>
      <c r="E713" s="101">
        <v>43636</v>
      </c>
    </row>
    <row r="714" spans="1:5" ht="12.75">
      <c r="A714" s="6" t="s">
        <v>773</v>
      </c>
      <c r="B714" s="93">
        <v>345084.49</v>
      </c>
      <c r="C714" s="2" t="s">
        <v>1107</v>
      </c>
      <c r="D714" s="19" t="s">
        <v>2306</v>
      </c>
      <c r="E714" s="101">
        <v>43636</v>
      </c>
    </row>
    <row r="715" spans="1:5" ht="12.75">
      <c r="A715" s="6" t="s">
        <v>774</v>
      </c>
      <c r="B715" s="93">
        <v>144069.59</v>
      </c>
      <c r="C715" s="2" t="s">
        <v>1165</v>
      </c>
      <c r="D715" s="19" t="s">
        <v>2332</v>
      </c>
      <c r="E715" s="101">
        <v>43636</v>
      </c>
    </row>
    <row r="716" spans="1:5" ht="12.75">
      <c r="A716" s="6" t="s">
        <v>775</v>
      </c>
      <c r="B716" s="93">
        <v>52381.36</v>
      </c>
      <c r="C716" s="2" t="s">
        <v>753</v>
      </c>
      <c r="D716" s="95" t="s">
        <v>2307</v>
      </c>
      <c r="E716" s="101">
        <v>43636</v>
      </c>
    </row>
    <row r="717" spans="1:5" ht="12.75">
      <c r="A717" s="6" t="s">
        <v>776</v>
      </c>
      <c r="B717" s="93">
        <v>145460.3</v>
      </c>
      <c r="C717" s="2" t="s">
        <v>753</v>
      </c>
      <c r="D717" s="97"/>
      <c r="E717" s="101">
        <v>43636</v>
      </c>
    </row>
    <row r="718" spans="1:5" ht="12.75">
      <c r="A718" s="6" t="s">
        <v>777</v>
      </c>
      <c r="B718" s="93">
        <v>215431.93</v>
      </c>
      <c r="C718" s="2" t="s">
        <v>1615</v>
      </c>
      <c r="D718" s="95" t="s">
        <v>2308</v>
      </c>
      <c r="E718" s="101">
        <v>43636</v>
      </c>
    </row>
    <row r="719" spans="1:5" ht="12.75">
      <c r="A719" s="6" t="s">
        <v>778</v>
      </c>
      <c r="B719" s="93">
        <v>417759.15</v>
      </c>
      <c r="C719" s="2" t="s">
        <v>1615</v>
      </c>
      <c r="D719" s="96"/>
      <c r="E719" s="101">
        <v>43636</v>
      </c>
    </row>
    <row r="720" spans="1:5" ht="12.75">
      <c r="A720" s="6" t="s">
        <v>779</v>
      </c>
      <c r="B720" s="93">
        <v>238376.84</v>
      </c>
      <c r="C720" s="2" t="s">
        <v>1615</v>
      </c>
      <c r="D720" s="97"/>
      <c r="E720" s="101">
        <v>43636</v>
      </c>
    </row>
    <row r="721" spans="1:5" ht="12.75">
      <c r="A721" s="6" t="s">
        <v>780</v>
      </c>
      <c r="B721" s="93">
        <v>57369.5</v>
      </c>
      <c r="C721" s="2" t="s">
        <v>1038</v>
      </c>
      <c r="D721" s="95" t="s">
        <v>2334</v>
      </c>
      <c r="E721" s="101">
        <v>43636</v>
      </c>
    </row>
    <row r="722" spans="1:5" ht="12.75">
      <c r="A722" s="6" t="s">
        <v>781</v>
      </c>
      <c r="B722" s="93">
        <v>362299.05</v>
      </c>
      <c r="C722" s="2" t="s">
        <v>1038</v>
      </c>
      <c r="D722" s="96"/>
      <c r="E722" s="101">
        <v>43636</v>
      </c>
    </row>
    <row r="723" spans="1:5" ht="12.75">
      <c r="A723" s="6" t="s">
        <v>782</v>
      </c>
      <c r="B723" s="93">
        <v>391997.52</v>
      </c>
      <c r="C723" s="2" t="s">
        <v>721</v>
      </c>
      <c r="D723" s="97"/>
      <c r="E723" s="101">
        <v>43636</v>
      </c>
    </row>
    <row r="724" spans="1:5" ht="12.75">
      <c r="A724" s="6" t="s">
        <v>783</v>
      </c>
      <c r="B724" s="93">
        <v>753715.07</v>
      </c>
      <c r="C724" s="2" t="s">
        <v>646</v>
      </c>
      <c r="D724" s="19" t="s">
        <v>2335</v>
      </c>
      <c r="E724" s="101">
        <v>43636</v>
      </c>
    </row>
    <row r="725" spans="1:5" ht="12.75">
      <c r="A725" s="6" t="s">
        <v>784</v>
      </c>
      <c r="B725" s="93">
        <v>3473945.21</v>
      </c>
      <c r="C725" s="2" t="s">
        <v>1616</v>
      </c>
      <c r="D725" s="95" t="s">
        <v>2336</v>
      </c>
      <c r="E725" s="101">
        <v>43636</v>
      </c>
    </row>
    <row r="726" spans="1:5" ht="12.75">
      <c r="A726" s="6" t="s">
        <v>785</v>
      </c>
      <c r="B726" s="93">
        <v>3780651</v>
      </c>
      <c r="C726" s="2" t="s">
        <v>1616</v>
      </c>
      <c r="D726" s="97"/>
      <c r="E726" s="101">
        <v>43636</v>
      </c>
    </row>
    <row r="727" spans="1:5" ht="12.75">
      <c r="A727" s="6" t="s">
        <v>786</v>
      </c>
      <c r="B727" s="93">
        <v>936083.64</v>
      </c>
      <c r="C727" s="2" t="s">
        <v>1535</v>
      </c>
      <c r="D727" s="95" t="s">
        <v>2336</v>
      </c>
      <c r="E727" s="101">
        <v>43636</v>
      </c>
    </row>
    <row r="728" spans="1:5" ht="12.75">
      <c r="A728" s="6" t="s">
        <v>787</v>
      </c>
      <c r="B728" s="93">
        <v>646604.53</v>
      </c>
      <c r="C728" s="2" t="s">
        <v>1617</v>
      </c>
      <c r="D728" s="97"/>
      <c r="E728" s="101">
        <v>43636</v>
      </c>
    </row>
    <row r="729" spans="1:5" ht="12.75">
      <c r="A729" s="6" t="s">
        <v>788</v>
      </c>
      <c r="B729" s="93">
        <v>377046.98</v>
      </c>
      <c r="C729" s="2" t="s">
        <v>1155</v>
      </c>
      <c r="D729" s="95" t="s">
        <v>2309</v>
      </c>
      <c r="E729" s="101">
        <v>43636</v>
      </c>
    </row>
    <row r="730" spans="1:5" ht="12.75">
      <c r="A730" s="6" t="s">
        <v>789</v>
      </c>
      <c r="B730" s="93">
        <v>161548.39</v>
      </c>
      <c r="C730" s="2" t="s">
        <v>1618</v>
      </c>
      <c r="D730" s="97"/>
      <c r="E730" s="101">
        <v>43636</v>
      </c>
    </row>
    <row r="731" spans="1:5" ht="12.75">
      <c r="A731" s="6" t="s">
        <v>790</v>
      </c>
      <c r="B731" s="93">
        <v>215309.32</v>
      </c>
      <c r="C731" s="2" t="s">
        <v>1619</v>
      </c>
      <c r="D731" s="19" t="s">
        <v>2310</v>
      </c>
      <c r="E731" s="101">
        <v>43636</v>
      </c>
    </row>
    <row r="732" spans="1:5" ht="12.75">
      <c r="A732" s="6" t="s">
        <v>791</v>
      </c>
      <c r="B732" s="93">
        <v>444241.22</v>
      </c>
      <c r="C732" s="2" t="s">
        <v>1620</v>
      </c>
      <c r="D732" s="95" t="s">
        <v>2311</v>
      </c>
      <c r="E732" s="101">
        <v>43636</v>
      </c>
    </row>
    <row r="733" spans="1:5" ht="12.75">
      <c r="A733" s="6" t="s">
        <v>792</v>
      </c>
      <c r="B733" s="93">
        <v>314134.84</v>
      </c>
      <c r="C733" s="2" t="s">
        <v>1168</v>
      </c>
      <c r="D733" s="97"/>
      <c r="E733" s="101">
        <v>43636</v>
      </c>
    </row>
    <row r="734" spans="1:5" ht="12.75">
      <c r="A734" s="6" t="s">
        <v>793</v>
      </c>
      <c r="B734" s="93">
        <v>218183.29</v>
      </c>
      <c r="C734" s="2" t="s">
        <v>1621</v>
      </c>
      <c r="D734" s="95" t="s">
        <v>2337</v>
      </c>
      <c r="E734" s="101">
        <v>43636</v>
      </c>
    </row>
    <row r="735" spans="1:5" ht="12.75">
      <c r="A735" s="6" t="s">
        <v>794</v>
      </c>
      <c r="B735" s="93">
        <v>229114.69</v>
      </c>
      <c r="C735" s="2" t="s">
        <v>1622</v>
      </c>
      <c r="D735" s="97"/>
      <c r="E735" s="101">
        <v>43636</v>
      </c>
    </row>
    <row r="736" spans="1:5" ht="12.75">
      <c r="A736" s="6" t="s">
        <v>795</v>
      </c>
      <c r="B736" s="93">
        <v>1770337.39</v>
      </c>
      <c r="C736" s="2" t="s">
        <v>1623</v>
      </c>
      <c r="D736" s="95" t="s">
        <v>2337</v>
      </c>
      <c r="E736" s="101">
        <v>43636</v>
      </c>
    </row>
    <row r="737" spans="1:5" ht="12.75">
      <c r="A737" s="6" t="s">
        <v>796</v>
      </c>
      <c r="B737" s="93">
        <v>180025.19</v>
      </c>
      <c r="C737" s="2" t="s">
        <v>716</v>
      </c>
      <c r="D737" s="96"/>
      <c r="E737" s="101">
        <v>43636</v>
      </c>
    </row>
    <row r="738" spans="1:5" ht="12.75">
      <c r="A738" s="6" t="s">
        <v>797</v>
      </c>
      <c r="B738" s="93">
        <v>1737806.81</v>
      </c>
      <c r="C738" s="2" t="s">
        <v>1624</v>
      </c>
      <c r="D738" s="97"/>
      <c r="E738" s="101">
        <v>43636</v>
      </c>
    </row>
    <row r="739" spans="1:5" ht="12.75">
      <c r="A739" s="6" t="s">
        <v>798</v>
      </c>
      <c r="B739" s="93">
        <v>738796.75</v>
      </c>
      <c r="C739" s="2" t="s">
        <v>1300</v>
      </c>
      <c r="D739" s="19" t="s">
        <v>2313</v>
      </c>
      <c r="E739" s="101">
        <v>43636</v>
      </c>
    </row>
    <row r="740" spans="1:5" ht="12.75">
      <c r="A740" s="6" t="s">
        <v>799</v>
      </c>
      <c r="B740" s="93">
        <v>27178.26</v>
      </c>
      <c r="C740" s="2" t="s">
        <v>1625</v>
      </c>
      <c r="D740" s="19" t="s">
        <v>2311</v>
      </c>
      <c r="E740" s="101">
        <v>43636</v>
      </c>
    </row>
    <row r="741" spans="1:5" ht="12.75">
      <c r="A741" s="6" t="s">
        <v>800</v>
      </c>
      <c r="B741" s="93">
        <v>939206.11</v>
      </c>
      <c r="C741" s="2" t="s">
        <v>1320</v>
      </c>
      <c r="D741" s="19" t="s">
        <v>2314</v>
      </c>
      <c r="E741" s="101">
        <v>43636</v>
      </c>
    </row>
    <row r="742" spans="1:5" ht="12.75">
      <c r="A742" s="6" t="s">
        <v>801</v>
      </c>
      <c r="B742" s="93">
        <v>55964.99</v>
      </c>
      <c r="C742" s="2" t="s">
        <v>1137</v>
      </c>
      <c r="D742" s="19" t="s">
        <v>2338</v>
      </c>
      <c r="E742" s="101">
        <v>43636</v>
      </c>
    </row>
    <row r="743" spans="1:5" ht="12.75">
      <c r="A743" s="6" t="s">
        <v>802</v>
      </c>
      <c r="B743" s="93">
        <v>269176.96</v>
      </c>
      <c r="C743" s="2" t="s">
        <v>1156</v>
      </c>
      <c r="D743" s="19" t="s">
        <v>2317</v>
      </c>
      <c r="E743" s="101">
        <v>43636</v>
      </c>
    </row>
    <row r="744" spans="1:5" ht="12.75">
      <c r="A744" s="6" t="s">
        <v>803</v>
      </c>
      <c r="B744" s="93">
        <v>222635.78</v>
      </c>
      <c r="C744" s="2" t="s">
        <v>1626</v>
      </c>
      <c r="D744" s="95" t="s">
        <v>2317</v>
      </c>
      <c r="E744" s="101">
        <v>43636</v>
      </c>
    </row>
    <row r="745" spans="1:5" ht="12.75">
      <c r="A745" s="6" t="s">
        <v>804</v>
      </c>
      <c r="B745" s="93">
        <v>172840.6</v>
      </c>
      <c r="C745" s="2" t="s">
        <v>1626</v>
      </c>
      <c r="D745" s="96"/>
      <c r="E745" s="101">
        <v>43636</v>
      </c>
    </row>
    <row r="746" spans="1:5" ht="12.75">
      <c r="A746" s="6" t="s">
        <v>805</v>
      </c>
      <c r="B746" s="93">
        <v>86047.25</v>
      </c>
      <c r="C746" s="2" t="s">
        <v>647</v>
      </c>
      <c r="D746" s="96"/>
      <c r="E746" s="101">
        <v>43636</v>
      </c>
    </row>
    <row r="747" spans="1:5" ht="12.75">
      <c r="A747" s="6" t="s">
        <v>806</v>
      </c>
      <c r="B747" s="93">
        <v>126610.2</v>
      </c>
      <c r="C747" s="2" t="s">
        <v>647</v>
      </c>
      <c r="D747" s="97"/>
      <c r="E747" s="101">
        <v>43636</v>
      </c>
    </row>
    <row r="748" spans="1:5" ht="12.75">
      <c r="A748" s="6" t="s">
        <v>807</v>
      </c>
      <c r="B748" s="93">
        <v>315260.46</v>
      </c>
      <c r="C748" s="2" t="s">
        <v>1627</v>
      </c>
      <c r="D748" s="95" t="s">
        <v>2317</v>
      </c>
      <c r="E748" s="101">
        <v>43636</v>
      </c>
    </row>
    <row r="749" spans="1:5" ht="12.75">
      <c r="A749" s="6" t="s">
        <v>808</v>
      </c>
      <c r="B749" s="93">
        <v>938810.59</v>
      </c>
      <c r="C749" s="2" t="s">
        <v>1628</v>
      </c>
      <c r="D749" s="97"/>
      <c r="E749" s="101">
        <v>43636</v>
      </c>
    </row>
    <row r="750" spans="1:5" ht="12.75">
      <c r="A750" s="6" t="s">
        <v>809</v>
      </c>
      <c r="B750" s="93">
        <v>324965.45</v>
      </c>
      <c r="C750" s="2" t="s">
        <v>1046</v>
      </c>
      <c r="D750" s="19" t="s">
        <v>2340</v>
      </c>
      <c r="E750" s="101">
        <v>43636</v>
      </c>
    </row>
    <row r="751" spans="1:5" ht="12.75">
      <c r="A751" s="6" t="s">
        <v>810</v>
      </c>
      <c r="B751" s="93">
        <v>100520.41</v>
      </c>
      <c r="C751" s="2" t="s">
        <v>1045</v>
      </c>
      <c r="D751" s="19" t="s">
        <v>2319</v>
      </c>
      <c r="E751" s="101">
        <v>43636</v>
      </c>
    </row>
    <row r="752" spans="1:5" ht="12.75">
      <c r="A752" s="6" t="s">
        <v>811</v>
      </c>
      <c r="B752" s="93">
        <v>81551.99</v>
      </c>
      <c r="C752" s="2" t="s">
        <v>1629</v>
      </c>
      <c r="D752" s="19" t="s">
        <v>2320</v>
      </c>
      <c r="E752" s="101">
        <v>43636</v>
      </c>
    </row>
    <row r="753" spans="1:5" ht="12.75">
      <c r="A753" s="6" t="s">
        <v>812</v>
      </c>
      <c r="B753" s="93">
        <v>322043.55</v>
      </c>
      <c r="C753" s="2" t="s">
        <v>1630</v>
      </c>
      <c r="D753" s="95" t="s">
        <v>2320</v>
      </c>
      <c r="E753" s="101">
        <v>43636</v>
      </c>
    </row>
    <row r="754" spans="1:5" ht="12.75">
      <c r="A754" s="6" t="s">
        <v>813</v>
      </c>
      <c r="B754" s="93">
        <v>515513.06</v>
      </c>
      <c r="C754" s="2" t="s">
        <v>1630</v>
      </c>
      <c r="D754" s="97"/>
      <c r="E754" s="101">
        <v>43636</v>
      </c>
    </row>
    <row r="755" spans="1:5" ht="12.75">
      <c r="A755" s="6" t="s">
        <v>814</v>
      </c>
      <c r="B755" s="93">
        <v>7655.5</v>
      </c>
      <c r="C755" s="2" t="s">
        <v>1631</v>
      </c>
      <c r="D755" s="95" t="s">
        <v>2321</v>
      </c>
      <c r="E755" s="101">
        <v>43636</v>
      </c>
    </row>
    <row r="756" spans="1:5" ht="12.75">
      <c r="A756" s="6" t="s">
        <v>815</v>
      </c>
      <c r="B756" s="93">
        <v>258160.77</v>
      </c>
      <c r="C756" s="2" t="s">
        <v>1088</v>
      </c>
      <c r="D756" s="97"/>
      <c r="E756" s="101">
        <v>43636</v>
      </c>
    </row>
    <row r="757" spans="1:5" ht="12.75">
      <c r="A757" s="6" t="s">
        <v>816</v>
      </c>
      <c r="B757" s="93">
        <v>2455253.22</v>
      </c>
      <c r="C757" s="2" t="s">
        <v>1632</v>
      </c>
      <c r="D757" s="95" t="s">
        <v>2322</v>
      </c>
      <c r="E757" s="101">
        <v>43636</v>
      </c>
    </row>
    <row r="758" spans="1:5" ht="12.75">
      <c r="A758" s="6" t="s">
        <v>817</v>
      </c>
      <c r="B758" s="93">
        <v>139247.08</v>
      </c>
      <c r="C758" s="2" t="s">
        <v>1633</v>
      </c>
      <c r="D758" s="97"/>
      <c r="E758" s="101">
        <v>43636</v>
      </c>
    </row>
    <row r="759" spans="1:5" ht="12.75">
      <c r="A759" s="6" t="s">
        <v>818</v>
      </c>
      <c r="B759" s="93">
        <v>450479.31</v>
      </c>
      <c r="C759" s="2" t="s">
        <v>1634</v>
      </c>
      <c r="D759" s="95" t="s">
        <v>2323</v>
      </c>
      <c r="E759" s="101">
        <v>43636</v>
      </c>
    </row>
    <row r="760" spans="1:5" ht="12.75">
      <c r="A760" s="6" t="s">
        <v>819</v>
      </c>
      <c r="B760" s="93">
        <v>123659.29</v>
      </c>
      <c r="C760" s="2" t="s">
        <v>718</v>
      </c>
      <c r="D760" s="96"/>
      <c r="E760" s="101">
        <v>43636</v>
      </c>
    </row>
    <row r="761" spans="1:5" ht="12.75">
      <c r="A761" s="6" t="s">
        <v>820</v>
      </c>
      <c r="B761" s="93">
        <v>858846.51</v>
      </c>
      <c r="C761" s="2" t="s">
        <v>1635</v>
      </c>
      <c r="D761" s="97"/>
      <c r="E761" s="101">
        <v>43636</v>
      </c>
    </row>
    <row r="762" spans="1:5" ht="12.75">
      <c r="A762" s="6" t="s">
        <v>821</v>
      </c>
      <c r="B762" s="93">
        <v>203483.19</v>
      </c>
      <c r="C762" s="2" t="s">
        <v>1636</v>
      </c>
      <c r="D762" s="19" t="s">
        <v>2325</v>
      </c>
      <c r="E762" s="101">
        <v>43636</v>
      </c>
    </row>
    <row r="763" spans="1:5" ht="12.75">
      <c r="A763" s="6" t="s">
        <v>822</v>
      </c>
      <c r="B763" s="93">
        <v>223461.69</v>
      </c>
      <c r="C763" s="2" t="s">
        <v>1637</v>
      </c>
      <c r="D763" s="95" t="s">
        <v>2325</v>
      </c>
      <c r="E763" s="101">
        <v>43636</v>
      </c>
    </row>
    <row r="764" spans="1:5" ht="12.75">
      <c r="A764" s="6" t="s">
        <v>823</v>
      </c>
      <c r="B764" s="93">
        <v>175016</v>
      </c>
      <c r="C764" s="2" t="s">
        <v>1638</v>
      </c>
      <c r="D764" s="96"/>
      <c r="E764" s="101">
        <v>43636</v>
      </c>
    </row>
    <row r="765" spans="1:5" ht="12.75">
      <c r="A765" s="6" t="s">
        <v>824</v>
      </c>
      <c r="B765" s="93">
        <v>126314.76</v>
      </c>
      <c r="C765" s="2" t="s">
        <v>1114</v>
      </c>
      <c r="D765" s="97"/>
      <c r="E765" s="101">
        <v>43636</v>
      </c>
    </row>
    <row r="766" spans="1:5" ht="12.75">
      <c r="A766" s="6" t="s">
        <v>825</v>
      </c>
      <c r="B766" s="93">
        <v>654260.81</v>
      </c>
      <c r="C766" s="2" t="s">
        <v>751</v>
      </c>
      <c r="D766" s="19" t="s">
        <v>2326</v>
      </c>
      <c r="E766" s="101">
        <v>43636</v>
      </c>
    </row>
    <row r="767" spans="1:5" ht="12.75">
      <c r="A767" s="6" t="s">
        <v>826</v>
      </c>
      <c r="B767" s="93">
        <v>108185.4</v>
      </c>
      <c r="C767" s="2" t="s">
        <v>714</v>
      </c>
      <c r="D767" s="19" t="s">
        <v>2328</v>
      </c>
      <c r="E767" s="101">
        <v>43636</v>
      </c>
    </row>
    <row r="768" spans="1:5" ht="12.75">
      <c r="A768" s="6" t="s">
        <v>827</v>
      </c>
      <c r="B768" s="93">
        <v>1967800.8</v>
      </c>
      <c r="C768" s="2" t="s">
        <v>1639</v>
      </c>
      <c r="D768" s="95" t="s">
        <v>2327</v>
      </c>
      <c r="E768" s="101">
        <v>43636</v>
      </c>
    </row>
    <row r="769" spans="1:5" ht="12.75">
      <c r="A769" s="6" t="s">
        <v>828</v>
      </c>
      <c r="B769" s="93">
        <v>322052.92</v>
      </c>
      <c r="C769" s="2" t="s">
        <v>1101</v>
      </c>
      <c r="D769" s="97"/>
      <c r="E769" s="101">
        <v>43636</v>
      </c>
    </row>
    <row r="770" spans="1:5" ht="12.75">
      <c r="A770" s="6" t="s">
        <v>829</v>
      </c>
      <c r="B770" s="93">
        <v>12421.74</v>
      </c>
      <c r="C770" s="2" t="s">
        <v>1640</v>
      </c>
      <c r="D770" s="95" t="s">
        <v>2327</v>
      </c>
      <c r="E770" s="101">
        <v>43636</v>
      </c>
    </row>
    <row r="771" spans="1:5" ht="12.75">
      <c r="A771" s="6" t="s">
        <v>830</v>
      </c>
      <c r="B771" s="93">
        <v>496418.83</v>
      </c>
      <c r="C771" s="2" t="s">
        <v>744</v>
      </c>
      <c r="D771" s="96"/>
      <c r="E771" s="101">
        <v>43636</v>
      </c>
    </row>
    <row r="772" spans="1:5" ht="12.75">
      <c r="A772" s="6" t="s">
        <v>831</v>
      </c>
      <c r="B772" s="93">
        <v>188149.61</v>
      </c>
      <c r="C772" s="2" t="s">
        <v>1197</v>
      </c>
      <c r="D772" s="97"/>
      <c r="E772" s="101">
        <v>43636</v>
      </c>
    </row>
    <row r="773" spans="1:5" ht="12.75">
      <c r="A773" s="6" t="s">
        <v>832</v>
      </c>
      <c r="B773" s="93">
        <v>1105692.11</v>
      </c>
      <c r="C773" s="2" t="s">
        <v>1641</v>
      </c>
      <c r="D773" s="95" t="s">
        <v>2327</v>
      </c>
      <c r="E773" s="101">
        <v>43636</v>
      </c>
    </row>
    <row r="774" spans="1:5" ht="12.75">
      <c r="A774" s="6" t="s">
        <v>833</v>
      </c>
      <c r="B774" s="93">
        <v>87880.87</v>
      </c>
      <c r="C774" s="2" t="s">
        <v>1642</v>
      </c>
      <c r="D774" s="96"/>
      <c r="E774" s="101">
        <v>43636</v>
      </c>
    </row>
    <row r="775" spans="1:5" ht="12.75">
      <c r="A775" s="6" t="s">
        <v>834</v>
      </c>
      <c r="B775" s="93">
        <v>950828.46</v>
      </c>
      <c r="C775" s="2" t="s">
        <v>683</v>
      </c>
      <c r="D775" s="96"/>
      <c r="E775" s="101">
        <v>43636</v>
      </c>
    </row>
    <row r="776" spans="1:5" ht="12.75">
      <c r="A776" s="6" t="s">
        <v>835</v>
      </c>
      <c r="B776" s="93">
        <v>136045.58</v>
      </c>
      <c r="C776" s="2" t="s">
        <v>1643</v>
      </c>
      <c r="D776" s="97"/>
      <c r="E776" s="101">
        <v>43636</v>
      </c>
    </row>
    <row r="777" spans="1:5" ht="12.75">
      <c r="A777" s="6" t="s">
        <v>836</v>
      </c>
      <c r="B777" s="93">
        <v>111220.17</v>
      </c>
      <c r="C777" s="2" t="s">
        <v>1052</v>
      </c>
      <c r="D777" s="19" t="s">
        <v>2329</v>
      </c>
      <c r="E777" s="101">
        <v>43636</v>
      </c>
    </row>
    <row r="778" spans="1:5" ht="12.75">
      <c r="A778" s="6" t="s">
        <v>837</v>
      </c>
      <c r="B778" s="93">
        <v>108774.31</v>
      </c>
      <c r="C778" s="2" t="s">
        <v>1160</v>
      </c>
      <c r="D778" s="95" t="s">
        <v>2302</v>
      </c>
      <c r="E778" s="101">
        <v>43636</v>
      </c>
    </row>
    <row r="779" spans="1:5" ht="12.75">
      <c r="A779" s="6" t="s">
        <v>838</v>
      </c>
      <c r="B779" s="93">
        <v>454256.38</v>
      </c>
      <c r="C779" s="2" t="s">
        <v>734</v>
      </c>
      <c r="D779" s="96"/>
      <c r="E779" s="101">
        <v>43636</v>
      </c>
    </row>
    <row r="780" spans="1:5" ht="12.75">
      <c r="A780" s="6" t="s">
        <v>839</v>
      </c>
      <c r="B780" s="93">
        <v>69835.84</v>
      </c>
      <c r="C780" s="2" t="s">
        <v>1644</v>
      </c>
      <c r="D780" s="96"/>
      <c r="E780" s="101">
        <v>43636</v>
      </c>
    </row>
    <row r="781" spans="1:5" ht="12.75">
      <c r="A781" s="6" t="s">
        <v>840</v>
      </c>
      <c r="B781" s="93">
        <v>676092.49</v>
      </c>
      <c r="C781" s="2" t="s">
        <v>689</v>
      </c>
      <c r="D781" s="96"/>
      <c r="E781" s="101">
        <v>43636</v>
      </c>
    </row>
    <row r="782" spans="1:5" ht="12.75">
      <c r="A782" s="6" t="s">
        <v>841</v>
      </c>
      <c r="B782" s="93">
        <v>1111068.47</v>
      </c>
      <c r="C782" s="2" t="s">
        <v>689</v>
      </c>
      <c r="D782" s="96"/>
      <c r="E782" s="101">
        <v>43636</v>
      </c>
    </row>
    <row r="783" spans="1:5" ht="12.75">
      <c r="A783" s="6" t="s">
        <v>842</v>
      </c>
      <c r="B783" s="93">
        <v>126460.01</v>
      </c>
      <c r="C783" s="2" t="s">
        <v>1645</v>
      </c>
      <c r="D783" s="96"/>
      <c r="E783" s="101">
        <v>43636</v>
      </c>
    </row>
    <row r="784" spans="1:5" ht="12.75">
      <c r="A784" s="6" t="s">
        <v>843</v>
      </c>
      <c r="B784" s="93">
        <v>264162.36</v>
      </c>
      <c r="C784" s="2" t="s">
        <v>690</v>
      </c>
      <c r="D784" s="96"/>
      <c r="E784" s="101">
        <v>43636</v>
      </c>
    </row>
    <row r="785" spans="1:5" ht="12.75">
      <c r="A785" s="6" t="s">
        <v>844</v>
      </c>
      <c r="B785" s="93">
        <v>164394.48</v>
      </c>
      <c r="C785" s="2" t="s">
        <v>691</v>
      </c>
      <c r="D785" s="96"/>
      <c r="E785" s="101">
        <v>43636</v>
      </c>
    </row>
    <row r="786" spans="1:5" ht="12.75">
      <c r="A786" s="6" t="s">
        <v>845</v>
      </c>
      <c r="B786" s="93">
        <v>51001.28</v>
      </c>
      <c r="C786" s="2" t="s">
        <v>691</v>
      </c>
      <c r="D786" s="96"/>
      <c r="E786" s="101">
        <v>43636</v>
      </c>
    </row>
    <row r="787" spans="1:5" ht="12.75">
      <c r="A787" s="6" t="s">
        <v>846</v>
      </c>
      <c r="B787" s="93">
        <v>1515725</v>
      </c>
      <c r="C787" s="2" t="s">
        <v>1646</v>
      </c>
      <c r="D787" s="97"/>
      <c r="E787" s="101">
        <v>43636</v>
      </c>
    </row>
    <row r="788" spans="1:5" ht="12.75">
      <c r="A788" s="6" t="s">
        <v>847</v>
      </c>
      <c r="B788" s="93">
        <v>141647.67</v>
      </c>
      <c r="C788" s="2" t="s">
        <v>1647</v>
      </c>
      <c r="D788" s="95" t="s">
        <v>2303</v>
      </c>
      <c r="E788" s="101">
        <v>43636</v>
      </c>
    </row>
    <row r="789" spans="1:5" ht="12.75">
      <c r="A789" s="6" t="s">
        <v>848</v>
      </c>
      <c r="B789" s="93">
        <v>121241</v>
      </c>
      <c r="C789" s="2" t="s">
        <v>1647</v>
      </c>
      <c r="D789" s="96"/>
      <c r="E789" s="101">
        <v>43636</v>
      </c>
    </row>
    <row r="790" spans="1:5" ht="12.75">
      <c r="A790" s="6" t="s">
        <v>849</v>
      </c>
      <c r="B790" s="93">
        <v>310590</v>
      </c>
      <c r="C790" s="2" t="s">
        <v>1648</v>
      </c>
      <c r="D790" s="96"/>
      <c r="E790" s="101">
        <v>43636</v>
      </c>
    </row>
    <row r="791" spans="1:5" ht="12.75">
      <c r="A791" s="6" t="s">
        <v>850</v>
      </c>
      <c r="B791" s="93">
        <v>514079.37</v>
      </c>
      <c r="C791" s="2" t="s">
        <v>1116</v>
      </c>
      <c r="D791" s="97"/>
      <c r="E791" s="101">
        <v>43636</v>
      </c>
    </row>
    <row r="792" spans="1:5" ht="12.75">
      <c r="A792" s="6" t="s">
        <v>851</v>
      </c>
      <c r="B792" s="93">
        <v>273086</v>
      </c>
      <c r="C792" s="2" t="s">
        <v>1649</v>
      </c>
      <c r="D792" s="95" t="s">
        <v>2304</v>
      </c>
      <c r="E792" s="101">
        <v>43636</v>
      </c>
    </row>
    <row r="793" spans="1:5" ht="12.75">
      <c r="A793" s="6" t="s">
        <v>852</v>
      </c>
      <c r="B793" s="93">
        <v>1078304.77</v>
      </c>
      <c r="C793" s="2" t="s">
        <v>1650</v>
      </c>
      <c r="D793" s="96"/>
      <c r="E793" s="101">
        <v>43636</v>
      </c>
    </row>
    <row r="794" spans="1:5" ht="12.75">
      <c r="A794" s="6" t="s">
        <v>853</v>
      </c>
      <c r="B794" s="93">
        <v>978203.18</v>
      </c>
      <c r="C794" s="2" t="s">
        <v>646</v>
      </c>
      <c r="D794" s="96"/>
      <c r="E794" s="101">
        <v>43636</v>
      </c>
    </row>
    <row r="795" spans="1:5" ht="12.75">
      <c r="A795" s="6" t="s">
        <v>854</v>
      </c>
      <c r="B795" s="93">
        <v>243226.06</v>
      </c>
      <c r="C795" s="2" t="s">
        <v>1651</v>
      </c>
      <c r="D795" s="96"/>
      <c r="E795" s="101">
        <v>43636</v>
      </c>
    </row>
    <row r="796" spans="1:5" ht="12.75">
      <c r="A796" s="6" t="s">
        <v>855</v>
      </c>
      <c r="B796" s="93">
        <v>1383653.94</v>
      </c>
      <c r="C796" s="2" t="s">
        <v>1652</v>
      </c>
      <c r="D796" s="96"/>
      <c r="E796" s="101">
        <v>43636</v>
      </c>
    </row>
    <row r="797" spans="1:5" ht="12.75">
      <c r="A797" s="6" t="s">
        <v>856</v>
      </c>
      <c r="B797" s="93">
        <v>360917.15</v>
      </c>
      <c r="C797" s="2" t="s">
        <v>1653</v>
      </c>
      <c r="D797" s="96"/>
      <c r="E797" s="101">
        <v>43636</v>
      </c>
    </row>
    <row r="798" spans="1:5" ht="12.75">
      <c r="A798" s="6" t="s">
        <v>857</v>
      </c>
      <c r="B798" s="93">
        <v>729093.76</v>
      </c>
      <c r="C798" s="2" t="s">
        <v>1654</v>
      </c>
      <c r="D798" s="97"/>
      <c r="E798" s="101">
        <v>43636</v>
      </c>
    </row>
    <row r="799" spans="1:5" ht="12.75">
      <c r="A799" s="6" t="s">
        <v>858</v>
      </c>
      <c r="B799" s="93">
        <v>1481034.25</v>
      </c>
      <c r="C799" s="2" t="s">
        <v>639</v>
      </c>
      <c r="D799" s="95" t="s">
        <v>2305</v>
      </c>
      <c r="E799" s="101">
        <v>43636</v>
      </c>
    </row>
    <row r="800" spans="1:5" ht="12.75">
      <c r="A800" s="6" t="s">
        <v>859</v>
      </c>
      <c r="B800" s="93">
        <v>197448.85</v>
      </c>
      <c r="C800" s="2" t="s">
        <v>1655</v>
      </c>
      <c r="D800" s="96"/>
      <c r="E800" s="101">
        <v>43636</v>
      </c>
    </row>
    <row r="801" spans="1:5" ht="12.75">
      <c r="A801" s="6" t="s">
        <v>860</v>
      </c>
      <c r="B801" s="93">
        <v>199043.91</v>
      </c>
      <c r="C801" s="2" t="s">
        <v>630</v>
      </c>
      <c r="D801" s="96"/>
      <c r="E801" s="101">
        <v>43636</v>
      </c>
    </row>
    <row r="802" spans="1:5" ht="12.75">
      <c r="A802" s="6" t="s">
        <v>861</v>
      </c>
      <c r="B802" s="93">
        <v>1690220.12</v>
      </c>
      <c r="C802" s="2" t="s">
        <v>1057</v>
      </c>
      <c r="D802" s="97"/>
      <c r="E802" s="101">
        <v>43636</v>
      </c>
    </row>
    <row r="803" spans="1:5" ht="12.75">
      <c r="A803" s="6" t="s">
        <v>862</v>
      </c>
      <c r="B803" s="93">
        <v>302755.36</v>
      </c>
      <c r="C803" s="2" t="s">
        <v>1656</v>
      </c>
      <c r="D803" s="95" t="s">
        <v>2331</v>
      </c>
      <c r="E803" s="101">
        <v>43636</v>
      </c>
    </row>
    <row r="804" spans="1:5" ht="12.75">
      <c r="A804" s="6" t="s">
        <v>863</v>
      </c>
      <c r="B804" s="93">
        <v>52814</v>
      </c>
      <c r="C804" s="2" t="s">
        <v>1657</v>
      </c>
      <c r="D804" s="96"/>
      <c r="E804" s="101">
        <v>43636</v>
      </c>
    </row>
    <row r="805" spans="1:5" ht="12.75">
      <c r="A805" s="6" t="s">
        <v>864</v>
      </c>
      <c r="B805" s="93">
        <v>11900</v>
      </c>
      <c r="C805" s="2" t="s">
        <v>1658</v>
      </c>
      <c r="D805" s="96"/>
      <c r="E805" s="101">
        <v>43636</v>
      </c>
    </row>
    <row r="806" spans="1:5" ht="12.75">
      <c r="A806" s="6" t="s">
        <v>865</v>
      </c>
      <c r="B806" s="93">
        <v>1688506.68</v>
      </c>
      <c r="C806" s="2" t="s">
        <v>1659</v>
      </c>
      <c r="D806" s="96"/>
      <c r="E806" s="101">
        <v>43636</v>
      </c>
    </row>
    <row r="807" spans="1:5" ht="12.75">
      <c r="A807" s="6" t="s">
        <v>866</v>
      </c>
      <c r="B807" s="93">
        <v>194185.01</v>
      </c>
      <c r="C807" s="2" t="s">
        <v>657</v>
      </c>
      <c r="D807" s="96"/>
      <c r="E807" s="101">
        <v>43636</v>
      </c>
    </row>
    <row r="808" spans="1:5" ht="12.75">
      <c r="A808" s="6" t="s">
        <v>867</v>
      </c>
      <c r="B808" s="93">
        <v>671098.14</v>
      </c>
      <c r="C808" s="2" t="s">
        <v>1660</v>
      </c>
      <c r="D808" s="97"/>
      <c r="E808" s="101">
        <v>43636</v>
      </c>
    </row>
    <row r="809" spans="1:5" ht="12.75">
      <c r="A809" s="6" t="s">
        <v>868</v>
      </c>
      <c r="B809" s="93">
        <v>435884.49</v>
      </c>
      <c r="C809" s="2" t="s">
        <v>1164</v>
      </c>
      <c r="D809" s="19" t="s">
        <v>2307</v>
      </c>
      <c r="E809" s="101">
        <v>43636</v>
      </c>
    </row>
    <row r="810" spans="1:5" ht="12.75">
      <c r="A810" s="6" t="s">
        <v>869</v>
      </c>
      <c r="B810" s="93">
        <v>212558.58</v>
      </c>
      <c r="C810" s="2" t="s">
        <v>1661</v>
      </c>
      <c r="D810" s="19" t="s">
        <v>2308</v>
      </c>
      <c r="E810" s="101">
        <v>43636</v>
      </c>
    </row>
    <row r="811" spans="1:5" ht="12.75">
      <c r="A811" s="6" t="s">
        <v>870</v>
      </c>
      <c r="B811" s="93">
        <v>605200.73</v>
      </c>
      <c r="C811" s="2" t="s">
        <v>1120</v>
      </c>
      <c r="D811" s="95" t="s">
        <v>2332</v>
      </c>
      <c r="E811" s="101">
        <v>43636</v>
      </c>
    </row>
    <row r="812" spans="1:5" ht="12.75">
      <c r="A812" s="6" t="s">
        <v>871</v>
      </c>
      <c r="B812" s="93">
        <v>344832.93</v>
      </c>
      <c r="C812" s="2" t="s">
        <v>1121</v>
      </c>
      <c r="D812" s="96"/>
      <c r="E812" s="101">
        <v>43636</v>
      </c>
    </row>
    <row r="813" spans="1:5" ht="12.75">
      <c r="A813" s="6" t="s">
        <v>872</v>
      </c>
      <c r="B813" s="93">
        <v>432045.7</v>
      </c>
      <c r="C813" s="2" t="s">
        <v>1352</v>
      </c>
      <c r="D813" s="97"/>
      <c r="E813" s="101">
        <v>43636</v>
      </c>
    </row>
    <row r="814" spans="1:5" ht="12.75">
      <c r="A814" s="6" t="s">
        <v>873</v>
      </c>
      <c r="B814" s="93">
        <v>130253.55</v>
      </c>
      <c r="C814" s="2" t="s">
        <v>1662</v>
      </c>
      <c r="D814" s="95" t="s">
        <v>2306</v>
      </c>
      <c r="E814" s="101">
        <v>43636</v>
      </c>
    </row>
    <row r="815" spans="1:5" ht="12.75">
      <c r="A815" s="6" t="s">
        <v>874</v>
      </c>
      <c r="B815" s="93">
        <v>1151517.55</v>
      </c>
      <c r="C815" s="2" t="s">
        <v>1457</v>
      </c>
      <c r="D815" s="96"/>
      <c r="E815" s="101">
        <v>43636</v>
      </c>
    </row>
    <row r="816" spans="1:5" ht="12.75">
      <c r="A816" s="6" t="s">
        <v>875</v>
      </c>
      <c r="B816" s="93">
        <v>511888.94</v>
      </c>
      <c r="C816" s="2" t="s">
        <v>1513</v>
      </c>
      <c r="D816" s="96"/>
      <c r="E816" s="101">
        <v>43636</v>
      </c>
    </row>
    <row r="817" spans="1:5" ht="12.75">
      <c r="A817" s="6" t="s">
        <v>876</v>
      </c>
      <c r="B817" s="93">
        <v>348391.17</v>
      </c>
      <c r="C817" s="2" t="s">
        <v>1383</v>
      </c>
      <c r="D817" s="96"/>
      <c r="E817" s="101">
        <v>43636</v>
      </c>
    </row>
    <row r="818" spans="1:5" ht="12.75">
      <c r="A818" s="6" t="s">
        <v>877</v>
      </c>
      <c r="B818" s="93">
        <v>652593.12</v>
      </c>
      <c r="C818" s="2" t="s">
        <v>1663</v>
      </c>
      <c r="D818" s="96"/>
      <c r="E818" s="101">
        <v>43636</v>
      </c>
    </row>
    <row r="819" spans="1:5" ht="12.75">
      <c r="A819" s="6" t="s">
        <v>878</v>
      </c>
      <c r="B819" s="93">
        <v>602700.19</v>
      </c>
      <c r="C819" s="2" t="s">
        <v>1663</v>
      </c>
      <c r="D819" s="96"/>
      <c r="E819" s="101">
        <v>43636</v>
      </c>
    </row>
    <row r="820" spans="1:5" ht="12.75">
      <c r="A820" s="6" t="s">
        <v>879</v>
      </c>
      <c r="B820" s="93">
        <v>382109.4</v>
      </c>
      <c r="C820" s="2" t="s">
        <v>1664</v>
      </c>
      <c r="D820" s="97"/>
      <c r="E820" s="101">
        <v>43636</v>
      </c>
    </row>
    <row r="821" spans="1:5" ht="12.75">
      <c r="A821" s="6" t="s">
        <v>880</v>
      </c>
      <c r="B821" s="93">
        <v>1669233.24</v>
      </c>
      <c r="C821" s="2" t="s">
        <v>699</v>
      </c>
      <c r="D821" s="95" t="s">
        <v>2333</v>
      </c>
      <c r="E821" s="101">
        <v>43636</v>
      </c>
    </row>
    <row r="822" spans="1:5" ht="12.75">
      <c r="A822" s="6" t="s">
        <v>881</v>
      </c>
      <c r="B822" s="93">
        <v>567712.52</v>
      </c>
      <c r="C822" s="2" t="s">
        <v>1665</v>
      </c>
      <c r="D822" s="96"/>
      <c r="E822" s="101">
        <v>43636</v>
      </c>
    </row>
    <row r="823" spans="1:5" ht="12.75">
      <c r="A823" s="6" t="s">
        <v>882</v>
      </c>
      <c r="B823" s="93">
        <v>2078036.56</v>
      </c>
      <c r="C823" s="2" t="s">
        <v>1124</v>
      </c>
      <c r="D823" s="96"/>
      <c r="E823" s="101">
        <v>43636</v>
      </c>
    </row>
    <row r="824" spans="1:5" ht="12.75">
      <c r="A824" s="6" t="s">
        <v>883</v>
      </c>
      <c r="B824" s="93">
        <v>1452223.85</v>
      </c>
      <c r="C824" s="2" t="s">
        <v>1666</v>
      </c>
      <c r="D824" s="97"/>
      <c r="E824" s="101">
        <v>43636</v>
      </c>
    </row>
    <row r="825" spans="1:5" ht="12.75">
      <c r="A825" s="6" t="s">
        <v>884</v>
      </c>
      <c r="B825" s="93">
        <v>407817.41</v>
      </c>
      <c r="C825" s="2" t="s">
        <v>1667</v>
      </c>
      <c r="D825" s="95" t="s">
        <v>2335</v>
      </c>
      <c r="E825" s="101">
        <v>43636</v>
      </c>
    </row>
    <row r="826" spans="1:5" ht="12.75">
      <c r="A826" s="6" t="s">
        <v>885</v>
      </c>
      <c r="B826" s="93">
        <v>1129567.54</v>
      </c>
      <c r="C826" s="2" t="s">
        <v>1667</v>
      </c>
      <c r="D826" s="97"/>
      <c r="E826" s="101">
        <v>43636</v>
      </c>
    </row>
    <row r="827" spans="1:5" ht="12.75">
      <c r="A827" s="6" t="s">
        <v>886</v>
      </c>
      <c r="B827" s="93">
        <v>1194089.5</v>
      </c>
      <c r="C827" s="2" t="s">
        <v>632</v>
      </c>
      <c r="D827" s="95" t="s">
        <v>2334</v>
      </c>
      <c r="E827" s="101">
        <v>43636</v>
      </c>
    </row>
    <row r="828" spans="1:5" ht="12.75">
      <c r="A828" s="6" t="s">
        <v>887</v>
      </c>
      <c r="B828" s="93">
        <v>222573.93</v>
      </c>
      <c r="C828" s="2" t="s">
        <v>1668</v>
      </c>
      <c r="D828" s="96"/>
      <c r="E828" s="101">
        <v>43636</v>
      </c>
    </row>
    <row r="829" spans="1:5" ht="12.75">
      <c r="A829" s="6" t="s">
        <v>888</v>
      </c>
      <c r="B829" s="93">
        <v>1254227.14</v>
      </c>
      <c r="C829" s="2" t="s">
        <v>684</v>
      </c>
      <c r="D829" s="96"/>
      <c r="E829" s="101">
        <v>43636</v>
      </c>
    </row>
    <row r="830" spans="1:5" ht="12.75">
      <c r="A830" s="6" t="s">
        <v>889</v>
      </c>
      <c r="B830" s="93">
        <v>248259.13</v>
      </c>
      <c r="C830" s="2" t="s">
        <v>701</v>
      </c>
      <c r="D830" s="97"/>
      <c r="E830" s="101">
        <v>43636</v>
      </c>
    </row>
    <row r="831" spans="1:5" ht="12.75">
      <c r="A831" s="6" t="s">
        <v>890</v>
      </c>
      <c r="B831" s="93">
        <v>63351.93</v>
      </c>
      <c r="C831" s="2" t="s">
        <v>1040</v>
      </c>
      <c r="D831" s="19" t="s">
        <v>2309</v>
      </c>
      <c r="E831" s="101">
        <v>43636</v>
      </c>
    </row>
    <row r="832" spans="1:5" ht="12.75">
      <c r="A832" s="6" t="s">
        <v>891</v>
      </c>
      <c r="B832" s="93">
        <v>593377.97</v>
      </c>
      <c r="C832" s="2" t="s">
        <v>1063</v>
      </c>
      <c r="D832" s="100" t="s">
        <v>2336</v>
      </c>
      <c r="E832" s="101">
        <v>43636</v>
      </c>
    </row>
    <row r="833" spans="1:5" ht="12.75">
      <c r="A833" s="6" t="s">
        <v>892</v>
      </c>
      <c r="B833" s="93">
        <v>354320.68</v>
      </c>
      <c r="C833" s="2" t="s">
        <v>1064</v>
      </c>
      <c r="D833" s="100"/>
      <c r="E833" s="101">
        <v>43636</v>
      </c>
    </row>
    <row r="834" spans="1:5" ht="12.75">
      <c r="A834" s="6" t="s">
        <v>893</v>
      </c>
      <c r="B834" s="93">
        <v>392946.2</v>
      </c>
      <c r="C834" s="2" t="s">
        <v>634</v>
      </c>
      <c r="D834" s="100"/>
      <c r="E834" s="101">
        <v>43636</v>
      </c>
    </row>
    <row r="835" spans="1:5" ht="12.75">
      <c r="A835" s="6" t="s">
        <v>894</v>
      </c>
      <c r="B835" s="93">
        <v>577225.51</v>
      </c>
      <c r="C835" s="2" t="s">
        <v>634</v>
      </c>
      <c r="D835" s="100"/>
      <c r="E835" s="101">
        <v>43636</v>
      </c>
    </row>
    <row r="836" spans="1:5" ht="12.75">
      <c r="A836" s="6" t="s">
        <v>895</v>
      </c>
      <c r="B836" s="93">
        <v>280875.75</v>
      </c>
      <c r="C836" s="2" t="s">
        <v>1669</v>
      </c>
      <c r="D836" s="100"/>
      <c r="E836" s="101">
        <v>43636</v>
      </c>
    </row>
    <row r="837" spans="1:5" ht="12.75">
      <c r="A837" s="6" t="s">
        <v>896</v>
      </c>
      <c r="B837" s="93">
        <v>65585</v>
      </c>
      <c r="C837" s="2" t="s">
        <v>1485</v>
      </c>
      <c r="D837" s="100"/>
      <c r="E837" s="101">
        <v>43636</v>
      </c>
    </row>
    <row r="838" spans="1:5" ht="12.75">
      <c r="A838" s="6" t="s">
        <v>897</v>
      </c>
      <c r="B838" s="93">
        <v>354827.37</v>
      </c>
      <c r="C838" s="2" t="s">
        <v>1625</v>
      </c>
      <c r="D838" s="100" t="s">
        <v>2311</v>
      </c>
      <c r="E838" s="101">
        <v>43636</v>
      </c>
    </row>
    <row r="839" spans="1:5" ht="12.75">
      <c r="A839" s="6" t="s">
        <v>898</v>
      </c>
      <c r="B839" s="93">
        <v>1440507.27</v>
      </c>
      <c r="C839" s="2" t="s">
        <v>738</v>
      </c>
      <c r="D839" s="100"/>
      <c r="E839" s="101">
        <v>43636</v>
      </c>
    </row>
    <row r="840" spans="1:5" ht="12.75">
      <c r="A840" s="6" t="s">
        <v>899</v>
      </c>
      <c r="B840" s="93">
        <v>774234.02</v>
      </c>
      <c r="C840" s="2" t="s">
        <v>738</v>
      </c>
      <c r="D840" s="100"/>
      <c r="E840" s="101">
        <v>43636</v>
      </c>
    </row>
    <row r="841" spans="1:5" ht="12.75">
      <c r="A841" s="6" t="s">
        <v>900</v>
      </c>
      <c r="B841" s="93">
        <v>277769.76</v>
      </c>
      <c r="C841" s="2" t="s">
        <v>1670</v>
      </c>
      <c r="D841" s="100"/>
      <c r="E841" s="101">
        <v>43636</v>
      </c>
    </row>
    <row r="842" spans="1:5" ht="12.75">
      <c r="A842" s="6" t="s">
        <v>901</v>
      </c>
      <c r="B842" s="93">
        <v>1824420.23</v>
      </c>
      <c r="C842" s="2" t="s">
        <v>648</v>
      </c>
      <c r="D842" s="100"/>
      <c r="E842" s="101">
        <v>43636</v>
      </c>
    </row>
    <row r="843" spans="1:5" ht="12.75">
      <c r="A843" s="6" t="s">
        <v>902</v>
      </c>
      <c r="B843" s="93">
        <v>235557.88</v>
      </c>
      <c r="C843" s="2" t="s">
        <v>702</v>
      </c>
      <c r="D843" s="100"/>
      <c r="E843" s="101">
        <v>43636</v>
      </c>
    </row>
    <row r="844" spans="1:5" ht="12.75">
      <c r="A844" s="6" t="s">
        <v>903</v>
      </c>
      <c r="B844" s="93">
        <v>241221.62</v>
      </c>
      <c r="C844" s="2" t="s">
        <v>1128</v>
      </c>
      <c r="D844" s="100"/>
      <c r="E844" s="101">
        <v>43636</v>
      </c>
    </row>
    <row r="845" spans="1:5" ht="12.75">
      <c r="A845" s="6" t="s">
        <v>904</v>
      </c>
      <c r="B845" s="93">
        <v>321890.14</v>
      </c>
      <c r="C845" s="2" t="s">
        <v>1110</v>
      </c>
      <c r="D845" s="100"/>
      <c r="E845" s="101">
        <v>43636</v>
      </c>
    </row>
    <row r="846" spans="1:5" ht="12.75">
      <c r="A846" s="6" t="s">
        <v>905</v>
      </c>
      <c r="B846" s="93">
        <v>303291.04</v>
      </c>
      <c r="C846" s="2" t="s">
        <v>1170</v>
      </c>
      <c r="D846" s="100"/>
      <c r="E846" s="101">
        <v>43636</v>
      </c>
    </row>
    <row r="847" spans="1:5" ht="12.75">
      <c r="A847" s="6" t="s">
        <v>906</v>
      </c>
      <c r="B847" s="93">
        <v>74613</v>
      </c>
      <c r="C847" s="2" t="s">
        <v>1671</v>
      </c>
      <c r="D847" s="100"/>
      <c r="E847" s="101">
        <v>43636</v>
      </c>
    </row>
    <row r="848" spans="1:5" ht="12.75">
      <c r="A848" s="6" t="s">
        <v>907</v>
      </c>
      <c r="B848" s="93">
        <v>2365945.54</v>
      </c>
      <c r="C848" s="2" t="s">
        <v>660</v>
      </c>
      <c r="D848" s="95" t="s">
        <v>2337</v>
      </c>
      <c r="E848" s="101">
        <v>43636</v>
      </c>
    </row>
    <row r="849" spans="1:5" ht="12.75">
      <c r="A849" s="6" t="s">
        <v>908</v>
      </c>
      <c r="B849" s="93">
        <v>157341.12</v>
      </c>
      <c r="C849" s="2" t="s">
        <v>1672</v>
      </c>
      <c r="D849" s="96"/>
      <c r="E849" s="101">
        <v>43636</v>
      </c>
    </row>
    <row r="850" spans="1:5" ht="12.75">
      <c r="A850" s="6" t="s">
        <v>909</v>
      </c>
      <c r="B850" s="93">
        <v>1274050.53</v>
      </c>
      <c r="C850" s="2" t="s">
        <v>1673</v>
      </c>
      <c r="D850" s="96"/>
      <c r="E850" s="101">
        <v>43636</v>
      </c>
    </row>
    <row r="851" spans="1:5" ht="12.75">
      <c r="A851" s="6" t="s">
        <v>910</v>
      </c>
      <c r="B851" s="93">
        <v>3402993.53</v>
      </c>
      <c r="C851" s="2" t="s">
        <v>1674</v>
      </c>
      <c r="D851" s="96"/>
      <c r="E851" s="101">
        <v>43636</v>
      </c>
    </row>
    <row r="852" spans="1:5" ht="12.75">
      <c r="A852" s="6" t="s">
        <v>911</v>
      </c>
      <c r="B852" s="93">
        <v>651852.77</v>
      </c>
      <c r="C852" s="2" t="s">
        <v>1675</v>
      </c>
      <c r="D852" s="96"/>
      <c r="E852" s="101">
        <v>43636</v>
      </c>
    </row>
    <row r="853" spans="1:5" ht="12.75">
      <c r="A853" s="6" t="s">
        <v>912</v>
      </c>
      <c r="B853" s="93">
        <v>3527079.71</v>
      </c>
      <c r="C853" s="2" t="s">
        <v>759</v>
      </c>
      <c r="D853" s="96"/>
      <c r="E853" s="101">
        <v>43636</v>
      </c>
    </row>
    <row r="854" spans="1:5" ht="12.75">
      <c r="A854" s="6" t="s">
        <v>913</v>
      </c>
      <c r="B854" s="93">
        <v>502853.07</v>
      </c>
      <c r="C854" s="2" t="s">
        <v>703</v>
      </c>
      <c r="D854" s="97"/>
      <c r="E854" s="101">
        <v>43636</v>
      </c>
    </row>
    <row r="855" spans="1:5" ht="12.75">
      <c r="A855" s="6" t="s">
        <v>914</v>
      </c>
      <c r="B855" s="93">
        <v>876901.25</v>
      </c>
      <c r="C855" s="2" t="s">
        <v>1067</v>
      </c>
      <c r="D855" s="95" t="s">
        <v>2312</v>
      </c>
      <c r="E855" s="101">
        <v>43636</v>
      </c>
    </row>
    <row r="856" spans="1:5" ht="12.75">
      <c r="A856" s="6" t="s">
        <v>915</v>
      </c>
      <c r="B856" s="93">
        <v>573677.68</v>
      </c>
      <c r="C856" s="2" t="s">
        <v>1676</v>
      </c>
      <c r="D856" s="96"/>
      <c r="E856" s="101">
        <v>43636</v>
      </c>
    </row>
    <row r="857" spans="1:5" ht="12.75">
      <c r="A857" s="6" t="s">
        <v>916</v>
      </c>
      <c r="B857" s="93">
        <v>507308.6</v>
      </c>
      <c r="C857" s="2" t="s">
        <v>1380</v>
      </c>
      <c r="D857" s="96"/>
      <c r="E857" s="101">
        <v>43636</v>
      </c>
    </row>
    <row r="858" spans="1:5" ht="12.75">
      <c r="A858" s="6" t="s">
        <v>917</v>
      </c>
      <c r="B858" s="93">
        <v>507308.6</v>
      </c>
      <c r="C858" s="2" t="s">
        <v>1380</v>
      </c>
      <c r="D858" s="96"/>
      <c r="E858" s="101">
        <v>43636</v>
      </c>
    </row>
    <row r="859" spans="1:5" ht="12.75">
      <c r="A859" s="6" t="s">
        <v>918</v>
      </c>
      <c r="B859" s="93">
        <v>154700</v>
      </c>
      <c r="C859" s="2" t="s">
        <v>1044</v>
      </c>
      <c r="D859" s="97"/>
      <c r="E859" s="101">
        <v>43636</v>
      </c>
    </row>
    <row r="860" spans="1:5" ht="12.75">
      <c r="A860" s="6" t="s">
        <v>919</v>
      </c>
      <c r="B860" s="93">
        <v>1596614.32</v>
      </c>
      <c r="C860" s="2" t="s">
        <v>662</v>
      </c>
      <c r="D860" s="95" t="s">
        <v>2313</v>
      </c>
      <c r="E860" s="101">
        <v>43636</v>
      </c>
    </row>
    <row r="861" spans="1:5" ht="12.75">
      <c r="A861" s="6" t="s">
        <v>920</v>
      </c>
      <c r="B861" s="93">
        <v>498668.68</v>
      </c>
      <c r="C861" s="2" t="s">
        <v>663</v>
      </c>
      <c r="D861" s="96"/>
      <c r="E861" s="101">
        <v>43636</v>
      </c>
    </row>
    <row r="862" spans="1:5" ht="12.75">
      <c r="A862" s="6" t="s">
        <v>921</v>
      </c>
      <c r="B862" s="93">
        <v>441023.18</v>
      </c>
      <c r="C862" s="2" t="s">
        <v>663</v>
      </c>
      <c r="D862" s="96"/>
      <c r="E862" s="101">
        <v>43636</v>
      </c>
    </row>
    <row r="863" spans="1:5" ht="12.75">
      <c r="A863" s="6" t="s">
        <v>922</v>
      </c>
      <c r="B863" s="93">
        <v>2024402.91</v>
      </c>
      <c r="C863" s="2" t="s">
        <v>1069</v>
      </c>
      <c r="D863" s="96"/>
      <c r="E863" s="101">
        <v>43636</v>
      </c>
    </row>
    <row r="864" spans="1:5" ht="12.75">
      <c r="A864" s="6" t="s">
        <v>923</v>
      </c>
      <c r="B864" s="93">
        <v>1057953.72</v>
      </c>
      <c r="C864" s="2" t="s">
        <v>1677</v>
      </c>
      <c r="D864" s="96"/>
      <c r="E864" s="101">
        <v>43636</v>
      </c>
    </row>
    <row r="865" spans="1:5" ht="12.75">
      <c r="A865" s="6" t="s">
        <v>924</v>
      </c>
      <c r="B865" s="93">
        <v>3044717.86</v>
      </c>
      <c r="C865" s="2" t="s">
        <v>1678</v>
      </c>
      <c r="D865" s="96"/>
      <c r="E865" s="101">
        <v>43636</v>
      </c>
    </row>
    <row r="866" spans="1:5" ht="12.75">
      <c r="A866" s="6" t="s">
        <v>925</v>
      </c>
      <c r="B866" s="93">
        <v>5854511.3</v>
      </c>
      <c r="C866" s="2" t="s">
        <v>1678</v>
      </c>
      <c r="D866" s="96"/>
      <c r="E866" s="101">
        <v>43636</v>
      </c>
    </row>
    <row r="867" spans="1:5" ht="12.75">
      <c r="A867" s="6" t="s">
        <v>926</v>
      </c>
      <c r="B867" s="93">
        <v>552133.17</v>
      </c>
      <c r="C867" s="2" t="s">
        <v>1678</v>
      </c>
      <c r="D867" s="96"/>
      <c r="E867" s="101">
        <v>43636</v>
      </c>
    </row>
    <row r="868" spans="1:5" ht="12.75">
      <c r="A868" s="6" t="s">
        <v>927</v>
      </c>
      <c r="B868" s="93">
        <v>1036374.97</v>
      </c>
      <c r="C868" s="2" t="s">
        <v>1679</v>
      </c>
      <c r="D868" s="96"/>
      <c r="E868" s="101">
        <v>43636</v>
      </c>
    </row>
    <row r="869" spans="1:5" ht="12.75">
      <c r="A869" s="6" t="s">
        <v>928</v>
      </c>
      <c r="B869" s="93">
        <v>910736.24</v>
      </c>
      <c r="C869" s="2" t="s">
        <v>1679</v>
      </c>
      <c r="D869" s="96"/>
      <c r="E869" s="101">
        <v>43636</v>
      </c>
    </row>
    <row r="870" spans="1:5" ht="12.75">
      <c r="A870" s="6" t="s">
        <v>929</v>
      </c>
      <c r="B870" s="93">
        <v>279792.24</v>
      </c>
      <c r="C870" s="2" t="s">
        <v>741</v>
      </c>
      <c r="D870" s="96"/>
      <c r="E870" s="101">
        <v>43636</v>
      </c>
    </row>
    <row r="871" spans="1:5" ht="12.75">
      <c r="A871" s="6" t="s">
        <v>930</v>
      </c>
      <c r="B871" s="93">
        <v>867182.67</v>
      </c>
      <c r="C871" s="2" t="s">
        <v>704</v>
      </c>
      <c r="D871" s="96"/>
      <c r="E871" s="101">
        <v>43636</v>
      </c>
    </row>
    <row r="872" spans="1:5" ht="12.75">
      <c r="A872" s="6" t="s">
        <v>931</v>
      </c>
      <c r="B872" s="93">
        <v>157336.23</v>
      </c>
      <c r="C872" s="2" t="s">
        <v>704</v>
      </c>
      <c r="D872" s="96"/>
      <c r="E872" s="101">
        <v>43636</v>
      </c>
    </row>
    <row r="873" spans="1:5" ht="12.75">
      <c r="A873" s="6" t="s">
        <v>932</v>
      </c>
      <c r="B873" s="93">
        <v>122404.59</v>
      </c>
      <c r="C873" s="2" t="s">
        <v>1586</v>
      </c>
      <c r="D873" s="96"/>
      <c r="E873" s="101">
        <v>43636</v>
      </c>
    </row>
    <row r="874" spans="1:5" ht="12.75">
      <c r="A874" s="6" t="s">
        <v>933</v>
      </c>
      <c r="B874" s="93">
        <v>121276.72</v>
      </c>
      <c r="C874" s="2" t="s">
        <v>1680</v>
      </c>
      <c r="D874" s="96"/>
      <c r="E874" s="101">
        <v>43636</v>
      </c>
    </row>
    <row r="875" spans="1:5" ht="12.75">
      <c r="A875" s="6" t="s">
        <v>934</v>
      </c>
      <c r="B875" s="93">
        <v>98670</v>
      </c>
      <c r="C875" s="2" t="s">
        <v>1680</v>
      </c>
      <c r="D875" s="96"/>
      <c r="E875" s="101">
        <v>43636</v>
      </c>
    </row>
    <row r="876" spans="1:5" ht="12.75">
      <c r="A876" s="6" t="s">
        <v>935</v>
      </c>
      <c r="B876" s="93">
        <v>1723211.36</v>
      </c>
      <c r="C876" s="2" t="s">
        <v>644</v>
      </c>
      <c r="D876" s="96"/>
      <c r="E876" s="101">
        <v>43636</v>
      </c>
    </row>
    <row r="877" spans="1:5" ht="12.75">
      <c r="A877" s="6" t="s">
        <v>936</v>
      </c>
      <c r="B877" s="93">
        <v>150947.01</v>
      </c>
      <c r="C877" s="2" t="s">
        <v>664</v>
      </c>
      <c r="D877" s="96"/>
      <c r="E877" s="101">
        <v>43636</v>
      </c>
    </row>
    <row r="878" spans="1:5" ht="12.75">
      <c r="A878" s="6" t="s">
        <v>937</v>
      </c>
      <c r="B878" s="93">
        <v>2498055.93</v>
      </c>
      <c r="C878" s="2" t="s">
        <v>1132</v>
      </c>
      <c r="D878" s="96"/>
      <c r="E878" s="101">
        <v>43636</v>
      </c>
    </row>
    <row r="879" spans="1:5" ht="12.75">
      <c r="A879" s="6" t="s">
        <v>938</v>
      </c>
      <c r="B879" s="93">
        <v>42436.94</v>
      </c>
      <c r="C879" s="2" t="s">
        <v>1681</v>
      </c>
      <c r="D879" s="97"/>
      <c r="E879" s="101">
        <v>43636</v>
      </c>
    </row>
    <row r="880" spans="1:5" ht="12.75">
      <c r="A880" s="6" t="s">
        <v>939</v>
      </c>
      <c r="B880" s="93">
        <v>671560.54</v>
      </c>
      <c r="C880" s="2" t="s">
        <v>1682</v>
      </c>
      <c r="D880" s="95" t="s">
        <v>2314</v>
      </c>
      <c r="E880" s="101">
        <v>43636</v>
      </c>
    </row>
    <row r="881" spans="1:5" ht="12.75">
      <c r="A881" s="6" t="s">
        <v>940</v>
      </c>
      <c r="B881" s="93">
        <v>52690.72</v>
      </c>
      <c r="C881" s="2" t="s">
        <v>1682</v>
      </c>
      <c r="D881" s="96"/>
      <c r="E881" s="101">
        <v>43636</v>
      </c>
    </row>
    <row r="882" spans="1:5" ht="12.75">
      <c r="A882" s="6" t="s">
        <v>941</v>
      </c>
      <c r="B882" s="93">
        <v>1000856.39</v>
      </c>
      <c r="C882" s="2" t="s">
        <v>1683</v>
      </c>
      <c r="D882" s="96"/>
      <c r="E882" s="101">
        <v>43636</v>
      </c>
    </row>
    <row r="883" spans="1:5" ht="12.75">
      <c r="A883" s="6" t="s">
        <v>942</v>
      </c>
      <c r="B883" s="93">
        <v>416500</v>
      </c>
      <c r="C883" s="2" t="s">
        <v>1684</v>
      </c>
      <c r="D883" s="96"/>
      <c r="E883" s="101">
        <v>43636</v>
      </c>
    </row>
    <row r="884" spans="1:5" ht="12.75">
      <c r="A884" s="6" t="s">
        <v>943</v>
      </c>
      <c r="B884" s="93">
        <v>245052.59</v>
      </c>
      <c r="C884" s="2" t="s">
        <v>1685</v>
      </c>
      <c r="D884" s="96"/>
      <c r="E884" s="101">
        <v>43636</v>
      </c>
    </row>
    <row r="885" spans="1:5" ht="12.75">
      <c r="A885" s="6" t="s">
        <v>944</v>
      </c>
      <c r="B885" s="93">
        <v>37154.95</v>
      </c>
      <c r="C885" s="2" t="s">
        <v>1134</v>
      </c>
      <c r="D885" s="96"/>
      <c r="E885" s="101">
        <v>43636</v>
      </c>
    </row>
    <row r="886" spans="1:5" ht="12.75">
      <c r="A886" s="6" t="s">
        <v>945</v>
      </c>
      <c r="B886" s="93">
        <v>354574.99</v>
      </c>
      <c r="C886" s="2" t="s">
        <v>1072</v>
      </c>
      <c r="D886" s="96"/>
      <c r="E886" s="101">
        <v>43636</v>
      </c>
    </row>
    <row r="887" spans="1:5" ht="12.75">
      <c r="A887" s="6" t="s">
        <v>946</v>
      </c>
      <c r="B887" s="93">
        <v>499454.24</v>
      </c>
      <c r="C887" s="2" t="s">
        <v>1686</v>
      </c>
      <c r="D887" s="97"/>
      <c r="E887" s="101">
        <v>43636</v>
      </c>
    </row>
    <row r="888" spans="1:5" ht="12.75">
      <c r="A888" s="6" t="s">
        <v>947</v>
      </c>
      <c r="B888" s="93">
        <v>1505264.94</v>
      </c>
      <c r="C888" s="2" t="s">
        <v>1073</v>
      </c>
      <c r="D888" s="95" t="s">
        <v>2315</v>
      </c>
      <c r="E888" s="101">
        <v>43636</v>
      </c>
    </row>
    <row r="889" spans="1:5" ht="12.75">
      <c r="A889" s="6" t="s">
        <v>948</v>
      </c>
      <c r="B889" s="93">
        <v>1154041.33</v>
      </c>
      <c r="C889" s="2" t="s">
        <v>1687</v>
      </c>
      <c r="D889" s="97"/>
      <c r="E889" s="101">
        <v>43636</v>
      </c>
    </row>
    <row r="890" spans="1:5" ht="12.75">
      <c r="A890" s="6" t="s">
        <v>949</v>
      </c>
      <c r="B890" s="93">
        <v>882340.64</v>
      </c>
      <c r="C890" s="2" t="s">
        <v>1074</v>
      </c>
      <c r="D890" s="95" t="s">
        <v>2338</v>
      </c>
      <c r="E890" s="101">
        <v>43636</v>
      </c>
    </row>
    <row r="891" spans="1:5" ht="12.75">
      <c r="A891" s="6" t="s">
        <v>950</v>
      </c>
      <c r="B891" s="93">
        <v>238539.82</v>
      </c>
      <c r="C891" s="2" t="s">
        <v>1074</v>
      </c>
      <c r="D891" s="96"/>
      <c r="E891" s="101">
        <v>43636</v>
      </c>
    </row>
    <row r="892" spans="1:5" ht="12.75">
      <c r="A892" s="6" t="s">
        <v>951</v>
      </c>
      <c r="B892" s="93">
        <v>946241.48</v>
      </c>
      <c r="C892" s="2" t="s">
        <v>636</v>
      </c>
      <c r="D892" s="96"/>
      <c r="E892" s="101">
        <v>43636</v>
      </c>
    </row>
    <row r="893" spans="1:5" ht="12.75">
      <c r="A893" s="6" t="s">
        <v>952</v>
      </c>
      <c r="B893" s="93">
        <v>567700.07</v>
      </c>
      <c r="C893" s="2" t="s">
        <v>1539</v>
      </c>
      <c r="D893" s="96"/>
      <c r="E893" s="101">
        <v>43636</v>
      </c>
    </row>
    <row r="894" spans="1:5" ht="12.75">
      <c r="A894" s="6" t="s">
        <v>953</v>
      </c>
      <c r="B894" s="93">
        <v>12580.58</v>
      </c>
      <c r="C894" s="2" t="s">
        <v>1688</v>
      </c>
      <c r="D894" s="96"/>
      <c r="E894" s="101">
        <v>43636</v>
      </c>
    </row>
    <row r="895" spans="1:5" ht="12.75">
      <c r="A895" s="6" t="s">
        <v>954</v>
      </c>
      <c r="B895" s="93">
        <v>39603.2</v>
      </c>
      <c r="C895" s="2" t="s">
        <v>1689</v>
      </c>
      <c r="D895" s="96"/>
      <c r="E895" s="101">
        <v>43636</v>
      </c>
    </row>
    <row r="896" spans="1:5" ht="12.75">
      <c r="A896" s="6" t="s">
        <v>955</v>
      </c>
      <c r="B896" s="93">
        <v>451146.97</v>
      </c>
      <c r="C896" s="102" t="s">
        <v>1136</v>
      </c>
      <c r="D896" s="96"/>
      <c r="E896" s="101">
        <v>43636</v>
      </c>
    </row>
    <row r="897" spans="1:5" ht="12.75">
      <c r="A897" s="6" t="s">
        <v>956</v>
      </c>
      <c r="B897" s="93">
        <v>569076.21</v>
      </c>
      <c r="C897" s="102" t="s">
        <v>1136</v>
      </c>
      <c r="D897" s="96"/>
      <c r="E897" s="101">
        <v>43636</v>
      </c>
    </row>
    <row r="898" spans="1:5" ht="12.75">
      <c r="A898" s="6" t="s">
        <v>957</v>
      </c>
      <c r="B898" s="93">
        <v>21991.2</v>
      </c>
      <c r="C898" s="102" t="s">
        <v>1136</v>
      </c>
      <c r="D898" s="96"/>
      <c r="E898" s="101">
        <v>43636</v>
      </c>
    </row>
    <row r="899" spans="1:5" ht="12.75">
      <c r="A899" s="6" t="s">
        <v>958</v>
      </c>
      <c r="B899" s="93">
        <v>605232.92</v>
      </c>
      <c r="C899" s="102" t="s">
        <v>1076</v>
      </c>
      <c r="D899" s="96"/>
      <c r="E899" s="101">
        <v>43636</v>
      </c>
    </row>
    <row r="900" spans="1:5" ht="12.75">
      <c r="A900" s="6" t="s">
        <v>959</v>
      </c>
      <c r="B900" s="93">
        <v>280762.91</v>
      </c>
      <c r="C900" s="102" t="s">
        <v>1690</v>
      </c>
      <c r="D900" s="96"/>
      <c r="E900" s="101">
        <v>43636</v>
      </c>
    </row>
    <row r="901" spans="1:5" ht="12.75">
      <c r="A901" s="6" t="s">
        <v>960</v>
      </c>
      <c r="B901" s="93">
        <v>3818312.84</v>
      </c>
      <c r="C901" s="102" t="s">
        <v>1137</v>
      </c>
      <c r="D901" s="96"/>
      <c r="E901" s="101">
        <v>43636</v>
      </c>
    </row>
    <row r="902" spans="1:5" ht="12.75">
      <c r="A902" s="6" t="s">
        <v>961</v>
      </c>
      <c r="B902" s="93">
        <v>11296.19</v>
      </c>
      <c r="C902" s="102" t="s">
        <v>1137</v>
      </c>
      <c r="D902" s="96"/>
      <c r="E902" s="101">
        <v>43636</v>
      </c>
    </row>
    <row r="903" spans="1:5" ht="12.75">
      <c r="A903" s="6" t="s">
        <v>962</v>
      </c>
      <c r="B903" s="93">
        <v>227214.97</v>
      </c>
      <c r="C903" s="102" t="s">
        <v>1078</v>
      </c>
      <c r="D903" s="97"/>
      <c r="E903" s="101">
        <v>43636</v>
      </c>
    </row>
    <row r="904" spans="1:5" ht="12.75">
      <c r="A904" s="6" t="s">
        <v>963</v>
      </c>
      <c r="B904" s="93">
        <v>579095.61</v>
      </c>
      <c r="C904" s="102" t="s">
        <v>1079</v>
      </c>
      <c r="D904" s="95" t="s">
        <v>2316</v>
      </c>
      <c r="E904" s="101">
        <v>43636</v>
      </c>
    </row>
    <row r="905" spans="1:5" ht="12.75">
      <c r="A905" s="6" t="s">
        <v>964</v>
      </c>
      <c r="B905" s="93">
        <v>525620.24</v>
      </c>
      <c r="C905" s="102" t="s">
        <v>1691</v>
      </c>
      <c r="D905" s="96"/>
      <c r="E905" s="101">
        <v>43636</v>
      </c>
    </row>
    <row r="906" spans="1:5" ht="12.75">
      <c r="A906" s="6" t="s">
        <v>965</v>
      </c>
      <c r="B906" s="93">
        <v>3268282.9</v>
      </c>
      <c r="C906" s="102" t="s">
        <v>1692</v>
      </c>
      <c r="D906" s="96"/>
      <c r="E906" s="101">
        <v>43636</v>
      </c>
    </row>
    <row r="907" spans="1:5" ht="12.75">
      <c r="A907" s="6" t="s">
        <v>966</v>
      </c>
      <c r="B907" s="93">
        <v>142324</v>
      </c>
      <c r="C907" s="2" t="s">
        <v>733</v>
      </c>
      <c r="D907" s="97"/>
      <c r="E907" s="101">
        <v>43636</v>
      </c>
    </row>
    <row r="908" spans="1:5" ht="12.75">
      <c r="A908" s="6" t="s">
        <v>967</v>
      </c>
      <c r="B908" s="93">
        <v>47048.03</v>
      </c>
      <c r="C908" s="2" t="s">
        <v>680</v>
      </c>
      <c r="D908" s="95" t="s">
        <v>2317</v>
      </c>
      <c r="E908" s="101">
        <v>43636</v>
      </c>
    </row>
    <row r="909" spans="1:5" ht="12.75">
      <c r="A909" s="6" t="s">
        <v>968</v>
      </c>
      <c r="B909" s="93">
        <v>26576.02</v>
      </c>
      <c r="C909" s="2" t="s">
        <v>1156</v>
      </c>
      <c r="D909" s="96"/>
      <c r="E909" s="101">
        <v>43636</v>
      </c>
    </row>
    <row r="910" spans="1:5" ht="12.75">
      <c r="A910" s="6" t="s">
        <v>969</v>
      </c>
      <c r="B910" s="93">
        <v>365142.15</v>
      </c>
      <c r="C910" s="2" t="s">
        <v>1156</v>
      </c>
      <c r="D910" s="96"/>
      <c r="E910" s="101">
        <v>43636</v>
      </c>
    </row>
    <row r="911" spans="1:5" ht="12.75">
      <c r="A911" s="6" t="s">
        <v>970</v>
      </c>
      <c r="B911" s="93">
        <v>18533.48</v>
      </c>
      <c r="C911" s="2" t="s">
        <v>1156</v>
      </c>
      <c r="D911" s="96"/>
      <c r="E911" s="101">
        <v>43636</v>
      </c>
    </row>
    <row r="912" spans="1:5" ht="12.75">
      <c r="A912" s="6" t="s">
        <v>971</v>
      </c>
      <c r="B912" s="93">
        <v>186554.81</v>
      </c>
      <c r="C912" s="2" t="s">
        <v>1156</v>
      </c>
      <c r="D912" s="96"/>
      <c r="E912" s="101">
        <v>43636</v>
      </c>
    </row>
    <row r="913" spans="1:5" ht="12.75">
      <c r="A913" s="6" t="s">
        <v>972</v>
      </c>
      <c r="B913" s="93">
        <v>342338.67</v>
      </c>
      <c r="C913" s="2" t="s">
        <v>1693</v>
      </c>
      <c r="D913" s="96"/>
      <c r="E913" s="101">
        <v>43636</v>
      </c>
    </row>
    <row r="914" spans="1:5" ht="12.75">
      <c r="A914" s="6" t="s">
        <v>973</v>
      </c>
      <c r="B914" s="93">
        <v>373513.43</v>
      </c>
      <c r="C914" s="2" t="s">
        <v>1693</v>
      </c>
      <c r="D914" s="96"/>
      <c r="E914" s="101">
        <v>43636</v>
      </c>
    </row>
    <row r="915" spans="1:5" ht="12.75">
      <c r="A915" s="6" t="s">
        <v>974</v>
      </c>
      <c r="B915" s="93">
        <v>163373.76</v>
      </c>
      <c r="C915" s="2" t="s">
        <v>762</v>
      </c>
      <c r="D915" s="96"/>
      <c r="E915" s="101">
        <v>43636</v>
      </c>
    </row>
    <row r="916" spans="1:5" ht="12.75">
      <c r="A916" s="6" t="s">
        <v>975</v>
      </c>
      <c r="B916" s="93">
        <v>19093.99</v>
      </c>
      <c r="C916" s="2" t="s">
        <v>762</v>
      </c>
      <c r="D916" s="96"/>
      <c r="E916" s="101">
        <v>43636</v>
      </c>
    </row>
    <row r="917" spans="1:5" ht="12.75">
      <c r="A917" s="6" t="s">
        <v>976</v>
      </c>
      <c r="B917" s="93">
        <v>5950</v>
      </c>
      <c r="C917" s="2" t="s">
        <v>1694</v>
      </c>
      <c r="D917" s="96"/>
      <c r="E917" s="101">
        <v>43636</v>
      </c>
    </row>
    <row r="918" spans="1:5" ht="12.75">
      <c r="A918" s="6" t="s">
        <v>977</v>
      </c>
      <c r="B918" s="93">
        <v>2110576.3</v>
      </c>
      <c r="C918" s="2" t="s">
        <v>733</v>
      </c>
      <c r="D918" s="96"/>
      <c r="E918" s="101">
        <v>43636</v>
      </c>
    </row>
    <row r="919" spans="1:5" ht="12.75">
      <c r="A919" s="6" t="s">
        <v>978</v>
      </c>
      <c r="B919" s="93">
        <v>18873.81</v>
      </c>
      <c r="C919" s="2" t="s">
        <v>1542</v>
      </c>
      <c r="D919" s="96"/>
      <c r="E919" s="101">
        <v>43636</v>
      </c>
    </row>
    <row r="920" spans="1:5" ht="12.75">
      <c r="A920" s="6" t="s">
        <v>979</v>
      </c>
      <c r="B920" s="93">
        <v>181331.47</v>
      </c>
      <c r="C920" s="2" t="s">
        <v>1542</v>
      </c>
      <c r="D920" s="96"/>
      <c r="E920" s="101">
        <v>43636</v>
      </c>
    </row>
    <row r="921" spans="1:5" ht="12.75">
      <c r="A921" s="6" t="s">
        <v>980</v>
      </c>
      <c r="B921" s="93">
        <v>138277.35</v>
      </c>
      <c r="C921" s="2" t="s">
        <v>1542</v>
      </c>
      <c r="D921" s="97"/>
      <c r="E921" s="101">
        <v>43636</v>
      </c>
    </row>
    <row r="922" spans="1:5" ht="12.75">
      <c r="A922" s="6" t="s">
        <v>981</v>
      </c>
      <c r="B922" s="93">
        <v>1266139.2</v>
      </c>
      <c r="C922" s="103" t="s">
        <v>1695</v>
      </c>
      <c r="D922" s="95" t="s">
        <v>2339</v>
      </c>
      <c r="E922" s="101">
        <v>43636</v>
      </c>
    </row>
    <row r="923" spans="1:5" ht="13.5" customHeight="1">
      <c r="A923" s="6" t="s">
        <v>982</v>
      </c>
      <c r="B923" s="93">
        <v>600698.23</v>
      </c>
      <c r="C923" s="2" t="s">
        <v>1179</v>
      </c>
      <c r="D923" s="96"/>
      <c r="E923" s="101">
        <v>43636</v>
      </c>
    </row>
    <row r="924" spans="1:5" ht="13.5" customHeight="1">
      <c r="A924" s="6" t="s">
        <v>983</v>
      </c>
      <c r="B924" s="93">
        <v>120919.42</v>
      </c>
      <c r="C924" s="2" t="s">
        <v>1696</v>
      </c>
      <c r="D924" s="97"/>
      <c r="E924" s="101">
        <v>43636</v>
      </c>
    </row>
    <row r="925" spans="1:5" ht="13.5" customHeight="1">
      <c r="A925" s="6" t="s">
        <v>984</v>
      </c>
      <c r="B925" s="93">
        <v>122490.48</v>
      </c>
      <c r="C925" s="2" t="s">
        <v>1697</v>
      </c>
      <c r="D925" s="95" t="s">
        <v>2318</v>
      </c>
      <c r="E925" s="101">
        <v>43636</v>
      </c>
    </row>
    <row r="926" spans="1:5" ht="13.5" customHeight="1">
      <c r="A926" s="6" t="s">
        <v>985</v>
      </c>
      <c r="B926" s="93">
        <v>50000</v>
      </c>
      <c r="C926" s="2" t="s">
        <v>1698</v>
      </c>
      <c r="D926" s="96"/>
      <c r="E926" s="101">
        <v>43636</v>
      </c>
    </row>
    <row r="927" spans="1:5" ht="12.75">
      <c r="A927" s="6" t="s">
        <v>986</v>
      </c>
      <c r="B927" s="93">
        <v>213110</v>
      </c>
      <c r="C927" s="2" t="s">
        <v>1699</v>
      </c>
      <c r="D927" s="97"/>
      <c r="E927" s="101">
        <v>43636</v>
      </c>
    </row>
    <row r="928" spans="1:5" ht="12.75">
      <c r="A928" s="6" t="s">
        <v>987</v>
      </c>
      <c r="B928" s="93">
        <v>154787.82</v>
      </c>
      <c r="C928" s="2" t="s">
        <v>1700</v>
      </c>
      <c r="D928" s="95" t="s">
        <v>2340</v>
      </c>
      <c r="E928" s="101">
        <v>43636</v>
      </c>
    </row>
    <row r="929" spans="1:5" ht="12.75">
      <c r="A929" s="6" t="s">
        <v>988</v>
      </c>
      <c r="B929" s="93">
        <v>1615591.45</v>
      </c>
      <c r="C929" s="2" t="s">
        <v>1701</v>
      </c>
      <c r="D929" s="96"/>
      <c r="E929" s="101">
        <v>43636</v>
      </c>
    </row>
    <row r="930" spans="1:5" ht="12.75">
      <c r="A930" s="6" t="s">
        <v>989</v>
      </c>
      <c r="B930" s="93">
        <v>1138260.89</v>
      </c>
      <c r="C930" s="2" t="s">
        <v>669</v>
      </c>
      <c r="D930" s="96"/>
      <c r="E930" s="101">
        <v>43636</v>
      </c>
    </row>
    <row r="931" spans="1:5" ht="12.75">
      <c r="A931" s="6" t="s">
        <v>990</v>
      </c>
      <c r="B931" s="93">
        <v>464996.94</v>
      </c>
      <c r="C931" s="2" t="s">
        <v>1702</v>
      </c>
      <c r="D931" s="96"/>
      <c r="E931" s="101">
        <v>43636</v>
      </c>
    </row>
    <row r="932" spans="1:5" ht="12.75">
      <c r="A932" s="6" t="s">
        <v>991</v>
      </c>
      <c r="B932" s="93">
        <v>167024.24</v>
      </c>
      <c r="C932" s="2" t="s">
        <v>710</v>
      </c>
      <c r="D932" s="96"/>
      <c r="E932" s="101">
        <v>43636</v>
      </c>
    </row>
    <row r="933" spans="1:5" ht="12.75">
      <c r="A933" s="6" t="s">
        <v>992</v>
      </c>
      <c r="B933" s="93">
        <v>495802.49</v>
      </c>
      <c r="C933" s="2" t="s">
        <v>1181</v>
      </c>
      <c r="D933" s="96"/>
      <c r="E933" s="101">
        <v>43636</v>
      </c>
    </row>
    <row r="934" spans="1:5" ht="12.75">
      <c r="A934" s="6" t="s">
        <v>993</v>
      </c>
      <c r="B934" s="93">
        <v>74179.73</v>
      </c>
      <c r="C934" s="2" t="s">
        <v>1181</v>
      </c>
      <c r="D934" s="96"/>
      <c r="E934" s="101">
        <v>43636</v>
      </c>
    </row>
    <row r="935" spans="1:5" ht="12.75">
      <c r="A935" s="6" t="s">
        <v>994</v>
      </c>
      <c r="B935" s="93">
        <v>119248.29</v>
      </c>
      <c r="C935" s="2" t="s">
        <v>1181</v>
      </c>
      <c r="D935" s="97"/>
      <c r="E935" s="101">
        <v>43636</v>
      </c>
    </row>
    <row r="936" spans="1:5" ht="12.75">
      <c r="A936" s="6" t="s">
        <v>995</v>
      </c>
      <c r="B936" s="93">
        <v>716146.22</v>
      </c>
      <c r="C936" s="2" t="s">
        <v>1703</v>
      </c>
      <c r="D936" s="95" t="s">
        <v>2319</v>
      </c>
      <c r="E936" s="101">
        <v>43636</v>
      </c>
    </row>
    <row r="937" spans="1:5" ht="12.75">
      <c r="A937" s="6" t="s">
        <v>996</v>
      </c>
      <c r="B937" s="93">
        <v>1313867.1</v>
      </c>
      <c r="C937" s="2" t="s">
        <v>1085</v>
      </c>
      <c r="D937" s="97"/>
      <c r="E937" s="101">
        <v>43636</v>
      </c>
    </row>
    <row r="938" spans="1:5" ht="12.75">
      <c r="A938" s="6" t="s">
        <v>997</v>
      </c>
      <c r="B938" s="93">
        <v>1621051.17</v>
      </c>
      <c r="C938" s="2" t="s">
        <v>1704</v>
      </c>
      <c r="D938" s="100" t="s">
        <v>2320</v>
      </c>
      <c r="E938" s="101">
        <v>43636</v>
      </c>
    </row>
    <row r="939" spans="1:5" ht="12.75">
      <c r="A939" s="6" t="s">
        <v>998</v>
      </c>
      <c r="B939" s="93">
        <v>385042.79</v>
      </c>
      <c r="C939" s="2" t="s">
        <v>1705</v>
      </c>
      <c r="D939" s="100"/>
      <c r="E939" s="101">
        <v>43636</v>
      </c>
    </row>
    <row r="940" spans="1:5" ht="12.75">
      <c r="A940" s="6" t="s">
        <v>999</v>
      </c>
      <c r="B940" s="93">
        <v>183726.19</v>
      </c>
      <c r="C940" s="2" t="s">
        <v>1629</v>
      </c>
      <c r="D940" s="100"/>
      <c r="E940" s="101">
        <v>43636</v>
      </c>
    </row>
    <row r="941" spans="1:5" ht="15.75" customHeight="1">
      <c r="A941" s="6" t="s">
        <v>1000</v>
      </c>
      <c r="B941" s="93">
        <v>149993.97</v>
      </c>
      <c r="C941" s="2" t="s">
        <v>1706</v>
      </c>
      <c r="D941" s="100"/>
      <c r="E941" s="101">
        <v>43636</v>
      </c>
    </row>
    <row r="942" spans="1:5" ht="15.75" customHeight="1">
      <c r="A942" s="6" t="s">
        <v>1001</v>
      </c>
      <c r="B942" s="93">
        <v>714617.99</v>
      </c>
      <c r="C942" s="2" t="s">
        <v>1707</v>
      </c>
      <c r="D942" s="100"/>
      <c r="E942" s="101">
        <v>43636</v>
      </c>
    </row>
    <row r="943" spans="1:5" ht="15.75" customHeight="1">
      <c r="A943" s="6" t="s">
        <v>1002</v>
      </c>
      <c r="B943" s="93">
        <v>439860.81</v>
      </c>
      <c r="C943" s="2" t="s">
        <v>720</v>
      </c>
      <c r="D943" s="95" t="s">
        <v>2321</v>
      </c>
      <c r="E943" s="101">
        <v>43636</v>
      </c>
    </row>
    <row r="944" spans="1:5" ht="15.75" customHeight="1">
      <c r="A944" s="6" t="s">
        <v>1003</v>
      </c>
      <c r="B944" s="93">
        <v>93101.3</v>
      </c>
      <c r="C944" s="2" t="s">
        <v>1702</v>
      </c>
      <c r="D944" s="96"/>
      <c r="E944" s="101">
        <v>43636</v>
      </c>
    </row>
    <row r="945" spans="1:5" ht="12.75">
      <c r="A945" s="6" t="s">
        <v>1877</v>
      </c>
      <c r="B945" s="93">
        <v>490219.71</v>
      </c>
      <c r="C945" s="2" t="s">
        <v>1087</v>
      </c>
      <c r="D945" s="96"/>
      <c r="E945" s="101">
        <v>43636</v>
      </c>
    </row>
    <row r="946" spans="1:5" ht="12.75">
      <c r="A946" s="6" t="s">
        <v>1878</v>
      </c>
      <c r="B946" s="93">
        <v>1003350.94</v>
      </c>
      <c r="C946" s="2" t="s">
        <v>1088</v>
      </c>
      <c r="D946" s="96"/>
      <c r="E946" s="101">
        <v>43636</v>
      </c>
    </row>
    <row r="947" spans="1:5" ht="12.75">
      <c r="A947" s="6" t="s">
        <v>1879</v>
      </c>
      <c r="B947" s="93">
        <v>5080584.39</v>
      </c>
      <c r="C947" s="2" t="s">
        <v>1708</v>
      </c>
      <c r="D947" s="96"/>
      <c r="E947" s="101">
        <v>43636</v>
      </c>
    </row>
    <row r="948" spans="1:5" ht="12.75">
      <c r="A948" s="6" t="s">
        <v>1880</v>
      </c>
      <c r="B948" s="93">
        <v>801631.86</v>
      </c>
      <c r="C948" s="2" t="s">
        <v>1709</v>
      </c>
      <c r="D948" s="96"/>
      <c r="E948" s="101">
        <v>43636</v>
      </c>
    </row>
    <row r="949" spans="1:5" ht="12.75">
      <c r="A949" s="6" t="s">
        <v>1881</v>
      </c>
      <c r="B949" s="93">
        <v>1453705.84</v>
      </c>
      <c r="C949" s="2" t="s">
        <v>1709</v>
      </c>
      <c r="D949" s="96"/>
      <c r="E949" s="101">
        <v>43636</v>
      </c>
    </row>
    <row r="950" spans="1:5" ht="12.75">
      <c r="A950" s="6" t="s">
        <v>1882</v>
      </c>
      <c r="B950" s="93">
        <v>3820685.48</v>
      </c>
      <c r="C950" s="2" t="s">
        <v>1710</v>
      </c>
      <c r="D950" s="96"/>
      <c r="E950" s="101">
        <v>43636</v>
      </c>
    </row>
    <row r="951" spans="1:5" ht="12.75">
      <c r="A951" s="6" t="s">
        <v>1883</v>
      </c>
      <c r="B951" s="93">
        <v>152094.48</v>
      </c>
      <c r="C951" s="2" t="s">
        <v>684</v>
      </c>
      <c r="D951" s="96"/>
      <c r="E951" s="101">
        <v>43636</v>
      </c>
    </row>
    <row r="952" spans="1:5" ht="12.75">
      <c r="A952" s="6" t="s">
        <v>1884</v>
      </c>
      <c r="B952" s="93">
        <v>684673.16</v>
      </c>
      <c r="C952" s="2" t="s">
        <v>1141</v>
      </c>
      <c r="D952" s="96"/>
      <c r="E952" s="101">
        <v>43636</v>
      </c>
    </row>
    <row r="953" spans="1:5" ht="12.75">
      <c r="A953" s="6" t="s">
        <v>1885</v>
      </c>
      <c r="B953" s="93">
        <v>1017108.55</v>
      </c>
      <c r="C953" s="2" t="s">
        <v>659</v>
      </c>
      <c r="D953" s="96"/>
      <c r="E953" s="101">
        <v>43636</v>
      </c>
    </row>
    <row r="954" spans="1:5" ht="12.75">
      <c r="A954" s="6" t="s">
        <v>1886</v>
      </c>
      <c r="B954" s="93">
        <v>819801.58</v>
      </c>
      <c r="C954" s="2" t="s">
        <v>1186</v>
      </c>
      <c r="D954" s="96"/>
      <c r="E954" s="101">
        <v>43636</v>
      </c>
    </row>
    <row r="955" spans="1:5" ht="12.75">
      <c r="A955" s="6" t="s">
        <v>1887</v>
      </c>
      <c r="B955" s="93">
        <v>273514.11</v>
      </c>
      <c r="C955" s="2" t="s">
        <v>675</v>
      </c>
      <c r="D955" s="97"/>
      <c r="E955" s="101">
        <v>43636</v>
      </c>
    </row>
    <row r="956" spans="1:5" ht="12.75">
      <c r="A956" s="6" t="s">
        <v>1888</v>
      </c>
      <c r="B956" s="93">
        <v>55335</v>
      </c>
      <c r="C956" s="2" t="s">
        <v>711</v>
      </c>
      <c r="D956" s="95" t="s">
        <v>2322</v>
      </c>
      <c r="E956" s="101">
        <v>43636</v>
      </c>
    </row>
    <row r="957" spans="1:5" ht="12.75">
      <c r="A957" s="6" t="s">
        <v>1889</v>
      </c>
      <c r="B957" s="93">
        <v>312970</v>
      </c>
      <c r="C957" s="2" t="s">
        <v>1080</v>
      </c>
      <c r="D957" s="96"/>
      <c r="E957" s="101">
        <v>43636</v>
      </c>
    </row>
    <row r="958" spans="1:5" ht="12.75">
      <c r="A958" s="6" t="s">
        <v>1890</v>
      </c>
      <c r="B958" s="93">
        <v>477036.31</v>
      </c>
      <c r="C958" s="2" t="s">
        <v>1711</v>
      </c>
      <c r="D958" s="96"/>
      <c r="E958" s="101">
        <v>43636</v>
      </c>
    </row>
    <row r="959" spans="1:5" ht="12.75">
      <c r="A959" s="6" t="s">
        <v>1891</v>
      </c>
      <c r="B959" s="93">
        <v>127831.62</v>
      </c>
      <c r="C959" s="2" t="s">
        <v>1712</v>
      </c>
      <c r="D959" s="96"/>
      <c r="E959" s="101">
        <v>43636</v>
      </c>
    </row>
    <row r="960" spans="1:5" ht="12.75">
      <c r="A960" s="6" t="s">
        <v>1892</v>
      </c>
      <c r="B960" s="93">
        <v>160661.9</v>
      </c>
      <c r="C960" s="2" t="s">
        <v>1590</v>
      </c>
      <c r="D960" s="96"/>
      <c r="E960" s="101">
        <v>43636</v>
      </c>
    </row>
    <row r="961" spans="1:5" ht="12.75">
      <c r="A961" s="6" t="s">
        <v>1893</v>
      </c>
      <c r="B961" s="93">
        <v>145487.19</v>
      </c>
      <c r="C961" s="2" t="s">
        <v>1713</v>
      </c>
      <c r="D961" s="96"/>
      <c r="E961" s="101">
        <v>43636</v>
      </c>
    </row>
    <row r="962" spans="1:5" ht="12.75">
      <c r="A962" s="6" t="s">
        <v>1894</v>
      </c>
      <c r="B962" s="93">
        <v>50609.84</v>
      </c>
      <c r="C962" s="2" t="s">
        <v>1713</v>
      </c>
      <c r="D962" s="96"/>
      <c r="E962" s="101">
        <v>43636</v>
      </c>
    </row>
    <row r="963" spans="1:5" ht="12.75">
      <c r="A963" s="6" t="s">
        <v>1895</v>
      </c>
      <c r="B963" s="93">
        <v>36106.44</v>
      </c>
      <c r="C963" s="2" t="s">
        <v>1713</v>
      </c>
      <c r="D963" s="96"/>
      <c r="E963" s="101">
        <v>43636</v>
      </c>
    </row>
    <row r="964" spans="1:5" ht="12.75">
      <c r="A964" s="6" t="s">
        <v>1896</v>
      </c>
      <c r="B964" s="93">
        <v>353482.43</v>
      </c>
      <c r="C964" s="2" t="s">
        <v>1714</v>
      </c>
      <c r="D964" s="96"/>
      <c r="E964" s="101">
        <v>43636</v>
      </c>
    </row>
    <row r="965" spans="1:5" ht="12.75">
      <c r="A965" s="6" t="s">
        <v>1897</v>
      </c>
      <c r="B965" s="93">
        <v>2862687.1</v>
      </c>
      <c r="C965" s="2" t="s">
        <v>1608</v>
      </c>
      <c r="D965" s="97"/>
      <c r="E965" s="101">
        <v>43636</v>
      </c>
    </row>
    <row r="966" spans="1:5" ht="12.75">
      <c r="A966" s="6" t="s">
        <v>1898</v>
      </c>
      <c r="B966" s="93">
        <v>440507.69</v>
      </c>
      <c r="C966" s="2" t="s">
        <v>1635</v>
      </c>
      <c r="D966" s="95" t="s">
        <v>2323</v>
      </c>
      <c r="E966" s="101">
        <v>43636</v>
      </c>
    </row>
    <row r="967" spans="1:5" ht="12.75">
      <c r="A967" s="6" t="s">
        <v>1899</v>
      </c>
      <c r="B967" s="93">
        <v>66995.24</v>
      </c>
      <c r="C967" s="2" t="s">
        <v>1143</v>
      </c>
      <c r="D967" s="96"/>
      <c r="E967" s="101">
        <v>43636</v>
      </c>
    </row>
    <row r="968" spans="1:5" ht="12.75">
      <c r="A968" s="6" t="s">
        <v>1900</v>
      </c>
      <c r="B968" s="93">
        <v>1026496.27</v>
      </c>
      <c r="C968" s="2" t="s">
        <v>1715</v>
      </c>
      <c r="D968" s="97"/>
      <c r="E968" s="101">
        <v>43636</v>
      </c>
    </row>
    <row r="969" spans="1:5" ht="12.75">
      <c r="A969" s="6" t="s">
        <v>1901</v>
      </c>
      <c r="B969" s="93">
        <v>149056</v>
      </c>
      <c r="C969" s="2" t="s">
        <v>1091</v>
      </c>
      <c r="D969" s="95" t="s">
        <v>2324</v>
      </c>
      <c r="E969" s="101">
        <v>43636</v>
      </c>
    </row>
    <row r="970" spans="1:5" ht="12.75">
      <c r="A970" s="6" t="s">
        <v>1902</v>
      </c>
      <c r="B970" s="93">
        <v>211486.95</v>
      </c>
      <c r="C970" s="2" t="s">
        <v>1716</v>
      </c>
      <c r="D970" s="97"/>
      <c r="E970" s="101">
        <v>43636</v>
      </c>
    </row>
    <row r="971" spans="1:5" ht="12.75">
      <c r="A971" s="6" t="s">
        <v>1903</v>
      </c>
      <c r="B971" s="93">
        <v>11368.65</v>
      </c>
      <c r="C971" s="2" t="s">
        <v>1717</v>
      </c>
      <c r="D971" s="95" t="s">
        <v>2341</v>
      </c>
      <c r="E971" s="101">
        <v>43636</v>
      </c>
    </row>
    <row r="972" spans="1:5" ht="12.75">
      <c r="A972" s="6" t="s">
        <v>1904</v>
      </c>
      <c r="B972" s="93">
        <v>879221.93</v>
      </c>
      <c r="C972" s="2" t="s">
        <v>1433</v>
      </c>
      <c r="D972" s="96"/>
      <c r="E972" s="101">
        <v>43636</v>
      </c>
    </row>
    <row r="973" spans="1:5" ht="12.75">
      <c r="A973" s="6" t="s">
        <v>1905</v>
      </c>
      <c r="B973" s="93">
        <v>259260</v>
      </c>
      <c r="C973" s="2" t="s">
        <v>1092</v>
      </c>
      <c r="D973" s="96"/>
      <c r="E973" s="101">
        <v>43636</v>
      </c>
    </row>
    <row r="974" spans="1:5" ht="12.75">
      <c r="A974" s="6" t="s">
        <v>1906</v>
      </c>
      <c r="B974" s="93">
        <v>535532.89</v>
      </c>
      <c r="C974" s="2" t="s">
        <v>1144</v>
      </c>
      <c r="D974" s="96"/>
      <c r="E974" s="101">
        <v>43636</v>
      </c>
    </row>
    <row r="975" spans="1:5" ht="12.75">
      <c r="A975" s="6" t="s">
        <v>1907</v>
      </c>
      <c r="B975" s="93">
        <v>927961.56</v>
      </c>
      <c r="C975" s="2" t="s">
        <v>1718</v>
      </c>
      <c r="D975" s="97"/>
      <c r="E975" s="101">
        <v>43636</v>
      </c>
    </row>
    <row r="976" spans="1:5" ht="12.75">
      <c r="A976" s="6" t="s">
        <v>1908</v>
      </c>
      <c r="B976" s="93">
        <v>497482.18</v>
      </c>
      <c r="C976" s="2" t="s">
        <v>729</v>
      </c>
      <c r="D976" s="95" t="s">
        <v>2325</v>
      </c>
      <c r="E976" s="101">
        <v>43636</v>
      </c>
    </row>
    <row r="977" spans="1:5" ht="12.75">
      <c r="A977" s="6" t="s">
        <v>1909</v>
      </c>
      <c r="B977" s="93">
        <v>1240489.82</v>
      </c>
      <c r="C977" s="2" t="s">
        <v>1719</v>
      </c>
      <c r="D977" s="96"/>
      <c r="E977" s="101">
        <v>43636</v>
      </c>
    </row>
    <row r="978" spans="1:5" ht="12.75">
      <c r="A978" s="6" t="s">
        <v>1910</v>
      </c>
      <c r="B978" s="93">
        <v>426288.25</v>
      </c>
      <c r="C978" s="2" t="s">
        <v>1047</v>
      </c>
      <c r="D978" s="96"/>
      <c r="E978" s="101">
        <v>43636</v>
      </c>
    </row>
    <row r="979" spans="1:5" ht="12.75">
      <c r="A979" s="6" t="s">
        <v>1911</v>
      </c>
      <c r="B979" s="93">
        <v>112017.47</v>
      </c>
      <c r="C979" s="2" t="s">
        <v>1498</v>
      </c>
      <c r="D979" s="96"/>
      <c r="E979" s="101">
        <v>43636</v>
      </c>
    </row>
    <row r="980" spans="1:5" ht="12.75">
      <c r="A980" s="6" t="s">
        <v>1912</v>
      </c>
      <c r="B980" s="93">
        <v>302563.19</v>
      </c>
      <c r="C980" s="2" t="s">
        <v>1192</v>
      </c>
      <c r="D980" s="96"/>
      <c r="E980" s="101">
        <v>43636</v>
      </c>
    </row>
    <row r="981" spans="1:5" ht="12.75">
      <c r="A981" s="6" t="s">
        <v>1913</v>
      </c>
      <c r="B981" s="93">
        <v>155541.18</v>
      </c>
      <c r="C981" s="2" t="s">
        <v>1192</v>
      </c>
      <c r="D981" s="97"/>
      <c r="E981" s="101">
        <v>43636</v>
      </c>
    </row>
    <row r="982" spans="1:5" ht="12.75">
      <c r="A982" s="6" t="s">
        <v>1914</v>
      </c>
      <c r="B982" s="93">
        <v>1467003.13</v>
      </c>
      <c r="C982" s="2" t="s">
        <v>1720</v>
      </c>
      <c r="D982" s="95" t="s">
        <v>2342</v>
      </c>
      <c r="E982" s="101">
        <v>43636</v>
      </c>
    </row>
    <row r="983" spans="1:5" ht="12.75">
      <c r="A983" s="6" t="s">
        <v>1915</v>
      </c>
      <c r="B983" s="93">
        <v>201745.78</v>
      </c>
      <c r="C983" s="2" t="s">
        <v>1721</v>
      </c>
      <c r="D983" s="96"/>
      <c r="E983" s="101">
        <v>43636</v>
      </c>
    </row>
    <row r="984" spans="1:5" ht="12.75">
      <c r="A984" s="6" t="s">
        <v>1916</v>
      </c>
      <c r="B984" s="93">
        <v>512122.15</v>
      </c>
      <c r="C984" s="2" t="s">
        <v>1722</v>
      </c>
      <c r="D984" s="96"/>
      <c r="E984" s="101">
        <v>43636</v>
      </c>
    </row>
    <row r="985" spans="1:5" ht="12.75">
      <c r="A985" s="6" t="s">
        <v>1917</v>
      </c>
      <c r="B985" s="93">
        <v>1265666.47</v>
      </c>
      <c r="C985" s="2" t="s">
        <v>1146</v>
      </c>
      <c r="D985" s="96"/>
      <c r="E985" s="101">
        <v>43636</v>
      </c>
    </row>
    <row r="986" spans="1:5" ht="12.75">
      <c r="A986" s="6" t="s">
        <v>1918</v>
      </c>
      <c r="B986" s="93">
        <v>1609713.02</v>
      </c>
      <c r="C986" s="2" t="s">
        <v>1723</v>
      </c>
      <c r="D986" s="96"/>
      <c r="E986" s="101">
        <v>43636</v>
      </c>
    </row>
    <row r="987" spans="1:5" ht="12.75">
      <c r="A987" s="6" t="s">
        <v>1919</v>
      </c>
      <c r="B987" s="93">
        <v>829859.92</v>
      </c>
      <c r="C987" s="2" t="s">
        <v>1096</v>
      </c>
      <c r="D987" s="96"/>
      <c r="E987" s="101">
        <v>43636</v>
      </c>
    </row>
    <row r="988" spans="1:5" ht="12.75">
      <c r="A988" s="6" t="s">
        <v>1920</v>
      </c>
      <c r="B988" s="93">
        <v>1471798.78</v>
      </c>
      <c r="C988" s="2" t="s">
        <v>1724</v>
      </c>
      <c r="D988" s="96"/>
      <c r="E988" s="101">
        <v>43636</v>
      </c>
    </row>
    <row r="989" spans="1:5" ht="12.75">
      <c r="A989" s="6" t="s">
        <v>1921</v>
      </c>
      <c r="B989" s="93">
        <v>2418040.79</v>
      </c>
      <c r="C989" s="2" t="s">
        <v>1725</v>
      </c>
      <c r="D989" s="97"/>
      <c r="E989" s="101">
        <v>43636</v>
      </c>
    </row>
    <row r="990" spans="1:5" ht="12.75">
      <c r="A990" s="6" t="s">
        <v>1922</v>
      </c>
      <c r="B990" s="93">
        <v>18445</v>
      </c>
      <c r="C990" s="2" t="s">
        <v>1726</v>
      </c>
      <c r="D990" s="95" t="s">
        <v>2326</v>
      </c>
      <c r="E990" s="101">
        <v>43636</v>
      </c>
    </row>
    <row r="991" spans="1:5" ht="12.75">
      <c r="A991" s="6" t="s">
        <v>1923</v>
      </c>
      <c r="B991" s="93">
        <v>830882.03</v>
      </c>
      <c r="C991" s="2" t="s">
        <v>719</v>
      </c>
      <c r="D991" s="96"/>
      <c r="E991" s="101">
        <v>43636</v>
      </c>
    </row>
    <row r="992" spans="1:5" ht="12.75">
      <c r="A992" s="6" t="s">
        <v>1924</v>
      </c>
      <c r="B992" s="93">
        <v>788045.95</v>
      </c>
      <c r="C992" s="2" t="s">
        <v>752</v>
      </c>
      <c r="D992" s="97"/>
      <c r="E992" s="101">
        <v>43636</v>
      </c>
    </row>
    <row r="993" spans="1:5" ht="12.75">
      <c r="A993" s="6" t="s">
        <v>1925</v>
      </c>
      <c r="B993" s="93">
        <v>2032720.32</v>
      </c>
      <c r="C993" s="2" t="s">
        <v>1098</v>
      </c>
      <c r="D993" s="95" t="s">
        <v>2343</v>
      </c>
      <c r="E993" s="101">
        <v>43636</v>
      </c>
    </row>
    <row r="994" spans="1:5" ht="12.75">
      <c r="A994" s="6" t="s">
        <v>1926</v>
      </c>
      <c r="B994" s="93">
        <v>489090</v>
      </c>
      <c r="C994" s="2" t="s">
        <v>1098</v>
      </c>
      <c r="D994" s="96"/>
      <c r="E994" s="101">
        <v>43636</v>
      </c>
    </row>
    <row r="995" spans="1:5" ht="12.75">
      <c r="A995" s="6" t="s">
        <v>1927</v>
      </c>
      <c r="B995" s="93">
        <v>1735389.74</v>
      </c>
      <c r="C995" s="2" t="s">
        <v>1727</v>
      </c>
      <c r="D995" s="96"/>
      <c r="E995" s="101">
        <v>43636</v>
      </c>
    </row>
    <row r="996" spans="1:5" ht="12.75">
      <c r="A996" s="6" t="s">
        <v>1928</v>
      </c>
      <c r="B996" s="93">
        <v>263735.13</v>
      </c>
      <c r="C996" s="2" t="s">
        <v>1149</v>
      </c>
      <c r="D996" s="97"/>
      <c r="E996" s="101">
        <v>43636</v>
      </c>
    </row>
    <row r="997" spans="1:5" ht="12.75">
      <c r="A997" s="6" t="s">
        <v>1929</v>
      </c>
      <c r="B997" s="93">
        <v>794563.86</v>
      </c>
      <c r="C997" s="2" t="s">
        <v>1319</v>
      </c>
      <c r="D997" s="95" t="s">
        <v>2327</v>
      </c>
      <c r="E997" s="101">
        <v>43636</v>
      </c>
    </row>
    <row r="998" spans="1:5" ht="12.75">
      <c r="A998" s="6" t="s">
        <v>1930</v>
      </c>
      <c r="B998" s="93">
        <v>64971.06</v>
      </c>
      <c r="C998" s="2" t="s">
        <v>1728</v>
      </c>
      <c r="D998" s="96"/>
      <c r="E998" s="101">
        <v>43636</v>
      </c>
    </row>
    <row r="999" spans="1:5" ht="12.75">
      <c r="A999" s="6" t="s">
        <v>1931</v>
      </c>
      <c r="B999" s="93">
        <v>825740.01</v>
      </c>
      <c r="C999" s="2" t="s">
        <v>1070</v>
      </c>
      <c r="D999" s="96"/>
      <c r="E999" s="101">
        <v>43636</v>
      </c>
    </row>
    <row r="1000" spans="1:5" ht="12.75">
      <c r="A1000" s="6" t="s">
        <v>1932</v>
      </c>
      <c r="B1000" s="93">
        <v>1304220.4</v>
      </c>
      <c r="C1000" s="2" t="s">
        <v>1729</v>
      </c>
      <c r="D1000" s="96"/>
      <c r="E1000" s="101">
        <v>43636</v>
      </c>
    </row>
    <row r="1001" spans="1:5" ht="12.75">
      <c r="A1001" s="6" t="s">
        <v>1933</v>
      </c>
      <c r="B1001" s="93">
        <v>400058.08</v>
      </c>
      <c r="C1001" s="2" t="s">
        <v>683</v>
      </c>
      <c r="D1001" s="96"/>
      <c r="E1001" s="101">
        <v>43636</v>
      </c>
    </row>
    <row r="1002" spans="1:5" ht="12.75">
      <c r="A1002" s="6" t="s">
        <v>1934</v>
      </c>
      <c r="B1002" s="93">
        <v>85221.88</v>
      </c>
      <c r="C1002" s="2" t="s">
        <v>1607</v>
      </c>
      <c r="D1002" s="96"/>
      <c r="E1002" s="101">
        <v>43636</v>
      </c>
    </row>
    <row r="1003" spans="1:5" ht="12.75">
      <c r="A1003" s="6" t="s">
        <v>1935</v>
      </c>
      <c r="B1003" s="93">
        <v>363376.85</v>
      </c>
      <c r="C1003" s="2" t="s">
        <v>1607</v>
      </c>
      <c r="D1003" s="96"/>
      <c r="E1003" s="101">
        <v>43636</v>
      </c>
    </row>
    <row r="1004" spans="1:5" ht="12.75">
      <c r="A1004" s="6" t="s">
        <v>1936</v>
      </c>
      <c r="B1004" s="93">
        <v>428216.15</v>
      </c>
      <c r="C1004" s="2" t="s">
        <v>745</v>
      </c>
      <c r="D1004" s="96"/>
      <c r="E1004" s="101">
        <v>43636</v>
      </c>
    </row>
    <row r="1005" spans="1:5" ht="12.75">
      <c r="A1005" s="6" t="s">
        <v>1937</v>
      </c>
      <c r="B1005" s="93">
        <v>1223775.86</v>
      </c>
      <c r="C1005" s="2" t="s">
        <v>1730</v>
      </c>
      <c r="D1005" s="96"/>
      <c r="E1005" s="101">
        <v>43636</v>
      </c>
    </row>
    <row r="1006" spans="1:5" ht="12.75">
      <c r="A1006" s="6" t="s">
        <v>1938</v>
      </c>
      <c r="B1006" s="93">
        <v>97561.47</v>
      </c>
      <c r="C1006" s="2" t="s">
        <v>1731</v>
      </c>
      <c r="D1006" s="96"/>
      <c r="E1006" s="101">
        <v>43636</v>
      </c>
    </row>
    <row r="1007" spans="1:5" ht="12.75">
      <c r="A1007" s="6" t="s">
        <v>1939</v>
      </c>
      <c r="B1007" s="93">
        <v>29370</v>
      </c>
      <c r="C1007" s="2" t="s">
        <v>746</v>
      </c>
      <c r="D1007" s="97"/>
      <c r="E1007" s="101">
        <v>43636</v>
      </c>
    </row>
    <row r="1008" spans="1:5" ht="12.75">
      <c r="A1008" s="6" t="s">
        <v>1940</v>
      </c>
      <c r="B1008" s="93">
        <v>521892.89</v>
      </c>
      <c r="C1008" s="2" t="s">
        <v>1732</v>
      </c>
      <c r="D1008" s="95" t="s">
        <v>2328</v>
      </c>
      <c r="E1008" s="101">
        <v>43636</v>
      </c>
    </row>
    <row r="1009" spans="1:5" ht="12.75">
      <c r="A1009" s="6" t="s">
        <v>1941</v>
      </c>
      <c r="B1009" s="93">
        <v>470263.52</v>
      </c>
      <c r="C1009" s="2" t="s">
        <v>1199</v>
      </c>
      <c r="D1009" s="96"/>
      <c r="E1009" s="101">
        <v>43636</v>
      </c>
    </row>
    <row r="1010" spans="1:5" ht="12.75">
      <c r="A1010" s="6" t="s">
        <v>1942</v>
      </c>
      <c r="B1010" s="93">
        <v>433438.5</v>
      </c>
      <c r="C1010" s="2" t="s">
        <v>1733</v>
      </c>
      <c r="D1010" s="96"/>
      <c r="E1010" s="101">
        <v>43636</v>
      </c>
    </row>
    <row r="1011" spans="1:5" ht="12.75">
      <c r="A1011" s="6" t="s">
        <v>1943</v>
      </c>
      <c r="B1011" s="93">
        <v>356182.22</v>
      </c>
      <c r="C1011" s="2" t="s">
        <v>1734</v>
      </c>
      <c r="D1011" s="97"/>
      <c r="E1011" s="101">
        <v>43636</v>
      </c>
    </row>
    <row r="1012" spans="1:5" ht="12.75">
      <c r="A1012" s="6" t="s">
        <v>1944</v>
      </c>
      <c r="B1012" s="93">
        <v>152049.17</v>
      </c>
      <c r="C1012" s="2" t="s">
        <v>1735</v>
      </c>
      <c r="D1012" s="100" t="s">
        <v>2329</v>
      </c>
      <c r="E1012" s="101">
        <v>43636</v>
      </c>
    </row>
    <row r="1013" spans="1:5" ht="12.75">
      <c r="A1013" s="6" t="s">
        <v>1945</v>
      </c>
      <c r="B1013" s="93">
        <v>891782.68</v>
      </c>
      <c r="C1013" s="2" t="s">
        <v>1736</v>
      </c>
      <c r="D1013" s="100"/>
      <c r="E1013" s="101">
        <v>43636</v>
      </c>
    </row>
    <row r="1014" spans="1:5" ht="12.75">
      <c r="A1014" s="6" t="s">
        <v>1946</v>
      </c>
      <c r="B1014" s="93">
        <v>1049795.62</v>
      </c>
      <c r="C1014" s="2" t="s">
        <v>1151</v>
      </c>
      <c r="D1014" s="100"/>
      <c r="E1014" s="101">
        <v>43636</v>
      </c>
    </row>
    <row r="1015" spans="1:5" ht="12.75">
      <c r="A1015" s="6" t="s">
        <v>1947</v>
      </c>
      <c r="B1015" s="93">
        <v>190950.16</v>
      </c>
      <c r="C1015" s="2" t="s">
        <v>1737</v>
      </c>
      <c r="D1015" s="100"/>
      <c r="E1015" s="101">
        <v>43636</v>
      </c>
    </row>
    <row r="1016" spans="1:5" ht="12.75">
      <c r="A1016" s="6" t="s">
        <v>1948</v>
      </c>
      <c r="B1016" s="93">
        <v>171559.5</v>
      </c>
      <c r="C1016" s="2" t="s">
        <v>1738</v>
      </c>
      <c r="D1016" s="100"/>
      <c r="E1016" s="101">
        <v>43636</v>
      </c>
    </row>
    <row r="1017" spans="1:5" ht="12.75">
      <c r="A1017" s="6" t="s">
        <v>1949</v>
      </c>
      <c r="B1017" s="93">
        <v>230302.04</v>
      </c>
      <c r="C1017" s="2" t="s">
        <v>1738</v>
      </c>
      <c r="D1017" s="100"/>
      <c r="E1017" s="101">
        <v>43636</v>
      </c>
    </row>
    <row r="1018" spans="1:5" ht="12.75">
      <c r="A1018" s="6" t="s">
        <v>1950</v>
      </c>
      <c r="B1018" s="93">
        <v>2001668.6</v>
      </c>
      <c r="C1018" s="2" t="s">
        <v>1106</v>
      </c>
      <c r="D1018" s="100"/>
      <c r="E1018" s="101">
        <v>43636</v>
      </c>
    </row>
    <row r="1019" spans="1:5" ht="12.75">
      <c r="A1019" s="6" t="s">
        <v>1951</v>
      </c>
      <c r="B1019" s="93">
        <v>1473064.75</v>
      </c>
      <c r="C1019" s="2" t="s">
        <v>1106</v>
      </c>
      <c r="D1019" s="100"/>
      <c r="E1019" s="101">
        <v>43636</v>
      </c>
    </row>
    <row r="1020" spans="1:5" ht="25.5">
      <c r="A1020" s="6" t="s">
        <v>1952</v>
      </c>
      <c r="B1020" s="104">
        <v>334.03</v>
      </c>
      <c r="C1020" s="105" t="s">
        <v>351</v>
      </c>
      <c r="D1020" s="110" t="s">
        <v>1201</v>
      </c>
      <c r="E1020" s="11">
        <v>43642</v>
      </c>
    </row>
    <row r="1021" spans="1:5" ht="12.75">
      <c r="A1021" s="6" t="s">
        <v>1953</v>
      </c>
      <c r="B1021" s="104">
        <v>669842.63</v>
      </c>
      <c r="C1021" s="105" t="s">
        <v>1739</v>
      </c>
      <c r="D1021" s="60" t="s">
        <v>1291</v>
      </c>
      <c r="E1021" s="11">
        <v>43642</v>
      </c>
    </row>
    <row r="1022" spans="1:5" ht="12.75">
      <c r="A1022" s="6" t="s">
        <v>1954</v>
      </c>
      <c r="B1022" s="1">
        <v>375360.79</v>
      </c>
      <c r="C1022" s="94" t="s">
        <v>747</v>
      </c>
      <c r="D1022" s="19" t="s">
        <v>2302</v>
      </c>
      <c r="E1022" s="11">
        <v>43643</v>
      </c>
    </row>
    <row r="1023" spans="1:5" ht="12.75">
      <c r="A1023" s="6" t="s">
        <v>1955</v>
      </c>
      <c r="B1023" s="1">
        <v>122795.24</v>
      </c>
      <c r="C1023" s="94" t="s">
        <v>1611</v>
      </c>
      <c r="D1023" s="19" t="s">
        <v>2303</v>
      </c>
      <c r="E1023" s="11">
        <v>43643</v>
      </c>
    </row>
    <row r="1024" spans="1:5" ht="12.75">
      <c r="A1024" s="6" t="s">
        <v>1956</v>
      </c>
      <c r="B1024" s="1">
        <v>242619.98</v>
      </c>
      <c r="C1024" s="94" t="s">
        <v>1033</v>
      </c>
      <c r="D1024" s="19" t="s">
        <v>2304</v>
      </c>
      <c r="E1024" s="11">
        <v>43643</v>
      </c>
    </row>
    <row r="1025" spans="1:5" ht="12.75">
      <c r="A1025" s="6" t="s">
        <v>1957</v>
      </c>
      <c r="B1025" s="1">
        <v>668780.88</v>
      </c>
      <c r="C1025" s="94" t="s">
        <v>1740</v>
      </c>
      <c r="D1025" s="19" t="s">
        <v>2331</v>
      </c>
      <c r="E1025" s="11">
        <v>43643</v>
      </c>
    </row>
    <row r="1026" spans="1:5" ht="12.75">
      <c r="A1026" s="6" t="s">
        <v>1958</v>
      </c>
      <c r="B1026" s="1">
        <v>216145.78</v>
      </c>
      <c r="C1026" s="94" t="s">
        <v>720</v>
      </c>
      <c r="D1026" s="95" t="s">
        <v>2331</v>
      </c>
      <c r="E1026" s="11">
        <v>43643</v>
      </c>
    </row>
    <row r="1027" spans="1:5" ht="12.75">
      <c r="A1027" s="6" t="s">
        <v>1959</v>
      </c>
      <c r="B1027" s="1">
        <v>372926.09</v>
      </c>
      <c r="C1027" s="94" t="s">
        <v>1741</v>
      </c>
      <c r="D1027" s="96"/>
      <c r="E1027" s="11">
        <v>43643</v>
      </c>
    </row>
    <row r="1028" spans="1:5" ht="12.75">
      <c r="A1028" s="6" t="s">
        <v>1960</v>
      </c>
      <c r="B1028" s="1">
        <v>202115.2</v>
      </c>
      <c r="C1028" s="94" t="s">
        <v>1742</v>
      </c>
      <c r="D1028" s="97"/>
      <c r="E1028" s="11">
        <v>43643</v>
      </c>
    </row>
    <row r="1029" spans="1:5" ht="12.75">
      <c r="A1029" s="6" t="s">
        <v>1961</v>
      </c>
      <c r="B1029" s="1">
        <v>477863.61</v>
      </c>
      <c r="C1029" s="94" t="s">
        <v>1743</v>
      </c>
      <c r="D1029" s="95" t="s">
        <v>2305</v>
      </c>
      <c r="E1029" s="11">
        <v>43643</v>
      </c>
    </row>
    <row r="1030" spans="1:5" ht="12.75">
      <c r="A1030" s="6" t="s">
        <v>1962</v>
      </c>
      <c r="B1030" s="1">
        <v>2711195.6</v>
      </c>
      <c r="C1030" s="94" t="s">
        <v>1036</v>
      </c>
      <c r="D1030" s="97"/>
      <c r="E1030" s="11">
        <v>43643</v>
      </c>
    </row>
    <row r="1031" spans="1:5" ht="12.75">
      <c r="A1031" s="6" t="s">
        <v>1963</v>
      </c>
      <c r="B1031" s="1">
        <v>717625.89</v>
      </c>
      <c r="C1031" s="94" t="s">
        <v>1744</v>
      </c>
      <c r="D1031" s="19" t="s">
        <v>2305</v>
      </c>
      <c r="E1031" s="11">
        <v>43643</v>
      </c>
    </row>
    <row r="1032" spans="1:5" ht="12.75">
      <c r="A1032" s="6" t="s">
        <v>1964</v>
      </c>
      <c r="B1032" s="1">
        <v>727428.67</v>
      </c>
      <c r="C1032" s="94" t="s">
        <v>1745</v>
      </c>
      <c r="D1032" s="95" t="s">
        <v>2307</v>
      </c>
      <c r="E1032" s="11">
        <v>43643</v>
      </c>
    </row>
    <row r="1033" spans="1:5" ht="12.75">
      <c r="A1033" s="6" t="s">
        <v>1965</v>
      </c>
      <c r="B1033" s="1">
        <v>86526.8</v>
      </c>
      <c r="C1033" s="94" t="s">
        <v>1123</v>
      </c>
      <c r="D1033" s="96"/>
      <c r="E1033" s="11">
        <v>43643</v>
      </c>
    </row>
    <row r="1034" spans="1:5" ht="12.75">
      <c r="A1034" s="6" t="s">
        <v>1966</v>
      </c>
      <c r="B1034" s="1">
        <v>480232.16</v>
      </c>
      <c r="C1034" s="94" t="s">
        <v>1037</v>
      </c>
      <c r="D1034" s="97"/>
      <c r="E1034" s="11">
        <v>43643</v>
      </c>
    </row>
    <row r="1035" spans="1:5" ht="12.75">
      <c r="A1035" s="6" t="s">
        <v>1967</v>
      </c>
      <c r="B1035" s="1">
        <v>823459.73</v>
      </c>
      <c r="C1035" s="94" t="s">
        <v>645</v>
      </c>
      <c r="D1035" s="19" t="s">
        <v>2333</v>
      </c>
      <c r="E1035" s="11">
        <v>43643</v>
      </c>
    </row>
    <row r="1036" spans="1:5" ht="12.75">
      <c r="A1036" s="6" t="s">
        <v>1968</v>
      </c>
      <c r="B1036" s="1">
        <v>513106.7</v>
      </c>
      <c r="C1036" s="94" t="s">
        <v>1109</v>
      </c>
      <c r="D1036" s="19" t="s">
        <v>2334</v>
      </c>
      <c r="E1036" s="11">
        <v>43643</v>
      </c>
    </row>
    <row r="1037" spans="1:5" ht="12.75">
      <c r="A1037" s="6" t="s">
        <v>1969</v>
      </c>
      <c r="B1037" s="1">
        <v>253474.97</v>
      </c>
      <c r="C1037" s="94" t="s">
        <v>1746</v>
      </c>
      <c r="D1037" s="95" t="s">
        <v>2334</v>
      </c>
      <c r="E1037" s="11">
        <v>43643</v>
      </c>
    </row>
    <row r="1038" spans="1:5" ht="12.75">
      <c r="A1038" s="6" t="s">
        <v>1970</v>
      </c>
      <c r="B1038" s="1">
        <v>23590.45</v>
      </c>
      <c r="C1038" s="94" t="s">
        <v>1528</v>
      </c>
      <c r="D1038" s="97"/>
      <c r="E1038" s="11">
        <v>43643</v>
      </c>
    </row>
    <row r="1039" spans="1:5" ht="12.75">
      <c r="A1039" s="6" t="s">
        <v>1971</v>
      </c>
      <c r="B1039" s="1">
        <v>150000.03</v>
      </c>
      <c r="C1039" s="94" t="s">
        <v>1483</v>
      </c>
      <c r="D1039" s="19" t="s">
        <v>2334</v>
      </c>
      <c r="E1039" s="11">
        <v>43643</v>
      </c>
    </row>
    <row r="1040" spans="1:5" ht="12.75">
      <c r="A1040" s="6" t="s">
        <v>1972</v>
      </c>
      <c r="B1040" s="1">
        <v>824387.46</v>
      </c>
      <c r="C1040" s="94" t="s">
        <v>1041</v>
      </c>
      <c r="D1040" s="19" t="s">
        <v>2336</v>
      </c>
      <c r="E1040" s="11">
        <v>43643</v>
      </c>
    </row>
    <row r="1041" spans="1:5" ht="12.75">
      <c r="A1041" s="6" t="s">
        <v>1973</v>
      </c>
      <c r="B1041" s="1">
        <v>1931397.14</v>
      </c>
      <c r="C1041" s="94" t="s">
        <v>1747</v>
      </c>
      <c r="D1041" s="95" t="s">
        <v>2336</v>
      </c>
      <c r="E1041" s="11">
        <v>43643</v>
      </c>
    </row>
    <row r="1042" spans="1:5" ht="12.75">
      <c r="A1042" s="6" t="s">
        <v>1974</v>
      </c>
      <c r="B1042" s="1">
        <v>710450.11</v>
      </c>
      <c r="C1042" s="94" t="s">
        <v>1095</v>
      </c>
      <c r="D1042" s="97"/>
      <c r="E1042" s="11">
        <v>43643</v>
      </c>
    </row>
    <row r="1043" spans="1:5" ht="12.75">
      <c r="A1043" s="6" t="s">
        <v>1975</v>
      </c>
      <c r="B1043" s="1">
        <v>426891.32</v>
      </c>
      <c r="C1043" s="94" t="s">
        <v>1042</v>
      </c>
      <c r="D1043" s="19" t="s">
        <v>2311</v>
      </c>
      <c r="E1043" s="11">
        <v>43643</v>
      </c>
    </row>
    <row r="1044" spans="1:5" ht="12.75">
      <c r="A1044" s="6" t="s">
        <v>1976</v>
      </c>
      <c r="B1044" s="1">
        <v>383972.85</v>
      </c>
      <c r="C1044" s="94" t="s">
        <v>1748</v>
      </c>
      <c r="D1044" s="19" t="s">
        <v>2311</v>
      </c>
      <c r="E1044" s="11">
        <v>43643</v>
      </c>
    </row>
    <row r="1045" spans="1:5" ht="12.75">
      <c r="A1045" s="6" t="s">
        <v>1977</v>
      </c>
      <c r="B1045" s="1">
        <v>2020936.4</v>
      </c>
      <c r="C1045" s="94" t="s">
        <v>1749</v>
      </c>
      <c r="D1045" s="19" t="s">
        <v>2337</v>
      </c>
      <c r="E1045" s="11">
        <v>43643</v>
      </c>
    </row>
    <row r="1046" spans="1:5" ht="12.75">
      <c r="A1046" s="6" t="s">
        <v>1978</v>
      </c>
      <c r="B1046" s="1">
        <v>197537.71</v>
      </c>
      <c r="C1046" s="94" t="s">
        <v>754</v>
      </c>
      <c r="D1046" s="95" t="s">
        <v>2337</v>
      </c>
      <c r="E1046" s="11">
        <v>43643</v>
      </c>
    </row>
    <row r="1047" spans="1:5" ht="12.75">
      <c r="A1047" s="6" t="s">
        <v>1979</v>
      </c>
      <c r="B1047" s="1">
        <v>475876.49</v>
      </c>
      <c r="C1047" s="94" t="s">
        <v>1750</v>
      </c>
      <c r="D1047" s="97"/>
      <c r="E1047" s="11">
        <v>43643</v>
      </c>
    </row>
    <row r="1048" spans="1:5" ht="12.75">
      <c r="A1048" s="6" t="s">
        <v>1980</v>
      </c>
      <c r="B1048" s="1">
        <v>470264.43</v>
      </c>
      <c r="C1048" s="94" t="s">
        <v>1131</v>
      </c>
      <c r="D1048" s="95" t="s">
        <v>2312</v>
      </c>
      <c r="E1048" s="11">
        <v>43643</v>
      </c>
    </row>
    <row r="1049" spans="1:5" ht="12.75">
      <c r="A1049" s="6" t="s">
        <v>1981</v>
      </c>
      <c r="B1049" s="1">
        <v>574486.78</v>
      </c>
      <c r="C1049" s="94" t="s">
        <v>717</v>
      </c>
      <c r="D1049" s="97"/>
      <c r="E1049" s="11">
        <v>43643</v>
      </c>
    </row>
    <row r="1050" spans="1:5" ht="12.75">
      <c r="A1050" s="6" t="s">
        <v>1982</v>
      </c>
      <c r="B1050" s="1">
        <v>146916.61</v>
      </c>
      <c r="C1050" s="94" t="s">
        <v>1384</v>
      </c>
      <c r="D1050" s="19" t="s">
        <v>2312</v>
      </c>
      <c r="E1050" s="11">
        <v>43643</v>
      </c>
    </row>
    <row r="1051" spans="1:5" ht="12.75">
      <c r="A1051" s="6" t="s">
        <v>1983</v>
      </c>
      <c r="B1051" s="1">
        <v>73007.74</v>
      </c>
      <c r="C1051" s="94" t="s">
        <v>1130</v>
      </c>
      <c r="D1051" s="19" t="s">
        <v>2313</v>
      </c>
      <c r="E1051" s="11">
        <v>43643</v>
      </c>
    </row>
    <row r="1052" spans="1:5" ht="12.75">
      <c r="A1052" s="6" t="s">
        <v>1984</v>
      </c>
      <c r="B1052" s="1">
        <v>153226.42</v>
      </c>
      <c r="C1052" s="94" t="s">
        <v>1320</v>
      </c>
      <c r="D1052" s="95" t="s">
        <v>2314</v>
      </c>
      <c r="E1052" s="11">
        <v>43643</v>
      </c>
    </row>
    <row r="1053" spans="1:5" ht="12.75">
      <c r="A1053" s="6" t="s">
        <v>1985</v>
      </c>
      <c r="B1053" s="1">
        <v>730135.88</v>
      </c>
      <c r="C1053" s="94" t="s">
        <v>1751</v>
      </c>
      <c r="D1053" s="97"/>
      <c r="E1053" s="11">
        <v>43643</v>
      </c>
    </row>
    <row r="1054" spans="1:5" ht="12.75">
      <c r="A1054" s="6" t="s">
        <v>1986</v>
      </c>
      <c r="B1054" s="1">
        <v>427749.03</v>
      </c>
      <c r="C1054" s="94" t="s">
        <v>715</v>
      </c>
      <c r="D1054" s="19" t="s">
        <v>2317</v>
      </c>
      <c r="E1054" s="11">
        <v>43643</v>
      </c>
    </row>
    <row r="1055" spans="1:5" ht="12.75">
      <c r="A1055" s="6" t="s">
        <v>1987</v>
      </c>
      <c r="B1055" s="1">
        <v>118366.16</v>
      </c>
      <c r="C1055" s="94" t="s">
        <v>1752</v>
      </c>
      <c r="D1055" s="95" t="s">
        <v>2317</v>
      </c>
      <c r="E1055" s="11">
        <v>43643</v>
      </c>
    </row>
    <row r="1056" spans="1:5" ht="12.75">
      <c r="A1056" s="6" t="s">
        <v>1988</v>
      </c>
      <c r="B1056" s="1">
        <v>44028.69</v>
      </c>
      <c r="C1056" s="94" t="s">
        <v>685</v>
      </c>
      <c r="D1056" s="97"/>
      <c r="E1056" s="11">
        <v>43643</v>
      </c>
    </row>
    <row r="1057" spans="1:5" ht="12.75">
      <c r="A1057" s="6" t="s">
        <v>1989</v>
      </c>
      <c r="B1057" s="1">
        <v>731241.42</v>
      </c>
      <c r="C1057" s="94" t="s">
        <v>1752</v>
      </c>
      <c r="D1057" s="19" t="s">
        <v>2317</v>
      </c>
      <c r="E1057" s="11">
        <v>43643</v>
      </c>
    </row>
    <row r="1058" spans="1:5" ht="12.75">
      <c r="A1058" s="6" t="s">
        <v>1990</v>
      </c>
      <c r="B1058" s="1">
        <v>132118.21</v>
      </c>
      <c r="C1058" s="94" t="s">
        <v>1753</v>
      </c>
      <c r="D1058" s="19" t="s">
        <v>2315</v>
      </c>
      <c r="E1058" s="11">
        <v>43643</v>
      </c>
    </row>
    <row r="1059" spans="1:5" ht="12.75">
      <c r="A1059" s="6" t="s">
        <v>1991</v>
      </c>
      <c r="B1059" s="1">
        <v>291516.64</v>
      </c>
      <c r="C1059" s="94" t="s">
        <v>648</v>
      </c>
      <c r="D1059" s="19" t="s">
        <v>2318</v>
      </c>
      <c r="E1059" s="11">
        <v>43643</v>
      </c>
    </row>
    <row r="1060" spans="1:5" ht="12.75">
      <c r="A1060" s="6" t="s">
        <v>1992</v>
      </c>
      <c r="B1060" s="1">
        <v>817221.14</v>
      </c>
      <c r="C1060" s="94" t="s">
        <v>1754</v>
      </c>
      <c r="D1060" s="19" t="s">
        <v>2340</v>
      </c>
      <c r="E1060" s="11">
        <v>43643</v>
      </c>
    </row>
    <row r="1061" spans="1:5" ht="12.75">
      <c r="A1061" s="6" t="s">
        <v>1993</v>
      </c>
      <c r="B1061" s="1">
        <v>225026.35</v>
      </c>
      <c r="C1061" s="94" t="s">
        <v>1706</v>
      </c>
      <c r="D1061" s="19" t="s">
        <v>2320</v>
      </c>
      <c r="E1061" s="11">
        <v>43643</v>
      </c>
    </row>
    <row r="1062" spans="1:5" ht="12.75">
      <c r="A1062" s="6" t="s">
        <v>1994</v>
      </c>
      <c r="B1062" s="1">
        <v>1195220.95</v>
      </c>
      <c r="C1062" s="94" t="s">
        <v>1755</v>
      </c>
      <c r="D1062" s="19" t="s">
        <v>2322</v>
      </c>
      <c r="E1062" s="11">
        <v>43643</v>
      </c>
    </row>
    <row r="1063" spans="1:5" ht="12.75">
      <c r="A1063" s="6" t="s">
        <v>1995</v>
      </c>
      <c r="B1063" s="1">
        <v>1196508.11</v>
      </c>
      <c r="C1063" s="94" t="s">
        <v>1756</v>
      </c>
      <c r="D1063" s="19" t="s">
        <v>2322</v>
      </c>
      <c r="E1063" s="11">
        <v>43643</v>
      </c>
    </row>
    <row r="1064" spans="1:5" ht="12.75">
      <c r="A1064" s="6" t="s">
        <v>1996</v>
      </c>
      <c r="B1064" s="1">
        <v>260056.44</v>
      </c>
      <c r="C1064" s="94" t="s">
        <v>1158</v>
      </c>
      <c r="D1064" s="95" t="s">
        <v>2325</v>
      </c>
      <c r="E1064" s="11">
        <v>43643</v>
      </c>
    </row>
    <row r="1065" spans="1:5" ht="12.75">
      <c r="A1065" s="6" t="s">
        <v>1997</v>
      </c>
      <c r="B1065" s="1">
        <v>309947.73</v>
      </c>
      <c r="C1065" s="94" t="s">
        <v>1158</v>
      </c>
      <c r="D1065" s="96"/>
      <c r="E1065" s="11">
        <v>43643</v>
      </c>
    </row>
    <row r="1066" spans="1:5" ht="12.75">
      <c r="A1066" s="6" t="s">
        <v>1998</v>
      </c>
      <c r="B1066" s="1">
        <v>160023.51</v>
      </c>
      <c r="C1066" s="94" t="s">
        <v>730</v>
      </c>
      <c r="D1066" s="97"/>
      <c r="E1066" s="11">
        <v>43643</v>
      </c>
    </row>
    <row r="1067" spans="1:5" ht="12.75">
      <c r="A1067" s="6" t="s">
        <v>1999</v>
      </c>
      <c r="B1067" s="1">
        <v>61220.56</v>
      </c>
      <c r="C1067" s="94" t="s">
        <v>1757</v>
      </c>
      <c r="D1067" s="95" t="s">
        <v>2325</v>
      </c>
      <c r="E1067" s="11">
        <v>43643</v>
      </c>
    </row>
    <row r="1068" spans="1:5" ht="12.75">
      <c r="A1068" s="6" t="s">
        <v>2000</v>
      </c>
      <c r="B1068" s="1">
        <v>125869.41</v>
      </c>
      <c r="C1068" s="94" t="s">
        <v>1113</v>
      </c>
      <c r="D1068" s="96"/>
      <c r="E1068" s="11">
        <v>43643</v>
      </c>
    </row>
    <row r="1069" spans="1:5" ht="12.75">
      <c r="A1069" s="6" t="s">
        <v>2001</v>
      </c>
      <c r="B1069" s="1">
        <v>313746.9</v>
      </c>
      <c r="C1069" s="94" t="s">
        <v>1599</v>
      </c>
      <c r="D1069" s="96"/>
      <c r="E1069" s="11">
        <v>43643</v>
      </c>
    </row>
    <row r="1070" spans="1:5" ht="12.75">
      <c r="A1070" s="6" t="s">
        <v>2002</v>
      </c>
      <c r="B1070" s="1">
        <v>78908.84</v>
      </c>
      <c r="C1070" s="94" t="s">
        <v>1599</v>
      </c>
      <c r="D1070" s="97"/>
      <c r="E1070" s="11">
        <v>43643</v>
      </c>
    </row>
    <row r="1071" spans="1:5" ht="12.75">
      <c r="A1071" s="6" t="s">
        <v>2003</v>
      </c>
      <c r="B1071" s="1">
        <v>931205.76</v>
      </c>
      <c r="C1071" s="94" t="s">
        <v>1758</v>
      </c>
      <c r="D1071" s="95" t="s">
        <v>2326</v>
      </c>
      <c r="E1071" s="11">
        <v>43643</v>
      </c>
    </row>
    <row r="1072" spans="1:5" ht="12.75">
      <c r="A1072" s="6" t="s">
        <v>2004</v>
      </c>
      <c r="B1072" s="1">
        <v>516954.49</v>
      </c>
      <c r="C1072" s="94" t="s">
        <v>752</v>
      </c>
      <c r="D1072" s="97"/>
      <c r="E1072" s="11">
        <v>43643</v>
      </c>
    </row>
    <row r="1073" spans="1:5" ht="12.75">
      <c r="A1073" s="6" t="s">
        <v>2005</v>
      </c>
      <c r="B1073" s="1">
        <v>31067.81</v>
      </c>
      <c r="C1073" s="94" t="s">
        <v>750</v>
      </c>
      <c r="D1073" s="19" t="s">
        <v>2343</v>
      </c>
      <c r="E1073" s="11">
        <v>43643</v>
      </c>
    </row>
    <row r="1074" spans="1:5" ht="12.75">
      <c r="A1074" s="6" t="s">
        <v>2006</v>
      </c>
      <c r="B1074" s="1">
        <v>1557484.99</v>
      </c>
      <c r="C1074" s="94" t="s">
        <v>1759</v>
      </c>
      <c r="D1074" s="19" t="s">
        <v>2343</v>
      </c>
      <c r="E1074" s="11">
        <v>43643</v>
      </c>
    </row>
    <row r="1075" spans="1:5" ht="12.75">
      <c r="A1075" s="6" t="s">
        <v>2007</v>
      </c>
      <c r="B1075" s="1">
        <v>186296.27</v>
      </c>
      <c r="C1075" s="94" t="s">
        <v>1319</v>
      </c>
      <c r="D1075" s="95" t="s">
        <v>2327</v>
      </c>
      <c r="E1075" s="11">
        <v>43643</v>
      </c>
    </row>
    <row r="1076" spans="1:5" ht="12.75">
      <c r="A1076" s="6" t="s">
        <v>2008</v>
      </c>
      <c r="B1076" s="1">
        <v>276649.7</v>
      </c>
      <c r="C1076" s="94" t="s">
        <v>1319</v>
      </c>
      <c r="D1076" s="96"/>
      <c r="E1076" s="11">
        <v>43643</v>
      </c>
    </row>
    <row r="1077" spans="1:5" ht="12.75">
      <c r="A1077" s="6" t="s">
        <v>2009</v>
      </c>
      <c r="B1077" s="1">
        <v>358695.75</v>
      </c>
      <c r="C1077" s="94" t="s">
        <v>1196</v>
      </c>
      <c r="D1077" s="96"/>
      <c r="E1077" s="11">
        <v>43643</v>
      </c>
    </row>
    <row r="1078" spans="1:5" ht="12.75">
      <c r="A1078" s="6" t="s">
        <v>2010</v>
      </c>
      <c r="B1078" s="1">
        <v>49419.34</v>
      </c>
      <c r="C1078" s="94" t="s">
        <v>1760</v>
      </c>
      <c r="D1078" s="96"/>
      <c r="E1078" s="11">
        <v>43643</v>
      </c>
    </row>
    <row r="1079" spans="1:5" ht="12.75">
      <c r="A1079" s="6" t="s">
        <v>2011</v>
      </c>
      <c r="B1079" s="1">
        <v>18344.33</v>
      </c>
      <c r="C1079" s="94" t="s">
        <v>686</v>
      </c>
      <c r="D1079" s="97"/>
      <c r="E1079" s="11">
        <v>43643</v>
      </c>
    </row>
    <row r="1080" spans="1:5" ht="12.75">
      <c r="A1080" s="6" t="s">
        <v>2012</v>
      </c>
      <c r="B1080" s="1">
        <v>105654.01</v>
      </c>
      <c r="C1080" s="94" t="s">
        <v>1731</v>
      </c>
      <c r="D1080" s="19" t="s">
        <v>2327</v>
      </c>
      <c r="E1080" s="11">
        <v>43643</v>
      </c>
    </row>
    <row r="1081" spans="1:5" ht="12.75">
      <c r="A1081" s="6" t="s">
        <v>2013</v>
      </c>
      <c r="B1081" s="1">
        <v>349694.8</v>
      </c>
      <c r="C1081" s="94" t="s">
        <v>1732</v>
      </c>
      <c r="D1081" s="95" t="s">
        <v>2328</v>
      </c>
      <c r="E1081" s="11">
        <v>43643</v>
      </c>
    </row>
    <row r="1082" spans="1:5" ht="12.75">
      <c r="A1082" s="6" t="s">
        <v>2014</v>
      </c>
      <c r="B1082" s="1">
        <v>160458.08</v>
      </c>
      <c r="C1082" s="94" t="s">
        <v>1322</v>
      </c>
      <c r="D1082" s="97"/>
      <c r="E1082" s="11">
        <v>43643</v>
      </c>
    </row>
    <row r="1083" spans="1:5" ht="12.75">
      <c r="A1083" s="6" t="s">
        <v>2015</v>
      </c>
      <c r="B1083" s="1">
        <v>435282.75</v>
      </c>
      <c r="C1083" s="94" t="s">
        <v>1761</v>
      </c>
      <c r="D1083" s="95" t="s">
        <v>2303</v>
      </c>
      <c r="E1083" s="11">
        <v>43643</v>
      </c>
    </row>
    <row r="1084" spans="1:5" ht="12.75">
      <c r="A1084" s="6" t="s">
        <v>2016</v>
      </c>
      <c r="B1084" s="1">
        <v>1240662.64</v>
      </c>
      <c r="C1084" s="94" t="s">
        <v>1762</v>
      </c>
      <c r="D1084" s="96"/>
      <c r="E1084" s="11">
        <v>43643</v>
      </c>
    </row>
    <row r="1085" spans="1:5" ht="12.75">
      <c r="A1085" s="6" t="s">
        <v>2017</v>
      </c>
      <c r="B1085" s="1">
        <v>1010762.39</v>
      </c>
      <c r="C1085" s="94" t="s">
        <v>1763</v>
      </c>
      <c r="D1085" s="97"/>
      <c r="E1085" s="11">
        <v>43643</v>
      </c>
    </row>
    <row r="1086" spans="1:5" ht="12.75">
      <c r="A1086" s="6" t="s">
        <v>2018</v>
      </c>
      <c r="B1086" s="1">
        <v>128067.8</v>
      </c>
      <c r="C1086" s="94" t="s">
        <v>1764</v>
      </c>
      <c r="D1086" s="95" t="s">
        <v>2302</v>
      </c>
      <c r="E1086" s="11">
        <v>43643</v>
      </c>
    </row>
    <row r="1087" spans="1:5" ht="12.75">
      <c r="A1087" s="6" t="s">
        <v>2019</v>
      </c>
      <c r="B1087" s="1">
        <v>132618.55</v>
      </c>
      <c r="C1087" s="94" t="s">
        <v>1765</v>
      </c>
      <c r="D1087" s="96"/>
      <c r="E1087" s="11">
        <v>43643</v>
      </c>
    </row>
    <row r="1088" spans="1:5" ht="12.75">
      <c r="A1088" s="6" t="s">
        <v>2020</v>
      </c>
      <c r="B1088" s="1">
        <v>42654.36</v>
      </c>
      <c r="C1088" s="94" t="s">
        <v>1386</v>
      </c>
      <c r="D1088" s="97"/>
      <c r="E1088" s="11">
        <v>43643</v>
      </c>
    </row>
    <row r="1089" spans="1:5" ht="12.75">
      <c r="A1089" s="6" t="s">
        <v>2021</v>
      </c>
      <c r="B1089" s="1">
        <v>293102.4</v>
      </c>
      <c r="C1089" s="94" t="s">
        <v>1766</v>
      </c>
      <c r="D1089" s="95" t="s">
        <v>2304</v>
      </c>
      <c r="E1089" s="11">
        <v>43643</v>
      </c>
    </row>
    <row r="1090" spans="1:5" ht="12.75">
      <c r="A1090" s="6" t="s">
        <v>2022</v>
      </c>
      <c r="B1090" s="1">
        <v>1101044.97</v>
      </c>
      <c r="C1090" s="94" t="s">
        <v>692</v>
      </c>
      <c r="D1090" s="96"/>
      <c r="E1090" s="11">
        <v>43643</v>
      </c>
    </row>
    <row r="1091" spans="1:5" ht="12.75">
      <c r="A1091" s="6" t="s">
        <v>2023</v>
      </c>
      <c r="B1091" s="1">
        <v>69975.7</v>
      </c>
      <c r="C1091" s="94" t="s">
        <v>692</v>
      </c>
      <c r="D1091" s="96"/>
      <c r="E1091" s="11">
        <v>43643</v>
      </c>
    </row>
    <row r="1092" spans="1:5" ht="12.75">
      <c r="A1092" s="6" t="s">
        <v>2024</v>
      </c>
      <c r="B1092" s="1">
        <v>503780.91</v>
      </c>
      <c r="C1092" s="94" t="s">
        <v>1767</v>
      </c>
      <c r="D1092" s="96"/>
      <c r="E1092" s="11">
        <v>43643</v>
      </c>
    </row>
    <row r="1093" spans="1:5" ht="12.75">
      <c r="A1093" s="6" t="s">
        <v>2025</v>
      </c>
      <c r="B1093" s="1">
        <v>461765.68</v>
      </c>
      <c r="C1093" s="94" t="s">
        <v>754</v>
      </c>
      <c r="D1093" s="96"/>
      <c r="E1093" s="11">
        <v>43643</v>
      </c>
    </row>
    <row r="1094" spans="1:5" ht="12.75">
      <c r="A1094" s="6" t="s">
        <v>2026</v>
      </c>
      <c r="B1094" s="1">
        <v>942686.3</v>
      </c>
      <c r="C1094" s="94" t="s">
        <v>1768</v>
      </c>
      <c r="D1094" s="96"/>
      <c r="E1094" s="11">
        <v>43643</v>
      </c>
    </row>
    <row r="1095" spans="1:5" ht="12.75">
      <c r="A1095" s="6" t="s">
        <v>2027</v>
      </c>
      <c r="B1095" s="1">
        <v>723573.25</v>
      </c>
      <c r="C1095" s="94" t="s">
        <v>1162</v>
      </c>
      <c r="D1095" s="97"/>
      <c r="E1095" s="11">
        <v>43643</v>
      </c>
    </row>
    <row r="1096" spans="1:5" ht="12.75">
      <c r="A1096" s="6" t="s">
        <v>2028</v>
      </c>
      <c r="B1096" s="1">
        <v>322801.95</v>
      </c>
      <c r="C1096" s="94" t="s">
        <v>1769</v>
      </c>
      <c r="D1096" s="95" t="s">
        <v>2331</v>
      </c>
      <c r="E1096" s="11">
        <v>43643</v>
      </c>
    </row>
    <row r="1097" spans="1:5" ht="12.75">
      <c r="A1097" s="6" t="s">
        <v>2029</v>
      </c>
      <c r="B1097" s="1">
        <v>68229.32</v>
      </c>
      <c r="C1097" s="94" t="s">
        <v>1770</v>
      </c>
      <c r="D1097" s="96"/>
      <c r="E1097" s="11">
        <v>43643</v>
      </c>
    </row>
    <row r="1098" spans="1:5" ht="12.75">
      <c r="A1098" s="6" t="s">
        <v>2030</v>
      </c>
      <c r="B1098" s="1">
        <v>167991.73</v>
      </c>
      <c r="C1098" s="94" t="s">
        <v>694</v>
      </c>
      <c r="D1098" s="96"/>
      <c r="E1098" s="11">
        <v>43643</v>
      </c>
    </row>
    <row r="1099" spans="1:5" ht="12.75">
      <c r="A1099" s="6" t="s">
        <v>2031</v>
      </c>
      <c r="B1099" s="1">
        <v>533535.61</v>
      </c>
      <c r="C1099" s="94" t="s">
        <v>1117</v>
      </c>
      <c r="D1099" s="96"/>
      <c r="E1099" s="11">
        <v>43643</v>
      </c>
    </row>
    <row r="1100" spans="1:5" ht="12.75">
      <c r="A1100" s="6" t="s">
        <v>2032</v>
      </c>
      <c r="B1100" s="1">
        <v>4754.97</v>
      </c>
      <c r="C1100" s="94" t="s">
        <v>1771</v>
      </c>
      <c r="D1100" s="96"/>
      <c r="E1100" s="11">
        <v>43643</v>
      </c>
    </row>
    <row r="1101" spans="1:5" ht="12.75">
      <c r="A1101" s="6" t="s">
        <v>2033</v>
      </c>
      <c r="B1101" s="1">
        <v>491887.25</v>
      </c>
      <c r="C1101" s="94" t="s">
        <v>1330</v>
      </c>
      <c r="D1101" s="96"/>
      <c r="E1101" s="11">
        <v>43643</v>
      </c>
    </row>
    <row r="1102" spans="1:5" ht="12.75">
      <c r="A1102" s="6" t="s">
        <v>2034</v>
      </c>
      <c r="B1102" s="1">
        <v>445894.49</v>
      </c>
      <c r="C1102" s="94" t="s">
        <v>1332</v>
      </c>
      <c r="D1102" s="97"/>
      <c r="E1102" s="11">
        <v>43643</v>
      </c>
    </row>
    <row r="1103" spans="1:5" ht="12.75">
      <c r="A1103" s="6" t="s">
        <v>2035</v>
      </c>
      <c r="B1103" s="1">
        <v>924987.84</v>
      </c>
      <c r="C1103" s="94" t="s">
        <v>1772</v>
      </c>
      <c r="D1103" s="95" t="s">
        <v>2306</v>
      </c>
      <c r="E1103" s="11">
        <v>43643</v>
      </c>
    </row>
    <row r="1104" spans="1:5" ht="12.75">
      <c r="A1104" s="6" t="s">
        <v>2036</v>
      </c>
      <c r="B1104" s="1">
        <v>427693.47</v>
      </c>
      <c r="C1104" s="94" t="s">
        <v>1773</v>
      </c>
      <c r="D1104" s="96"/>
      <c r="E1104" s="11">
        <v>43643</v>
      </c>
    </row>
    <row r="1105" spans="1:5" ht="12.75">
      <c r="A1105" s="6" t="s">
        <v>2037</v>
      </c>
      <c r="B1105" s="1">
        <v>1995227.42</v>
      </c>
      <c r="C1105" s="94" t="s">
        <v>654</v>
      </c>
      <c r="D1105" s="96"/>
      <c r="E1105" s="11">
        <v>43643</v>
      </c>
    </row>
    <row r="1106" spans="1:5" ht="12.75">
      <c r="A1106" s="6" t="s">
        <v>2038</v>
      </c>
      <c r="B1106" s="1">
        <v>591740.21</v>
      </c>
      <c r="C1106" s="94" t="s">
        <v>1774</v>
      </c>
      <c r="D1106" s="96"/>
      <c r="E1106" s="11">
        <v>43643</v>
      </c>
    </row>
    <row r="1107" spans="1:5" ht="12.75">
      <c r="A1107" s="6" t="s">
        <v>2039</v>
      </c>
      <c r="B1107" s="1">
        <v>2130027.01</v>
      </c>
      <c r="C1107" s="94" t="s">
        <v>1345</v>
      </c>
      <c r="D1107" s="96"/>
      <c r="E1107" s="11">
        <v>43643</v>
      </c>
    </row>
    <row r="1108" spans="1:5" ht="12.75">
      <c r="A1108" s="6" t="s">
        <v>2040</v>
      </c>
      <c r="B1108" s="1">
        <v>945990.64</v>
      </c>
      <c r="C1108" s="94" t="s">
        <v>1154</v>
      </c>
      <c r="D1108" s="96"/>
      <c r="E1108" s="11">
        <v>43643</v>
      </c>
    </row>
    <row r="1109" spans="1:5" ht="12.75">
      <c r="A1109" s="6" t="s">
        <v>2041</v>
      </c>
      <c r="B1109" s="1">
        <v>331354.31</v>
      </c>
      <c r="C1109" s="94" t="s">
        <v>1154</v>
      </c>
      <c r="D1109" s="96"/>
      <c r="E1109" s="11">
        <v>43643</v>
      </c>
    </row>
    <row r="1110" spans="1:5" ht="12.75">
      <c r="A1110" s="6" t="s">
        <v>2042</v>
      </c>
      <c r="B1110" s="1">
        <v>375704.61</v>
      </c>
      <c r="C1110" s="94" t="s">
        <v>1347</v>
      </c>
      <c r="D1110" s="96"/>
      <c r="E1110" s="11">
        <v>43643</v>
      </c>
    </row>
    <row r="1111" spans="1:5" ht="12.75">
      <c r="A1111" s="6" t="s">
        <v>2043</v>
      </c>
      <c r="B1111" s="1">
        <v>610035.88</v>
      </c>
      <c r="C1111" s="94" t="s">
        <v>1775</v>
      </c>
      <c r="D1111" s="97"/>
      <c r="E1111" s="11">
        <v>43643</v>
      </c>
    </row>
    <row r="1112" spans="1:5" ht="12.75">
      <c r="A1112" s="6" t="s">
        <v>2044</v>
      </c>
      <c r="B1112" s="1">
        <v>472409.45</v>
      </c>
      <c r="C1112" s="94" t="s">
        <v>738</v>
      </c>
      <c r="D1112" s="95" t="s">
        <v>2307</v>
      </c>
      <c r="E1112" s="11">
        <v>43643</v>
      </c>
    </row>
    <row r="1113" spans="1:5" ht="12.75">
      <c r="A1113" s="6" t="s">
        <v>2045</v>
      </c>
      <c r="B1113" s="1">
        <v>918345.24</v>
      </c>
      <c r="C1113" s="94" t="s">
        <v>738</v>
      </c>
      <c r="D1113" s="96"/>
      <c r="E1113" s="11">
        <v>43643</v>
      </c>
    </row>
    <row r="1114" spans="1:5" ht="12.75">
      <c r="A1114" s="6" t="s">
        <v>2046</v>
      </c>
      <c r="B1114" s="1">
        <v>427830.64</v>
      </c>
      <c r="C1114" s="94" t="s">
        <v>738</v>
      </c>
      <c r="D1114" s="96"/>
      <c r="E1114" s="11">
        <v>43643</v>
      </c>
    </row>
    <row r="1115" spans="1:5" ht="12.75">
      <c r="A1115" s="6" t="s">
        <v>2047</v>
      </c>
      <c r="B1115" s="1">
        <v>567873.35</v>
      </c>
      <c r="C1115" s="94" t="s">
        <v>1776</v>
      </c>
      <c r="D1115" s="96"/>
      <c r="E1115" s="11">
        <v>43643</v>
      </c>
    </row>
    <row r="1116" spans="1:5" ht="12.75">
      <c r="A1116" s="6" t="s">
        <v>2048</v>
      </c>
      <c r="B1116" s="1">
        <v>343297.32</v>
      </c>
      <c r="C1116" s="94" t="s">
        <v>723</v>
      </c>
      <c r="D1116" s="96"/>
      <c r="E1116" s="11">
        <v>43643</v>
      </c>
    </row>
    <row r="1117" spans="1:5" ht="12.75">
      <c r="A1117" s="6" t="s">
        <v>2049</v>
      </c>
      <c r="B1117" s="1">
        <v>731752.09</v>
      </c>
      <c r="C1117" s="94" t="s">
        <v>757</v>
      </c>
      <c r="D1117" s="97"/>
      <c r="E1117" s="11">
        <v>43643</v>
      </c>
    </row>
    <row r="1118" spans="1:5" ht="12.75">
      <c r="A1118" s="6" t="s">
        <v>2050</v>
      </c>
      <c r="B1118" s="1">
        <v>897323.83</v>
      </c>
      <c r="C1118" s="94" t="s">
        <v>1777</v>
      </c>
      <c r="D1118" s="95" t="s">
        <v>2305</v>
      </c>
      <c r="E1118" s="11">
        <v>43643</v>
      </c>
    </row>
    <row r="1119" spans="1:5" ht="12.75">
      <c r="A1119" s="6" t="s">
        <v>2051</v>
      </c>
      <c r="B1119" s="1">
        <v>802568.95</v>
      </c>
      <c r="C1119" s="94" t="s">
        <v>1778</v>
      </c>
      <c r="D1119" s="96"/>
      <c r="E1119" s="11">
        <v>43643</v>
      </c>
    </row>
    <row r="1120" spans="1:5" ht="12.75">
      <c r="A1120" s="6" t="s">
        <v>2052</v>
      </c>
      <c r="B1120" s="1">
        <v>797242.2</v>
      </c>
      <c r="C1120" s="94" t="s">
        <v>755</v>
      </c>
      <c r="D1120" s="96"/>
      <c r="E1120" s="11">
        <v>43643</v>
      </c>
    </row>
    <row r="1121" spans="1:5" ht="12.75">
      <c r="A1121" s="6" t="s">
        <v>2053</v>
      </c>
      <c r="B1121" s="1">
        <v>718295.29</v>
      </c>
      <c r="C1121" s="94" t="s">
        <v>1119</v>
      </c>
      <c r="D1121" s="96"/>
      <c r="E1121" s="11">
        <v>43643</v>
      </c>
    </row>
    <row r="1122" spans="1:5" ht="12.75">
      <c r="A1122" s="6" t="s">
        <v>2054</v>
      </c>
      <c r="B1122" s="1">
        <v>1556585.31</v>
      </c>
      <c r="C1122" s="94" t="s">
        <v>1779</v>
      </c>
      <c r="D1122" s="96"/>
      <c r="E1122" s="11">
        <v>43643</v>
      </c>
    </row>
    <row r="1123" spans="1:5" ht="12.75">
      <c r="A1123" s="6" t="s">
        <v>2055</v>
      </c>
      <c r="B1123" s="1">
        <v>740915.85</v>
      </c>
      <c r="C1123" s="94" t="s">
        <v>1056</v>
      </c>
      <c r="D1123" s="97"/>
      <c r="E1123" s="11">
        <v>43643</v>
      </c>
    </row>
    <row r="1124" spans="1:5" ht="12.75">
      <c r="A1124" s="6" t="s">
        <v>2056</v>
      </c>
      <c r="B1124" s="1">
        <v>97376.24</v>
      </c>
      <c r="C1124" s="94" t="s">
        <v>698</v>
      </c>
      <c r="D1124" s="95" t="s">
        <v>2333</v>
      </c>
      <c r="E1124" s="11">
        <v>43643</v>
      </c>
    </row>
    <row r="1125" spans="1:5" ht="12.75">
      <c r="A1125" s="6" t="s">
        <v>2057</v>
      </c>
      <c r="B1125" s="1">
        <v>244679.79</v>
      </c>
      <c r="C1125" s="94" t="s">
        <v>657</v>
      </c>
      <c r="D1125" s="96"/>
      <c r="E1125" s="11">
        <v>43643</v>
      </c>
    </row>
    <row r="1126" spans="1:5" ht="12.75">
      <c r="A1126" s="6" t="s">
        <v>2058</v>
      </c>
      <c r="B1126" s="1">
        <v>774600.42</v>
      </c>
      <c r="C1126" s="94" t="s">
        <v>1780</v>
      </c>
      <c r="D1126" s="96"/>
      <c r="E1126" s="11">
        <v>43643</v>
      </c>
    </row>
    <row r="1127" spans="1:5" ht="12.75">
      <c r="A1127" s="6" t="s">
        <v>2059</v>
      </c>
      <c r="B1127" s="1">
        <v>198793.28</v>
      </c>
      <c r="C1127" s="94" t="s">
        <v>1167</v>
      </c>
      <c r="D1127" s="96"/>
      <c r="E1127" s="11">
        <v>43643</v>
      </c>
    </row>
    <row r="1128" spans="1:5" ht="12.75">
      <c r="A1128" s="6" t="s">
        <v>2060</v>
      </c>
      <c r="B1128" s="1">
        <v>261257.9</v>
      </c>
      <c r="C1128" s="94" t="s">
        <v>1781</v>
      </c>
      <c r="D1128" s="96"/>
      <c r="E1128" s="11">
        <v>43643</v>
      </c>
    </row>
    <row r="1129" spans="1:5" ht="12.75">
      <c r="A1129" s="6" t="s">
        <v>2061</v>
      </c>
      <c r="B1129" s="1">
        <v>1331247.04</v>
      </c>
      <c r="C1129" s="94" t="s">
        <v>1666</v>
      </c>
      <c r="D1129" s="96"/>
      <c r="E1129" s="11">
        <v>43643</v>
      </c>
    </row>
    <row r="1130" spans="1:5" ht="12.75">
      <c r="A1130" s="6" t="s">
        <v>2062</v>
      </c>
      <c r="B1130" s="1">
        <v>639331.94</v>
      </c>
      <c r="C1130" s="94" t="s">
        <v>1782</v>
      </c>
      <c r="D1130" s="97"/>
      <c r="E1130" s="11">
        <v>43643</v>
      </c>
    </row>
    <row r="1131" spans="1:5" ht="12.75">
      <c r="A1131" s="6" t="s">
        <v>2063</v>
      </c>
      <c r="B1131" s="1">
        <v>650525.46</v>
      </c>
      <c r="C1131" s="94" t="s">
        <v>1165</v>
      </c>
      <c r="D1131" s="95" t="s">
        <v>2332</v>
      </c>
      <c r="E1131" s="11">
        <v>43643</v>
      </c>
    </row>
    <row r="1132" spans="1:5" ht="12.75">
      <c r="A1132" s="6" t="s">
        <v>2064</v>
      </c>
      <c r="B1132" s="1">
        <v>808888.35</v>
      </c>
      <c r="C1132" s="94" t="s">
        <v>1166</v>
      </c>
      <c r="D1132" s="96"/>
      <c r="E1132" s="11">
        <v>43643</v>
      </c>
    </row>
    <row r="1133" spans="1:5" ht="12.75">
      <c r="A1133" s="6" t="s">
        <v>2065</v>
      </c>
      <c r="B1133" s="1">
        <v>94914.3</v>
      </c>
      <c r="C1133" s="94" t="s">
        <v>1121</v>
      </c>
      <c r="D1133" s="96"/>
      <c r="E1133" s="11">
        <v>43643</v>
      </c>
    </row>
    <row r="1134" spans="1:5" ht="12.75">
      <c r="A1134" s="6" t="s">
        <v>2066</v>
      </c>
      <c r="B1134" s="1">
        <v>85319.55</v>
      </c>
      <c r="C1134" s="94" t="s">
        <v>1121</v>
      </c>
      <c r="D1134" s="96"/>
      <c r="E1134" s="11">
        <v>43643</v>
      </c>
    </row>
    <row r="1135" spans="1:5" ht="12.75">
      <c r="A1135" s="6" t="s">
        <v>2067</v>
      </c>
      <c r="B1135" s="1">
        <v>39081.74</v>
      </c>
      <c r="C1135" s="94" t="s">
        <v>1121</v>
      </c>
      <c r="D1135" s="96"/>
      <c r="E1135" s="11">
        <v>43643</v>
      </c>
    </row>
    <row r="1136" spans="1:5" ht="12.75">
      <c r="A1136" s="6" t="s">
        <v>2068</v>
      </c>
      <c r="B1136" s="1">
        <v>2018898.7</v>
      </c>
      <c r="C1136" s="94" t="s">
        <v>1783</v>
      </c>
      <c r="D1136" s="96"/>
      <c r="E1136" s="11">
        <v>43643</v>
      </c>
    </row>
    <row r="1137" spans="1:5" ht="12.75">
      <c r="A1137" s="6" t="s">
        <v>2069</v>
      </c>
      <c r="B1137" s="1">
        <v>95048.99</v>
      </c>
      <c r="C1137" s="94" t="s">
        <v>1784</v>
      </c>
      <c r="D1137" s="96"/>
      <c r="E1137" s="11">
        <v>43643</v>
      </c>
    </row>
    <row r="1138" spans="1:5" ht="12.75">
      <c r="A1138" s="6" t="s">
        <v>2070</v>
      </c>
      <c r="B1138" s="1">
        <v>423342.51</v>
      </c>
      <c r="C1138" s="94" t="s">
        <v>1122</v>
      </c>
      <c r="D1138" s="97"/>
      <c r="E1138" s="11">
        <v>43643</v>
      </c>
    </row>
    <row r="1139" spans="1:5" ht="12.75">
      <c r="A1139" s="6" t="s">
        <v>2071</v>
      </c>
      <c r="B1139" s="1">
        <v>128396.02</v>
      </c>
      <c r="C1139" s="94" t="s">
        <v>1349</v>
      </c>
      <c r="D1139" s="95" t="s">
        <v>2308</v>
      </c>
      <c r="E1139" s="11">
        <v>43643</v>
      </c>
    </row>
    <row r="1140" spans="1:5" ht="12.75">
      <c r="A1140" s="6" t="s">
        <v>2072</v>
      </c>
      <c r="B1140" s="1">
        <v>430815.32</v>
      </c>
      <c r="C1140" s="94" t="s">
        <v>1785</v>
      </c>
      <c r="D1140" s="96"/>
      <c r="E1140" s="11">
        <v>43643</v>
      </c>
    </row>
    <row r="1141" spans="1:5" ht="12.75">
      <c r="A1141" s="6" t="s">
        <v>2073</v>
      </c>
      <c r="B1141" s="1">
        <v>1100626.92</v>
      </c>
      <c r="C1141" s="94" t="s">
        <v>1786</v>
      </c>
      <c r="D1141" s="96"/>
      <c r="E1141" s="11">
        <v>43643</v>
      </c>
    </row>
    <row r="1142" spans="1:5" ht="12.75">
      <c r="A1142" s="6" t="s">
        <v>2074</v>
      </c>
      <c r="B1142" s="1">
        <v>781892.91</v>
      </c>
      <c r="C1142" s="94" t="s">
        <v>1786</v>
      </c>
      <c r="D1142" s="97"/>
      <c r="E1142" s="11">
        <v>43643</v>
      </c>
    </row>
    <row r="1143" spans="1:5" ht="12.75">
      <c r="A1143" s="6" t="s">
        <v>2075</v>
      </c>
      <c r="B1143" s="1">
        <v>902689.61</v>
      </c>
      <c r="C1143" s="106" t="s">
        <v>1787</v>
      </c>
      <c r="D1143" s="95" t="s">
        <v>2336</v>
      </c>
      <c r="E1143" s="11">
        <v>43643</v>
      </c>
    </row>
    <row r="1144" spans="1:5" ht="12.75">
      <c r="A1144" s="6" t="s">
        <v>2076</v>
      </c>
      <c r="B1144" s="1">
        <v>561399.62</v>
      </c>
      <c r="C1144" s="94" t="s">
        <v>1788</v>
      </c>
      <c r="D1144" s="97"/>
      <c r="E1144" s="11">
        <v>43643</v>
      </c>
    </row>
    <row r="1145" spans="1:5" ht="14.25" customHeight="1">
      <c r="A1145" s="6" t="s">
        <v>2077</v>
      </c>
      <c r="B1145" s="1">
        <v>1152946</v>
      </c>
      <c r="C1145" s="94" t="s">
        <v>1789</v>
      </c>
      <c r="D1145" s="95" t="s">
        <v>2309</v>
      </c>
      <c r="E1145" s="11">
        <v>43643</v>
      </c>
    </row>
    <row r="1146" spans="1:5" ht="14.25" customHeight="1">
      <c r="A1146" s="6" t="s">
        <v>2078</v>
      </c>
      <c r="B1146" s="1">
        <v>1110821.98</v>
      </c>
      <c r="C1146" s="94" t="s">
        <v>1789</v>
      </c>
      <c r="D1146" s="96"/>
      <c r="E1146" s="11">
        <v>43643</v>
      </c>
    </row>
    <row r="1147" spans="1:5" ht="14.25" customHeight="1">
      <c r="A1147" s="6" t="s">
        <v>2079</v>
      </c>
      <c r="B1147" s="1">
        <v>587548.95</v>
      </c>
      <c r="C1147" s="94" t="s">
        <v>1790</v>
      </c>
      <c r="D1147" s="96"/>
      <c r="E1147" s="11">
        <v>43643</v>
      </c>
    </row>
    <row r="1148" spans="1:5" ht="14.25" customHeight="1">
      <c r="A1148" s="6" t="s">
        <v>2080</v>
      </c>
      <c r="B1148" s="1">
        <v>357120</v>
      </c>
      <c r="C1148" s="94" t="s">
        <v>1532</v>
      </c>
      <c r="D1148" s="96"/>
      <c r="E1148" s="11">
        <v>43643</v>
      </c>
    </row>
    <row r="1149" spans="1:5" ht="14.25" customHeight="1">
      <c r="A1149" s="6" t="s">
        <v>2081</v>
      </c>
      <c r="B1149" s="1">
        <v>439046.2</v>
      </c>
      <c r="C1149" s="94" t="s">
        <v>1532</v>
      </c>
      <c r="D1149" s="96"/>
      <c r="E1149" s="11">
        <v>43643</v>
      </c>
    </row>
    <row r="1150" spans="1:5" ht="14.25" customHeight="1">
      <c r="A1150" s="6" t="s">
        <v>2082</v>
      </c>
      <c r="B1150" s="1">
        <v>782928.51</v>
      </c>
      <c r="C1150" s="94" t="s">
        <v>1532</v>
      </c>
      <c r="D1150" s="96"/>
      <c r="E1150" s="11">
        <v>43643</v>
      </c>
    </row>
    <row r="1151" spans="1:5" ht="14.25" customHeight="1">
      <c r="A1151" s="6" t="s">
        <v>2083</v>
      </c>
      <c r="B1151" s="1">
        <v>338224.63</v>
      </c>
      <c r="C1151" s="94" t="s">
        <v>1532</v>
      </c>
      <c r="D1151" s="96"/>
      <c r="E1151" s="11">
        <v>43643</v>
      </c>
    </row>
    <row r="1152" spans="1:5" ht="14.25" customHeight="1">
      <c r="A1152" s="6" t="s">
        <v>2084</v>
      </c>
      <c r="B1152" s="1">
        <v>1983272.24</v>
      </c>
      <c r="C1152" s="94" t="s">
        <v>737</v>
      </c>
      <c r="D1152" s="96"/>
      <c r="E1152" s="11">
        <v>43643</v>
      </c>
    </row>
    <row r="1153" spans="1:5" ht="14.25" customHeight="1">
      <c r="A1153" s="6" t="s">
        <v>2085</v>
      </c>
      <c r="B1153" s="1">
        <v>1003747.32</v>
      </c>
      <c r="C1153" s="94" t="s">
        <v>1533</v>
      </c>
      <c r="D1153" s="96"/>
      <c r="E1153" s="11">
        <v>43643</v>
      </c>
    </row>
    <row r="1154" spans="1:5" ht="14.25" customHeight="1">
      <c r="A1154" s="6" t="s">
        <v>2086</v>
      </c>
      <c r="B1154" s="1">
        <v>231921.13</v>
      </c>
      <c r="C1154" s="94" t="s">
        <v>1062</v>
      </c>
      <c r="D1154" s="96"/>
      <c r="E1154" s="11">
        <v>43643</v>
      </c>
    </row>
    <row r="1155" spans="1:5" ht="14.25" customHeight="1">
      <c r="A1155" s="6" t="s">
        <v>2087</v>
      </c>
      <c r="B1155" s="1">
        <v>223128.78</v>
      </c>
      <c r="C1155" s="94" t="s">
        <v>1791</v>
      </c>
      <c r="D1155" s="96"/>
      <c r="E1155" s="11">
        <v>43643</v>
      </c>
    </row>
    <row r="1156" spans="1:5" ht="14.25" customHeight="1">
      <c r="A1156" s="6" t="s">
        <v>2088</v>
      </c>
      <c r="B1156" s="1">
        <v>163838.32</v>
      </c>
      <c r="C1156" s="94" t="s">
        <v>1791</v>
      </c>
      <c r="D1156" s="96"/>
      <c r="E1156" s="11">
        <v>43643</v>
      </c>
    </row>
    <row r="1157" spans="1:5" ht="14.25" customHeight="1">
      <c r="A1157" s="6" t="s">
        <v>2089</v>
      </c>
      <c r="B1157" s="1">
        <v>848120.29</v>
      </c>
      <c r="C1157" s="94" t="s">
        <v>1792</v>
      </c>
      <c r="D1157" s="97"/>
      <c r="E1157" s="11">
        <v>43643</v>
      </c>
    </row>
    <row r="1158" spans="1:5" ht="14.25" customHeight="1">
      <c r="A1158" s="6" t="s">
        <v>2090</v>
      </c>
      <c r="B1158" s="1">
        <v>53320.71</v>
      </c>
      <c r="C1158" s="94" t="s">
        <v>1793</v>
      </c>
      <c r="D1158" s="95" t="s">
        <v>2335</v>
      </c>
      <c r="E1158" s="11">
        <v>43643</v>
      </c>
    </row>
    <row r="1159" spans="1:5" ht="14.25" customHeight="1">
      <c r="A1159" s="6" t="s">
        <v>2091</v>
      </c>
      <c r="B1159" s="1">
        <v>484626.11</v>
      </c>
      <c r="C1159" s="94" t="s">
        <v>1794</v>
      </c>
      <c r="D1159" s="96"/>
      <c r="E1159" s="11">
        <v>43643</v>
      </c>
    </row>
    <row r="1160" spans="1:5" ht="14.25" customHeight="1">
      <c r="A1160" s="6" t="s">
        <v>2092</v>
      </c>
      <c r="B1160" s="1">
        <v>243470.2</v>
      </c>
      <c r="C1160" s="94" t="s">
        <v>1127</v>
      </c>
      <c r="D1160" s="97"/>
      <c r="E1160" s="11">
        <v>43643</v>
      </c>
    </row>
    <row r="1161" spans="1:5" ht="14.25" customHeight="1">
      <c r="A1161" s="6" t="s">
        <v>2093</v>
      </c>
      <c r="B1161" s="1">
        <v>106914.78</v>
      </c>
      <c r="C1161" s="94" t="s">
        <v>1795</v>
      </c>
      <c r="D1161" s="95" t="s">
        <v>2334</v>
      </c>
      <c r="E1161" s="11">
        <v>43643</v>
      </c>
    </row>
    <row r="1162" spans="1:5" ht="14.25" customHeight="1">
      <c r="A1162" s="6" t="s">
        <v>2094</v>
      </c>
      <c r="B1162" s="1">
        <v>324527.39</v>
      </c>
      <c r="C1162" s="94" t="s">
        <v>1795</v>
      </c>
      <c r="D1162" s="96"/>
      <c r="E1162" s="11">
        <v>43643</v>
      </c>
    </row>
    <row r="1163" spans="1:5" ht="14.25" customHeight="1">
      <c r="A1163" s="6" t="s">
        <v>2095</v>
      </c>
      <c r="B1163" s="1">
        <v>103122.69</v>
      </c>
      <c r="C1163" s="94" t="s">
        <v>1068</v>
      </c>
      <c r="D1163" s="96"/>
      <c r="E1163" s="11">
        <v>43643</v>
      </c>
    </row>
    <row r="1164" spans="1:5" ht="14.25" customHeight="1">
      <c r="A1164" s="6" t="s">
        <v>2096</v>
      </c>
      <c r="B1164" s="1">
        <v>1418434.29</v>
      </c>
      <c r="C1164" s="94" t="s">
        <v>1039</v>
      </c>
      <c r="D1164" s="97"/>
      <c r="E1164" s="11">
        <v>43643</v>
      </c>
    </row>
    <row r="1165" spans="1:5" ht="14.25" customHeight="1">
      <c r="A1165" s="6" t="s">
        <v>2097</v>
      </c>
      <c r="B1165" s="1">
        <v>584435.61</v>
      </c>
      <c r="C1165" s="94" t="s">
        <v>1796</v>
      </c>
      <c r="D1165" s="95" t="s">
        <v>2310</v>
      </c>
      <c r="E1165" s="11">
        <v>43643</v>
      </c>
    </row>
    <row r="1166" spans="1:5" ht="14.25" customHeight="1">
      <c r="A1166" s="6" t="s">
        <v>2098</v>
      </c>
      <c r="B1166" s="1">
        <v>141318.49</v>
      </c>
      <c r="C1166" s="94" t="s">
        <v>1537</v>
      </c>
      <c r="D1166" s="96"/>
      <c r="E1166" s="11">
        <v>43643</v>
      </c>
    </row>
    <row r="1167" spans="1:5" ht="14.25" customHeight="1">
      <c r="A1167" s="6" t="s">
        <v>2099</v>
      </c>
      <c r="B1167" s="1">
        <v>1838818.76</v>
      </c>
      <c r="C1167" s="94" t="s">
        <v>1537</v>
      </c>
      <c r="D1167" s="96"/>
      <c r="E1167" s="11">
        <v>43643</v>
      </c>
    </row>
    <row r="1168" spans="1:5" ht="14.25" customHeight="1">
      <c r="A1168" s="6" t="s">
        <v>2100</v>
      </c>
      <c r="B1168" s="1">
        <v>489080.21</v>
      </c>
      <c r="C1168" s="94" t="s">
        <v>1797</v>
      </c>
      <c r="D1168" s="96"/>
      <c r="E1168" s="11">
        <v>43643</v>
      </c>
    </row>
    <row r="1169" spans="1:5" ht="14.25" customHeight="1">
      <c r="A1169" s="6" t="s">
        <v>2101</v>
      </c>
      <c r="B1169" s="1">
        <v>294000.75</v>
      </c>
      <c r="C1169" s="94" t="s">
        <v>1798</v>
      </c>
      <c r="D1169" s="96"/>
      <c r="E1169" s="11">
        <v>43643</v>
      </c>
    </row>
    <row r="1170" spans="1:5" ht="14.25" customHeight="1">
      <c r="A1170" s="6" t="s">
        <v>2102</v>
      </c>
      <c r="B1170" s="1">
        <v>79119.49</v>
      </c>
      <c r="C1170" s="94" t="s">
        <v>1798</v>
      </c>
      <c r="D1170" s="97"/>
      <c r="E1170" s="11">
        <v>43643</v>
      </c>
    </row>
    <row r="1171" spans="1:5" ht="14.25" customHeight="1">
      <c r="A1171" s="6" t="s">
        <v>2103</v>
      </c>
      <c r="B1171" s="1">
        <v>210292.54</v>
      </c>
      <c r="C1171" s="94" t="s">
        <v>1799</v>
      </c>
      <c r="D1171" s="95" t="s">
        <v>2311</v>
      </c>
      <c r="E1171" s="11">
        <v>43643</v>
      </c>
    </row>
    <row r="1172" spans="1:5" ht="14.25" customHeight="1">
      <c r="A1172" s="6" t="s">
        <v>2104</v>
      </c>
      <c r="B1172" s="1">
        <v>497162</v>
      </c>
      <c r="C1172" s="94" t="s">
        <v>1799</v>
      </c>
      <c r="D1172" s="96"/>
      <c r="E1172" s="11">
        <v>43643</v>
      </c>
    </row>
    <row r="1173" spans="1:5" ht="14.25" customHeight="1">
      <c r="A1173" s="6" t="s">
        <v>2105</v>
      </c>
      <c r="B1173" s="1">
        <v>45493.6</v>
      </c>
      <c r="C1173" s="94" t="s">
        <v>1539</v>
      </c>
      <c r="D1173" s="96"/>
      <c r="E1173" s="11">
        <v>43643</v>
      </c>
    </row>
    <row r="1174" spans="1:5" ht="14.25" customHeight="1">
      <c r="A1174" s="6" t="s">
        <v>2106</v>
      </c>
      <c r="B1174" s="1">
        <v>1400748.52</v>
      </c>
      <c r="C1174" s="94" t="s">
        <v>1620</v>
      </c>
      <c r="D1174" s="96"/>
      <c r="E1174" s="11">
        <v>43643</v>
      </c>
    </row>
    <row r="1175" spans="1:5" ht="14.25" customHeight="1">
      <c r="A1175" s="6" t="s">
        <v>2107</v>
      </c>
      <c r="B1175" s="1">
        <v>751587.39</v>
      </c>
      <c r="C1175" s="94" t="s">
        <v>1169</v>
      </c>
      <c r="D1175" s="96"/>
      <c r="E1175" s="11">
        <v>43643</v>
      </c>
    </row>
    <row r="1176" spans="1:5" ht="14.25" customHeight="1">
      <c r="A1176" s="6" t="s">
        <v>2108</v>
      </c>
      <c r="B1176" s="1">
        <v>68012.074</v>
      </c>
      <c r="C1176" s="94" t="s">
        <v>1800</v>
      </c>
      <c r="D1176" s="96"/>
      <c r="E1176" s="11">
        <v>43643</v>
      </c>
    </row>
    <row r="1177" spans="1:5" ht="14.25" customHeight="1">
      <c r="A1177" s="6" t="s">
        <v>2109</v>
      </c>
      <c r="B1177" s="1">
        <v>1345912.71</v>
      </c>
      <c r="C1177" s="94" t="s">
        <v>1800</v>
      </c>
      <c r="D1177" s="96"/>
      <c r="E1177" s="11">
        <v>43643</v>
      </c>
    </row>
    <row r="1178" spans="1:5" ht="14.25" customHeight="1">
      <c r="A1178" s="6" t="s">
        <v>2110</v>
      </c>
      <c r="B1178" s="1">
        <v>1697288.4</v>
      </c>
      <c r="C1178" s="94" t="s">
        <v>724</v>
      </c>
      <c r="D1178" s="96"/>
      <c r="E1178" s="11">
        <v>43643</v>
      </c>
    </row>
    <row r="1179" spans="1:5" ht="14.25" customHeight="1">
      <c r="A1179" s="6" t="s">
        <v>2111</v>
      </c>
      <c r="B1179" s="1">
        <v>543241.99</v>
      </c>
      <c r="C1179" s="94" t="s">
        <v>1129</v>
      </c>
      <c r="D1179" s="96"/>
      <c r="E1179" s="11">
        <v>43643</v>
      </c>
    </row>
    <row r="1180" spans="1:5" ht="14.25" customHeight="1">
      <c r="A1180" s="6" t="s">
        <v>2112</v>
      </c>
      <c r="B1180" s="1">
        <v>106141.25</v>
      </c>
      <c r="C1180" s="94" t="s">
        <v>1801</v>
      </c>
      <c r="D1180" s="96"/>
      <c r="E1180" s="11">
        <v>43643</v>
      </c>
    </row>
    <row r="1181" spans="1:5" ht="14.25" customHeight="1">
      <c r="A1181" s="6" t="s">
        <v>2113</v>
      </c>
      <c r="B1181" s="1">
        <v>413557.62</v>
      </c>
      <c r="C1181" s="94" t="s">
        <v>1801</v>
      </c>
      <c r="D1181" s="96"/>
      <c r="E1181" s="11">
        <v>43643</v>
      </c>
    </row>
    <row r="1182" spans="1:5" ht="14.25" customHeight="1">
      <c r="A1182" s="6" t="s">
        <v>2114</v>
      </c>
      <c r="B1182" s="1">
        <v>78422.43</v>
      </c>
      <c r="C1182" s="94" t="s">
        <v>1802</v>
      </c>
      <c r="D1182" s="96"/>
      <c r="E1182" s="11">
        <v>43643</v>
      </c>
    </row>
    <row r="1183" spans="1:5" ht="14.25" customHeight="1">
      <c r="A1183" s="6" t="s">
        <v>2115</v>
      </c>
      <c r="B1183" s="1">
        <v>519835.59</v>
      </c>
      <c r="C1183" s="94" t="s">
        <v>735</v>
      </c>
      <c r="D1183" s="97"/>
      <c r="E1183" s="11">
        <v>43643</v>
      </c>
    </row>
    <row r="1184" spans="1:5" ht="14.25" customHeight="1">
      <c r="A1184" s="6" t="s">
        <v>2116</v>
      </c>
      <c r="B1184" s="1">
        <v>285155.69</v>
      </c>
      <c r="C1184" s="94" t="s">
        <v>1803</v>
      </c>
      <c r="D1184" s="95" t="s">
        <v>2337</v>
      </c>
      <c r="E1184" s="11">
        <v>43643</v>
      </c>
    </row>
    <row r="1185" spans="1:5" ht="14.25" customHeight="1">
      <c r="A1185" s="6" t="s">
        <v>2117</v>
      </c>
      <c r="B1185" s="1">
        <v>2284137.36</v>
      </c>
      <c r="C1185" s="94" t="s">
        <v>1059</v>
      </c>
      <c r="D1185" s="96"/>
      <c r="E1185" s="11">
        <v>43643</v>
      </c>
    </row>
    <row r="1186" spans="1:5" ht="14.25" customHeight="1">
      <c r="A1186" s="6" t="s">
        <v>2118</v>
      </c>
      <c r="B1186" s="1">
        <v>484657.19</v>
      </c>
      <c r="C1186" s="94" t="s">
        <v>740</v>
      </c>
      <c r="D1186" s="96"/>
      <c r="E1186" s="11">
        <v>43643</v>
      </c>
    </row>
    <row r="1187" spans="1:5" ht="14.25" customHeight="1">
      <c r="A1187" s="6" t="s">
        <v>2119</v>
      </c>
      <c r="B1187" s="1">
        <v>150259.09</v>
      </c>
      <c r="C1187" s="94" t="s">
        <v>1804</v>
      </c>
      <c r="D1187" s="96"/>
      <c r="E1187" s="11">
        <v>43643</v>
      </c>
    </row>
    <row r="1188" spans="1:5" ht="14.25" customHeight="1">
      <c r="A1188" s="6" t="s">
        <v>2120</v>
      </c>
      <c r="B1188" s="1">
        <v>2005215.3</v>
      </c>
      <c r="C1188" s="94" t="s">
        <v>1805</v>
      </c>
      <c r="D1188" s="96"/>
      <c r="E1188" s="11">
        <v>43643</v>
      </c>
    </row>
    <row r="1189" spans="1:5" ht="14.25" customHeight="1">
      <c r="A1189" s="6" t="s">
        <v>2121</v>
      </c>
      <c r="B1189" s="1">
        <v>254833.98</v>
      </c>
      <c r="C1189" s="94" t="s">
        <v>1749</v>
      </c>
      <c r="D1189" s="96"/>
      <c r="E1189" s="11">
        <v>43643</v>
      </c>
    </row>
    <row r="1190" spans="1:5" ht="14.25" customHeight="1">
      <c r="A1190" s="6" t="s">
        <v>2122</v>
      </c>
      <c r="B1190" s="1">
        <v>744698.83</v>
      </c>
      <c r="C1190" s="94" t="s">
        <v>1806</v>
      </c>
      <c r="D1190" s="96"/>
      <c r="E1190" s="11">
        <v>43643</v>
      </c>
    </row>
    <row r="1191" spans="1:5" ht="14.25" customHeight="1">
      <c r="A1191" s="6" t="s">
        <v>2123</v>
      </c>
      <c r="B1191" s="1">
        <v>2982813.45</v>
      </c>
      <c r="C1191" s="94" t="s">
        <v>1424</v>
      </c>
      <c r="D1191" s="97"/>
      <c r="E1191" s="11">
        <v>43643</v>
      </c>
    </row>
    <row r="1192" spans="1:5" ht="14.25" customHeight="1">
      <c r="A1192" s="6" t="s">
        <v>2124</v>
      </c>
      <c r="B1192" s="1">
        <v>748942.21</v>
      </c>
      <c r="C1192" s="94" t="s">
        <v>760</v>
      </c>
      <c r="D1192" s="95" t="s">
        <v>2312</v>
      </c>
      <c r="E1192" s="11">
        <v>43643</v>
      </c>
    </row>
    <row r="1193" spans="1:5" ht="14.25" customHeight="1">
      <c r="A1193" s="6" t="s">
        <v>2125</v>
      </c>
      <c r="B1193" s="1">
        <v>1001508.56</v>
      </c>
      <c r="C1193" s="94" t="s">
        <v>1171</v>
      </c>
      <c r="D1193" s="96"/>
      <c r="E1193" s="11">
        <v>43643</v>
      </c>
    </row>
    <row r="1194" spans="1:5" ht="14.25" customHeight="1">
      <c r="A1194" s="6" t="s">
        <v>2126</v>
      </c>
      <c r="B1194" s="1">
        <v>768722.2</v>
      </c>
      <c r="C1194" s="94" t="s">
        <v>1488</v>
      </c>
      <c r="D1194" s="96"/>
      <c r="E1194" s="11">
        <v>43643</v>
      </c>
    </row>
    <row r="1195" spans="1:5" ht="14.25" customHeight="1">
      <c r="A1195" s="6" t="s">
        <v>2127</v>
      </c>
      <c r="B1195" s="1">
        <v>367078.86</v>
      </c>
      <c r="C1195" s="94" t="s">
        <v>1547</v>
      </c>
      <c r="D1195" s="96"/>
      <c r="E1195" s="11">
        <v>43643</v>
      </c>
    </row>
    <row r="1196" spans="1:5" ht="14.25" customHeight="1">
      <c r="A1196" s="6" t="s">
        <v>2128</v>
      </c>
      <c r="B1196" s="1">
        <v>2031356.39</v>
      </c>
      <c r="C1196" s="94" t="s">
        <v>1807</v>
      </c>
      <c r="D1196" s="96"/>
      <c r="E1196" s="11">
        <v>43643</v>
      </c>
    </row>
    <row r="1197" spans="1:5" ht="14.25" customHeight="1">
      <c r="A1197" s="6" t="s">
        <v>2129</v>
      </c>
      <c r="B1197" s="1">
        <v>617038.38</v>
      </c>
      <c r="C1197" s="94" t="s">
        <v>1385</v>
      </c>
      <c r="D1197" s="97"/>
      <c r="E1197" s="11">
        <v>43643</v>
      </c>
    </row>
    <row r="1198" spans="1:5" ht="14.25" customHeight="1">
      <c r="A1198" s="6" t="s">
        <v>2130</v>
      </c>
      <c r="B1198" s="1">
        <v>439916.31</v>
      </c>
      <c r="C1198" s="94" t="s">
        <v>1808</v>
      </c>
      <c r="D1198" s="95" t="s">
        <v>2314</v>
      </c>
      <c r="E1198" s="11">
        <v>43643</v>
      </c>
    </row>
    <row r="1199" spans="1:5" ht="14.25" customHeight="1">
      <c r="A1199" s="6" t="s">
        <v>2131</v>
      </c>
      <c r="B1199" s="1">
        <v>2133873.6</v>
      </c>
      <c r="C1199" s="94" t="s">
        <v>724</v>
      </c>
      <c r="D1199" s="97"/>
      <c r="E1199" s="11">
        <v>43643</v>
      </c>
    </row>
    <row r="1200" spans="1:5" ht="14.25" customHeight="1">
      <c r="A1200" s="6" t="s">
        <v>2132</v>
      </c>
      <c r="B1200" s="1">
        <v>422241.79</v>
      </c>
      <c r="C1200" s="94" t="s">
        <v>662</v>
      </c>
      <c r="D1200" s="95" t="s">
        <v>2313</v>
      </c>
      <c r="E1200" s="11">
        <v>43643</v>
      </c>
    </row>
    <row r="1201" spans="1:5" ht="14.25" customHeight="1">
      <c r="A1201" s="6" t="s">
        <v>2133</v>
      </c>
      <c r="B1201" s="1">
        <v>65402.98</v>
      </c>
      <c r="C1201" s="94" t="s">
        <v>662</v>
      </c>
      <c r="D1201" s="96"/>
      <c r="E1201" s="11">
        <v>43643</v>
      </c>
    </row>
    <row r="1202" spans="1:5" ht="14.25" customHeight="1">
      <c r="A1202" s="6" t="s">
        <v>2134</v>
      </c>
      <c r="B1202" s="1">
        <v>2255980.7</v>
      </c>
      <c r="C1202" s="94" t="s">
        <v>761</v>
      </c>
      <c r="D1202" s="96"/>
      <c r="E1202" s="11">
        <v>43643</v>
      </c>
    </row>
    <row r="1203" spans="1:5" ht="14.25" customHeight="1">
      <c r="A1203" s="6" t="s">
        <v>2135</v>
      </c>
      <c r="B1203" s="1">
        <v>1615790.26</v>
      </c>
      <c r="C1203" s="94" t="s">
        <v>1586</v>
      </c>
      <c r="D1203" s="96"/>
      <c r="E1203" s="11">
        <v>43643</v>
      </c>
    </row>
    <row r="1204" spans="1:5" ht="14.25" customHeight="1">
      <c r="A1204" s="6" t="s">
        <v>2136</v>
      </c>
      <c r="B1204" s="1">
        <v>499780.45</v>
      </c>
      <c r="C1204" s="94" t="s">
        <v>644</v>
      </c>
      <c r="D1204" s="97"/>
      <c r="E1204" s="11">
        <v>43643</v>
      </c>
    </row>
    <row r="1205" spans="1:5" ht="14.25" customHeight="1">
      <c r="A1205" s="6" t="s">
        <v>2137</v>
      </c>
      <c r="B1205" s="1">
        <v>728252.3</v>
      </c>
      <c r="C1205" s="94" t="s">
        <v>726</v>
      </c>
      <c r="D1205" s="95" t="s">
        <v>2317</v>
      </c>
      <c r="E1205" s="11">
        <v>43643</v>
      </c>
    </row>
    <row r="1206" spans="1:5" ht="14.25" customHeight="1">
      <c r="A1206" s="6" t="s">
        <v>2138</v>
      </c>
      <c r="B1206" s="1">
        <v>122069.38</v>
      </c>
      <c r="C1206" s="94" t="s">
        <v>726</v>
      </c>
      <c r="D1206" s="96"/>
      <c r="E1206" s="11">
        <v>43643</v>
      </c>
    </row>
    <row r="1207" spans="1:5" ht="14.25" customHeight="1">
      <c r="A1207" s="6" t="s">
        <v>2139</v>
      </c>
      <c r="B1207" s="1">
        <v>152326.44</v>
      </c>
      <c r="C1207" s="94" t="s">
        <v>727</v>
      </c>
      <c r="D1207" s="96"/>
      <c r="E1207" s="11">
        <v>43643</v>
      </c>
    </row>
    <row r="1208" spans="1:5" ht="14.25" customHeight="1">
      <c r="A1208" s="6" t="s">
        <v>2140</v>
      </c>
      <c r="B1208" s="1">
        <v>15470</v>
      </c>
      <c r="C1208" s="94" t="s">
        <v>666</v>
      </c>
      <c r="D1208" s="96"/>
      <c r="E1208" s="11">
        <v>43643</v>
      </c>
    </row>
    <row r="1209" spans="1:5" ht="14.25" customHeight="1">
      <c r="A1209" s="6" t="s">
        <v>2141</v>
      </c>
      <c r="B1209" s="1">
        <v>99599.68</v>
      </c>
      <c r="C1209" s="94" t="s">
        <v>1809</v>
      </c>
      <c r="D1209" s="96"/>
      <c r="E1209" s="11">
        <v>43643</v>
      </c>
    </row>
    <row r="1210" spans="1:5" ht="14.25" customHeight="1">
      <c r="A1210" s="6" t="s">
        <v>2142</v>
      </c>
      <c r="B1210" s="1">
        <v>1004699.69</v>
      </c>
      <c r="C1210" s="94" t="s">
        <v>1810</v>
      </c>
      <c r="D1210" s="96"/>
      <c r="E1210" s="11">
        <v>43643</v>
      </c>
    </row>
    <row r="1211" spans="1:5" ht="14.25" customHeight="1">
      <c r="A1211" s="6" t="s">
        <v>2143</v>
      </c>
      <c r="B1211" s="1">
        <v>95200</v>
      </c>
      <c r="C1211" s="94" t="s">
        <v>1811</v>
      </c>
      <c r="D1211" s="97"/>
      <c r="E1211" s="11">
        <v>43643</v>
      </c>
    </row>
    <row r="1212" spans="1:5" ht="14.25" customHeight="1">
      <c r="A1212" s="6" t="s">
        <v>2144</v>
      </c>
      <c r="B1212" s="1">
        <v>577851.49</v>
      </c>
      <c r="C1212" s="94" t="s">
        <v>1812</v>
      </c>
      <c r="D1212" s="19" t="s">
        <v>2339</v>
      </c>
      <c r="E1212" s="11">
        <v>43643</v>
      </c>
    </row>
    <row r="1213" spans="1:5" ht="14.25" customHeight="1">
      <c r="A1213" s="6" t="s">
        <v>2145</v>
      </c>
      <c r="B1213" s="1">
        <v>485708.7</v>
      </c>
      <c r="C1213" s="94" t="s">
        <v>1172</v>
      </c>
      <c r="D1213" s="95" t="s">
        <v>2315</v>
      </c>
      <c r="E1213" s="11">
        <v>43643</v>
      </c>
    </row>
    <row r="1214" spans="1:5" ht="14.25" customHeight="1">
      <c r="A1214" s="6" t="s">
        <v>2146</v>
      </c>
      <c r="B1214" s="1">
        <v>858901.98</v>
      </c>
      <c r="C1214" s="94" t="s">
        <v>1813</v>
      </c>
      <c r="D1214" s="96"/>
      <c r="E1214" s="11">
        <v>43643</v>
      </c>
    </row>
    <row r="1215" spans="1:5" ht="14.25" customHeight="1">
      <c r="A1215" s="6" t="s">
        <v>2147</v>
      </c>
      <c r="B1215" s="1">
        <v>23562.37</v>
      </c>
      <c r="C1215" s="94" t="s">
        <v>1555</v>
      </c>
      <c r="D1215" s="96"/>
      <c r="E1215" s="11">
        <v>43643</v>
      </c>
    </row>
    <row r="1216" spans="1:5" ht="14.25" customHeight="1">
      <c r="A1216" s="6" t="s">
        <v>2148</v>
      </c>
      <c r="B1216" s="1">
        <v>147688.22</v>
      </c>
      <c r="C1216" s="94" t="s">
        <v>1814</v>
      </c>
      <c r="D1216" s="96"/>
      <c r="E1216" s="11">
        <v>43643</v>
      </c>
    </row>
    <row r="1217" spans="1:5" ht="14.25" customHeight="1">
      <c r="A1217" s="6" t="s">
        <v>2149</v>
      </c>
      <c r="B1217" s="1">
        <v>141610</v>
      </c>
      <c r="C1217" s="94" t="s">
        <v>1078</v>
      </c>
      <c r="D1217" s="96"/>
      <c r="E1217" s="11">
        <v>43643</v>
      </c>
    </row>
    <row r="1218" spans="1:5" ht="14.25" customHeight="1">
      <c r="A1218" s="6" t="s">
        <v>2150</v>
      </c>
      <c r="B1218" s="1">
        <v>486387.75</v>
      </c>
      <c r="C1218" s="94" t="s">
        <v>1173</v>
      </c>
      <c r="D1218" s="97"/>
      <c r="E1218" s="11">
        <v>43643</v>
      </c>
    </row>
    <row r="1219" spans="1:5" ht="14.25" customHeight="1">
      <c r="A1219" s="6" t="s">
        <v>2151</v>
      </c>
      <c r="B1219" s="1">
        <v>528066.09</v>
      </c>
      <c r="C1219" s="94" t="s">
        <v>1815</v>
      </c>
      <c r="D1219" s="95" t="s">
        <v>2338</v>
      </c>
      <c r="E1219" s="11">
        <v>43643</v>
      </c>
    </row>
    <row r="1220" spans="1:5" ht="14.25" customHeight="1">
      <c r="A1220" s="6" t="s">
        <v>2152</v>
      </c>
      <c r="B1220" s="1">
        <v>3614986.34</v>
      </c>
      <c r="C1220" s="94" t="s">
        <v>1135</v>
      </c>
      <c r="D1220" s="96"/>
      <c r="E1220" s="11">
        <v>43643</v>
      </c>
    </row>
    <row r="1221" spans="1:5" ht="14.25" customHeight="1">
      <c r="A1221" s="6" t="s">
        <v>2153</v>
      </c>
      <c r="B1221" s="1">
        <v>434926.96</v>
      </c>
      <c r="C1221" s="94" t="s">
        <v>1816</v>
      </c>
      <c r="D1221" s="96"/>
      <c r="E1221" s="11">
        <v>43643</v>
      </c>
    </row>
    <row r="1222" spans="1:5" ht="14.25" customHeight="1">
      <c r="A1222" s="6" t="s">
        <v>2154</v>
      </c>
      <c r="B1222" s="1">
        <v>1755133.81</v>
      </c>
      <c r="C1222" s="94" t="s">
        <v>1816</v>
      </c>
      <c r="D1222" s="96"/>
      <c r="E1222" s="11">
        <v>43643</v>
      </c>
    </row>
    <row r="1223" spans="1:5" ht="14.25" customHeight="1">
      <c r="A1223" s="6" t="s">
        <v>2155</v>
      </c>
      <c r="B1223" s="1">
        <v>1954859.79</v>
      </c>
      <c r="C1223" s="94" t="s">
        <v>707</v>
      </c>
      <c r="D1223" s="96"/>
      <c r="E1223" s="11">
        <v>43643</v>
      </c>
    </row>
    <row r="1224" spans="1:5" ht="14.25" customHeight="1">
      <c r="A1224" s="6" t="s">
        <v>2156</v>
      </c>
      <c r="B1224" s="1">
        <v>2279812.78</v>
      </c>
      <c r="C1224" s="94" t="s">
        <v>1817</v>
      </c>
      <c r="D1224" s="96"/>
      <c r="E1224" s="11">
        <v>43643</v>
      </c>
    </row>
    <row r="1225" spans="1:5" ht="14.25" customHeight="1">
      <c r="A1225" s="6" t="s">
        <v>2157</v>
      </c>
      <c r="B1225" s="1">
        <v>160985.72</v>
      </c>
      <c r="C1225" s="94" t="s">
        <v>1818</v>
      </c>
      <c r="D1225" s="96"/>
      <c r="E1225" s="11">
        <v>43643</v>
      </c>
    </row>
    <row r="1226" spans="1:5" ht="14.25" customHeight="1">
      <c r="A1226" s="6" t="s">
        <v>2158</v>
      </c>
      <c r="B1226" s="1">
        <v>2419996.08</v>
      </c>
      <c r="C1226" s="94" t="s">
        <v>1818</v>
      </c>
      <c r="D1226" s="96"/>
      <c r="E1226" s="11">
        <v>43643</v>
      </c>
    </row>
    <row r="1227" spans="1:5" ht="14.25" customHeight="1">
      <c r="A1227" s="6" t="s">
        <v>2159</v>
      </c>
      <c r="B1227" s="1">
        <v>174968.14</v>
      </c>
      <c r="C1227" s="94" t="s">
        <v>1819</v>
      </c>
      <c r="D1227" s="96"/>
      <c r="E1227" s="11">
        <v>43643</v>
      </c>
    </row>
    <row r="1228" spans="1:5" ht="14.25" customHeight="1">
      <c r="A1228" s="6" t="s">
        <v>2160</v>
      </c>
      <c r="B1228" s="1">
        <v>106796.47</v>
      </c>
      <c r="C1228" s="94" t="s">
        <v>1819</v>
      </c>
      <c r="D1228" s="97"/>
      <c r="E1228" s="11">
        <v>43643</v>
      </c>
    </row>
    <row r="1229" spans="1:5" ht="14.25" customHeight="1">
      <c r="A1229" s="6" t="s">
        <v>2161</v>
      </c>
      <c r="B1229" s="1">
        <v>206959.84</v>
      </c>
      <c r="C1229" s="94" t="s">
        <v>1820</v>
      </c>
      <c r="D1229" s="95" t="s">
        <v>2316</v>
      </c>
      <c r="E1229" s="11">
        <v>43643</v>
      </c>
    </row>
    <row r="1230" spans="1:5" ht="14.25" customHeight="1">
      <c r="A1230" s="6" t="s">
        <v>2162</v>
      </c>
      <c r="B1230" s="1">
        <v>209226.91</v>
      </c>
      <c r="C1230" s="94" t="s">
        <v>1820</v>
      </c>
      <c r="D1230" s="96"/>
      <c r="E1230" s="11">
        <v>43643</v>
      </c>
    </row>
    <row r="1231" spans="1:5" ht="14.25" customHeight="1">
      <c r="A1231" s="6" t="s">
        <v>2163</v>
      </c>
      <c r="B1231" s="1">
        <v>136750.93</v>
      </c>
      <c r="C1231" s="94" t="s">
        <v>1821</v>
      </c>
      <c r="D1231" s="96"/>
      <c r="E1231" s="11">
        <v>43643</v>
      </c>
    </row>
    <row r="1232" spans="1:5" ht="14.25" customHeight="1">
      <c r="A1232" s="6" t="s">
        <v>2164</v>
      </c>
      <c r="B1232" s="1">
        <v>895686.01</v>
      </c>
      <c r="C1232" s="94" t="s">
        <v>1821</v>
      </c>
      <c r="D1232" s="96"/>
      <c r="E1232" s="11">
        <v>43643</v>
      </c>
    </row>
    <row r="1233" spans="1:5" ht="14.25" customHeight="1">
      <c r="A1233" s="6" t="s">
        <v>2165</v>
      </c>
      <c r="B1233" s="1">
        <v>181131.36</v>
      </c>
      <c r="C1233" s="94" t="s">
        <v>1175</v>
      </c>
      <c r="D1233" s="96"/>
      <c r="E1233" s="11">
        <v>43643</v>
      </c>
    </row>
    <row r="1234" spans="1:5" ht="14.25" customHeight="1">
      <c r="A1234" s="6" t="s">
        <v>2166</v>
      </c>
      <c r="B1234" s="1">
        <v>1057252.87</v>
      </c>
      <c r="C1234" s="94" t="s">
        <v>1822</v>
      </c>
      <c r="D1234" s="96"/>
      <c r="E1234" s="11">
        <v>43643</v>
      </c>
    </row>
    <row r="1235" spans="1:5" ht="14.25" customHeight="1">
      <c r="A1235" s="6" t="s">
        <v>2167</v>
      </c>
      <c r="B1235" s="1">
        <v>45037.91</v>
      </c>
      <c r="C1235" s="94" t="s">
        <v>725</v>
      </c>
      <c r="D1235" s="97"/>
      <c r="E1235" s="11">
        <v>43643</v>
      </c>
    </row>
    <row r="1236" spans="1:5" ht="14.25" customHeight="1">
      <c r="A1236" s="6" t="s">
        <v>2168</v>
      </c>
      <c r="B1236" s="1">
        <v>354713.68</v>
      </c>
      <c r="C1236" s="94" t="s">
        <v>1823</v>
      </c>
      <c r="D1236" s="95" t="s">
        <v>2318</v>
      </c>
      <c r="E1236" s="11">
        <v>43643</v>
      </c>
    </row>
    <row r="1237" spans="1:5" ht="14.25" customHeight="1">
      <c r="A1237" s="6" t="s">
        <v>2169</v>
      </c>
      <c r="B1237" s="1">
        <v>1609455.63</v>
      </c>
      <c r="C1237" s="94" t="s">
        <v>1824</v>
      </c>
      <c r="D1237" s="96"/>
      <c r="E1237" s="11">
        <v>43643</v>
      </c>
    </row>
    <row r="1238" spans="1:5" ht="14.25" customHeight="1">
      <c r="A1238" s="6" t="s">
        <v>2170</v>
      </c>
      <c r="B1238" s="1">
        <v>675194.27</v>
      </c>
      <c r="C1238" s="94" t="s">
        <v>1825</v>
      </c>
      <c r="D1238" s="96"/>
      <c r="E1238" s="11">
        <v>43643</v>
      </c>
    </row>
    <row r="1239" spans="1:5" ht="14.25" customHeight="1">
      <c r="A1239" s="6" t="s">
        <v>2171</v>
      </c>
      <c r="B1239" s="1">
        <v>630827.59</v>
      </c>
      <c r="C1239" s="94" t="s">
        <v>709</v>
      </c>
      <c r="D1239" s="96"/>
      <c r="E1239" s="11">
        <v>43643</v>
      </c>
    </row>
    <row r="1240" spans="1:5" ht="14.25" customHeight="1">
      <c r="A1240" s="6" t="s">
        <v>2172</v>
      </c>
      <c r="B1240" s="1">
        <v>272115.76</v>
      </c>
      <c r="C1240" s="94" t="s">
        <v>709</v>
      </c>
      <c r="D1240" s="96"/>
      <c r="E1240" s="11">
        <v>43643</v>
      </c>
    </row>
    <row r="1241" spans="1:5" ht="14.25" customHeight="1">
      <c r="A1241" s="6" t="s">
        <v>2173</v>
      </c>
      <c r="B1241" s="1">
        <v>276252.54</v>
      </c>
      <c r="C1241" s="94" t="s">
        <v>709</v>
      </c>
      <c r="D1241" s="97"/>
      <c r="E1241" s="11">
        <v>43643</v>
      </c>
    </row>
    <row r="1242" spans="1:5" ht="14.25" customHeight="1">
      <c r="A1242" s="6" t="s">
        <v>2174</v>
      </c>
      <c r="B1242" s="1">
        <v>650964.51</v>
      </c>
      <c r="C1242" s="94" t="s">
        <v>1180</v>
      </c>
      <c r="D1242" s="95" t="s">
        <v>2340</v>
      </c>
      <c r="E1242" s="11">
        <v>43643</v>
      </c>
    </row>
    <row r="1243" spans="1:5" ht="14.25" customHeight="1">
      <c r="A1243" s="6" t="s">
        <v>2175</v>
      </c>
      <c r="B1243" s="1">
        <v>3797961.21</v>
      </c>
      <c r="C1243" s="94" t="s">
        <v>1826</v>
      </c>
      <c r="D1243" s="96"/>
      <c r="E1243" s="11">
        <v>43643</v>
      </c>
    </row>
    <row r="1244" spans="1:5" ht="14.25" customHeight="1">
      <c r="A1244" s="6" t="s">
        <v>2176</v>
      </c>
      <c r="B1244" s="1">
        <v>95560.42</v>
      </c>
      <c r="C1244" s="94" t="s">
        <v>1827</v>
      </c>
      <c r="D1244" s="96"/>
      <c r="E1244" s="11">
        <v>43643</v>
      </c>
    </row>
    <row r="1245" spans="1:5" ht="14.25" customHeight="1">
      <c r="A1245" s="6" t="s">
        <v>2177</v>
      </c>
      <c r="B1245" s="1">
        <v>1644019.7</v>
      </c>
      <c r="C1245" s="94" t="s">
        <v>1828</v>
      </c>
      <c r="D1245" s="96"/>
      <c r="E1245" s="11">
        <v>43643</v>
      </c>
    </row>
    <row r="1246" spans="1:5" ht="14.25" customHeight="1">
      <c r="A1246" s="6" t="s">
        <v>2178</v>
      </c>
      <c r="B1246" s="1">
        <v>1497295.04</v>
      </c>
      <c r="C1246" s="94" t="s">
        <v>672</v>
      </c>
      <c r="D1246" s="96"/>
      <c r="E1246" s="11">
        <v>43643</v>
      </c>
    </row>
    <row r="1247" spans="1:5" ht="14.25" customHeight="1">
      <c r="A1247" s="6" t="s">
        <v>2179</v>
      </c>
      <c r="B1247" s="1">
        <v>29750</v>
      </c>
      <c r="C1247" s="94" t="s">
        <v>1829</v>
      </c>
      <c r="D1247" s="96"/>
      <c r="E1247" s="11">
        <v>43643</v>
      </c>
    </row>
    <row r="1248" spans="1:5" ht="14.25" customHeight="1">
      <c r="A1248" s="6" t="s">
        <v>2180</v>
      </c>
      <c r="B1248" s="1">
        <v>349270.77</v>
      </c>
      <c r="C1248" s="94" t="s">
        <v>1084</v>
      </c>
      <c r="D1248" s="96"/>
      <c r="E1248" s="11">
        <v>43643</v>
      </c>
    </row>
    <row r="1249" spans="1:5" ht="14.25" customHeight="1">
      <c r="A1249" s="6" t="s">
        <v>2181</v>
      </c>
      <c r="B1249" s="1">
        <v>1593932.35</v>
      </c>
      <c r="C1249" s="94" t="s">
        <v>742</v>
      </c>
      <c r="D1249" s="96"/>
      <c r="E1249" s="11">
        <v>43643</v>
      </c>
    </row>
    <row r="1250" spans="1:5" ht="14.25" customHeight="1">
      <c r="A1250" s="6" t="s">
        <v>2182</v>
      </c>
      <c r="B1250" s="1">
        <v>504498.99</v>
      </c>
      <c r="C1250" s="94" t="s">
        <v>1182</v>
      </c>
      <c r="D1250" s="97"/>
      <c r="E1250" s="11">
        <v>43643</v>
      </c>
    </row>
    <row r="1251" spans="1:5" ht="14.25" customHeight="1">
      <c r="A1251" s="6" t="s">
        <v>2183</v>
      </c>
      <c r="B1251" s="1">
        <v>49437.24</v>
      </c>
      <c r="C1251" s="94" t="s">
        <v>1830</v>
      </c>
      <c r="D1251" s="95" t="s">
        <v>2319</v>
      </c>
      <c r="E1251" s="11">
        <v>43643</v>
      </c>
    </row>
    <row r="1252" spans="1:5" ht="14.25" customHeight="1">
      <c r="A1252" s="6" t="s">
        <v>2184</v>
      </c>
      <c r="B1252" s="1">
        <v>508432.24</v>
      </c>
      <c r="C1252" s="94" t="s">
        <v>1831</v>
      </c>
      <c r="D1252" s="96"/>
      <c r="E1252" s="11">
        <v>43643</v>
      </c>
    </row>
    <row r="1253" spans="1:5" ht="14.25" customHeight="1">
      <c r="A1253" s="6" t="s">
        <v>2185</v>
      </c>
      <c r="B1253" s="1">
        <v>256870.03</v>
      </c>
      <c r="C1253" s="94" t="s">
        <v>1832</v>
      </c>
      <c r="D1253" s="96"/>
      <c r="E1253" s="11">
        <v>43643</v>
      </c>
    </row>
    <row r="1254" spans="1:5" ht="14.25" customHeight="1">
      <c r="A1254" s="6" t="s">
        <v>2186</v>
      </c>
      <c r="B1254" s="1">
        <v>429743.58</v>
      </c>
      <c r="C1254" s="94" t="s">
        <v>1833</v>
      </c>
      <c r="D1254" s="97"/>
      <c r="E1254" s="11">
        <v>43643</v>
      </c>
    </row>
    <row r="1255" spans="1:5" ht="14.25" customHeight="1">
      <c r="A1255" s="6" t="s">
        <v>2187</v>
      </c>
      <c r="B1255" s="1">
        <v>385484.51</v>
      </c>
      <c r="C1255" s="94" t="s">
        <v>1834</v>
      </c>
      <c r="D1255" s="95" t="s">
        <v>2320</v>
      </c>
      <c r="E1255" s="11">
        <v>43643</v>
      </c>
    </row>
    <row r="1256" spans="1:5" ht="14.25" customHeight="1">
      <c r="A1256" s="6" t="s">
        <v>2188</v>
      </c>
      <c r="B1256" s="1">
        <v>491810.51</v>
      </c>
      <c r="C1256" s="94" t="s">
        <v>1138</v>
      </c>
      <c r="D1256" s="96"/>
      <c r="E1256" s="11">
        <v>43643</v>
      </c>
    </row>
    <row r="1257" spans="1:5" ht="14.25" customHeight="1">
      <c r="A1257" s="6" t="s">
        <v>2189</v>
      </c>
      <c r="B1257" s="1">
        <v>456490.78</v>
      </c>
      <c r="C1257" s="94" t="s">
        <v>1835</v>
      </c>
      <c r="D1257" s="96"/>
      <c r="E1257" s="11">
        <v>43643</v>
      </c>
    </row>
    <row r="1258" spans="1:5" ht="14.25" customHeight="1">
      <c r="A1258" s="6" t="s">
        <v>2190</v>
      </c>
      <c r="B1258" s="1">
        <v>1209776.04</v>
      </c>
      <c r="C1258" s="94" t="s">
        <v>1836</v>
      </c>
      <c r="D1258" s="96"/>
      <c r="E1258" s="11">
        <v>43643</v>
      </c>
    </row>
    <row r="1259" spans="1:5" ht="14.25" customHeight="1">
      <c r="A1259" s="6" t="s">
        <v>2191</v>
      </c>
      <c r="B1259" s="1">
        <v>903290.25</v>
      </c>
      <c r="C1259" s="94" t="s">
        <v>1086</v>
      </c>
      <c r="D1259" s="97"/>
      <c r="E1259" s="11">
        <v>43643</v>
      </c>
    </row>
    <row r="1260" spans="1:5" ht="14.25" customHeight="1">
      <c r="A1260" s="6" t="s">
        <v>2192</v>
      </c>
      <c r="B1260" s="1">
        <v>62897.62</v>
      </c>
      <c r="C1260" s="94" t="s">
        <v>673</v>
      </c>
      <c r="D1260" s="95" t="s">
        <v>2321</v>
      </c>
      <c r="E1260" s="11">
        <v>43643</v>
      </c>
    </row>
    <row r="1261" spans="1:5" ht="14.25" customHeight="1">
      <c r="A1261" s="6" t="s">
        <v>2193</v>
      </c>
      <c r="B1261" s="1">
        <v>239290.03</v>
      </c>
      <c r="C1261" s="94" t="s">
        <v>673</v>
      </c>
      <c r="D1261" s="96"/>
      <c r="E1261" s="11">
        <v>43643</v>
      </c>
    </row>
    <row r="1262" spans="1:5" ht="14.25" customHeight="1">
      <c r="A1262" s="6" t="s">
        <v>2194</v>
      </c>
      <c r="B1262" s="1">
        <v>19182.8</v>
      </c>
      <c r="C1262" s="94" t="s">
        <v>673</v>
      </c>
      <c r="D1262" s="96"/>
      <c r="E1262" s="11">
        <v>43643</v>
      </c>
    </row>
    <row r="1263" spans="1:5" ht="14.25" customHeight="1">
      <c r="A1263" s="6" t="s">
        <v>2195</v>
      </c>
      <c r="B1263" s="1">
        <v>91650</v>
      </c>
      <c r="C1263" s="94" t="s">
        <v>1837</v>
      </c>
      <c r="D1263" s="96"/>
      <c r="E1263" s="11">
        <v>43643</v>
      </c>
    </row>
    <row r="1264" spans="1:5" ht="14.25" customHeight="1">
      <c r="A1264" s="6" t="s">
        <v>2196</v>
      </c>
      <c r="B1264" s="1">
        <v>1314232.61</v>
      </c>
      <c r="C1264" s="94" t="s">
        <v>1184</v>
      </c>
      <c r="D1264" s="96"/>
      <c r="E1264" s="11">
        <v>43643</v>
      </c>
    </row>
    <row r="1265" spans="1:5" ht="14.25" customHeight="1">
      <c r="A1265" s="6" t="s">
        <v>2197</v>
      </c>
      <c r="B1265" s="1">
        <v>242033.98</v>
      </c>
      <c r="C1265" s="94" t="s">
        <v>1585</v>
      </c>
      <c r="D1265" s="96"/>
      <c r="E1265" s="11">
        <v>43643</v>
      </c>
    </row>
    <row r="1266" spans="1:5" ht="14.25" customHeight="1">
      <c r="A1266" s="6" t="s">
        <v>2198</v>
      </c>
      <c r="B1266" s="1">
        <v>206088.88</v>
      </c>
      <c r="C1266" s="94" t="s">
        <v>1838</v>
      </c>
      <c r="D1266" s="96"/>
      <c r="E1266" s="11">
        <v>43643</v>
      </c>
    </row>
    <row r="1267" spans="1:5" ht="14.25" customHeight="1">
      <c r="A1267" s="6" t="s">
        <v>2199</v>
      </c>
      <c r="B1267" s="1">
        <v>269035.63</v>
      </c>
      <c r="C1267" s="94" t="s">
        <v>1839</v>
      </c>
      <c r="D1267" s="96"/>
      <c r="E1267" s="11">
        <v>43643</v>
      </c>
    </row>
    <row r="1268" spans="1:5" ht="14.25" customHeight="1">
      <c r="A1268" s="6" t="s">
        <v>2200</v>
      </c>
      <c r="B1268" s="1">
        <v>3760733.65</v>
      </c>
      <c r="C1268" s="94" t="s">
        <v>1840</v>
      </c>
      <c r="D1268" s="96"/>
      <c r="E1268" s="11">
        <v>43643</v>
      </c>
    </row>
    <row r="1269" spans="1:5" ht="14.25" customHeight="1">
      <c r="A1269" s="6" t="s">
        <v>2201</v>
      </c>
      <c r="B1269" s="1">
        <v>1013118.25</v>
      </c>
      <c r="C1269" s="94" t="s">
        <v>1841</v>
      </c>
      <c r="D1269" s="96"/>
      <c r="E1269" s="11">
        <v>43643</v>
      </c>
    </row>
    <row r="1270" spans="1:5" ht="14.25" customHeight="1">
      <c r="A1270" s="6" t="s">
        <v>2202</v>
      </c>
      <c r="B1270" s="1">
        <v>210858</v>
      </c>
      <c r="C1270" s="94" t="s">
        <v>674</v>
      </c>
      <c r="D1270" s="96"/>
      <c r="E1270" s="11">
        <v>43643</v>
      </c>
    </row>
    <row r="1271" spans="1:5" ht="14.25" customHeight="1">
      <c r="A1271" s="6" t="s">
        <v>2203</v>
      </c>
      <c r="B1271" s="1">
        <v>1014625.27</v>
      </c>
      <c r="C1271" s="94" t="s">
        <v>1842</v>
      </c>
      <c r="D1271" s="96"/>
      <c r="E1271" s="11">
        <v>43643</v>
      </c>
    </row>
    <row r="1272" spans="1:5" ht="14.25" customHeight="1">
      <c r="A1272" s="6" t="s">
        <v>2204</v>
      </c>
      <c r="B1272" s="1">
        <v>2392659.07</v>
      </c>
      <c r="C1272" s="94" t="s">
        <v>1139</v>
      </c>
      <c r="D1272" s="96"/>
      <c r="E1272" s="11">
        <v>43643</v>
      </c>
    </row>
    <row r="1273" spans="1:5" ht="14.25" customHeight="1">
      <c r="A1273" s="6" t="s">
        <v>2205</v>
      </c>
      <c r="B1273" s="1">
        <v>1093416.93</v>
      </c>
      <c r="C1273" s="94" t="s">
        <v>1843</v>
      </c>
      <c r="D1273" s="96"/>
      <c r="E1273" s="11">
        <v>43643</v>
      </c>
    </row>
    <row r="1274" spans="1:5" ht="14.25" customHeight="1">
      <c r="A1274" s="6" t="s">
        <v>2206</v>
      </c>
      <c r="B1274" s="1">
        <v>599714.02</v>
      </c>
      <c r="C1274" s="94" t="s">
        <v>1844</v>
      </c>
      <c r="D1274" s="96"/>
      <c r="E1274" s="11">
        <v>43643</v>
      </c>
    </row>
    <row r="1275" spans="1:5" ht="14.25" customHeight="1">
      <c r="A1275" s="6" t="s">
        <v>2207</v>
      </c>
      <c r="B1275" s="1">
        <v>96221.35</v>
      </c>
      <c r="C1275" s="94" t="s">
        <v>1140</v>
      </c>
      <c r="D1275" s="96"/>
      <c r="E1275" s="11">
        <v>43643</v>
      </c>
    </row>
    <row r="1276" spans="1:5" ht="14.25" customHeight="1">
      <c r="A1276" s="6" t="s">
        <v>2208</v>
      </c>
      <c r="B1276" s="1">
        <v>276735.65</v>
      </c>
      <c r="C1276" s="94" t="s">
        <v>1845</v>
      </c>
      <c r="D1276" s="96"/>
      <c r="E1276" s="11">
        <v>43643</v>
      </c>
    </row>
    <row r="1277" spans="1:5" ht="14.25" customHeight="1">
      <c r="A1277" s="6" t="s">
        <v>2209</v>
      </c>
      <c r="B1277" s="1">
        <v>119140.89</v>
      </c>
      <c r="C1277" s="94" t="s">
        <v>1426</v>
      </c>
      <c r="D1277" s="96"/>
      <c r="E1277" s="11">
        <v>43643</v>
      </c>
    </row>
    <row r="1278" spans="1:5" ht="14.25" customHeight="1">
      <c r="A1278" s="6" t="s">
        <v>2210</v>
      </c>
      <c r="B1278" s="1">
        <v>1213476.82</v>
      </c>
      <c r="C1278" s="94" t="s">
        <v>1846</v>
      </c>
      <c r="D1278" s="96"/>
      <c r="E1278" s="11">
        <v>43643</v>
      </c>
    </row>
    <row r="1279" spans="1:5" ht="14.25" customHeight="1">
      <c r="A1279" s="6" t="s">
        <v>2211</v>
      </c>
      <c r="B1279" s="1">
        <v>2142179.07</v>
      </c>
      <c r="C1279" s="94" t="s">
        <v>640</v>
      </c>
      <c r="D1279" s="97"/>
      <c r="E1279" s="11">
        <v>43643</v>
      </c>
    </row>
    <row r="1280" spans="1:5" ht="14.25" customHeight="1">
      <c r="A1280" s="6" t="s">
        <v>2212</v>
      </c>
      <c r="B1280" s="29">
        <v>2405529.07</v>
      </c>
      <c r="C1280" s="94" t="s">
        <v>1847</v>
      </c>
      <c r="D1280" s="95" t="s">
        <v>2322</v>
      </c>
      <c r="E1280" s="11">
        <v>43643</v>
      </c>
    </row>
    <row r="1281" spans="1:5" ht="14.25" customHeight="1">
      <c r="A1281" s="6" t="s">
        <v>2213</v>
      </c>
      <c r="B1281" s="1">
        <v>2859300.79</v>
      </c>
      <c r="C1281" s="94" t="s">
        <v>1633</v>
      </c>
      <c r="D1281" s="96"/>
      <c r="E1281" s="11">
        <v>43643</v>
      </c>
    </row>
    <row r="1282" spans="1:5" ht="14.25" customHeight="1">
      <c r="A1282" s="6" t="s">
        <v>2214</v>
      </c>
      <c r="B1282" s="1">
        <v>1329215.57</v>
      </c>
      <c r="C1282" s="94" t="s">
        <v>743</v>
      </c>
      <c r="D1282" s="97"/>
      <c r="E1282" s="11">
        <v>43643</v>
      </c>
    </row>
    <row r="1283" spans="1:5" ht="14.25" customHeight="1">
      <c r="A1283" s="6" t="s">
        <v>2215</v>
      </c>
      <c r="B1283" s="1">
        <v>901951.7</v>
      </c>
      <c r="C1283" s="94" t="s">
        <v>1848</v>
      </c>
      <c r="D1283" s="95" t="s">
        <v>2324</v>
      </c>
      <c r="E1283" s="11">
        <v>43643</v>
      </c>
    </row>
    <row r="1284" spans="1:5" ht="14.25" customHeight="1">
      <c r="A1284" s="6" t="s">
        <v>2216</v>
      </c>
      <c r="B1284" s="1">
        <v>2005182.89</v>
      </c>
      <c r="C1284" s="94" t="s">
        <v>1849</v>
      </c>
      <c r="D1284" s="97"/>
      <c r="E1284" s="11">
        <v>43643</v>
      </c>
    </row>
    <row r="1285" spans="1:5" ht="14.25" customHeight="1">
      <c r="A1285" s="6" t="s">
        <v>2217</v>
      </c>
      <c r="B1285" s="1">
        <v>76243.3</v>
      </c>
      <c r="C1285" s="94" t="s">
        <v>1850</v>
      </c>
      <c r="D1285" s="95" t="s">
        <v>2323</v>
      </c>
      <c r="E1285" s="11">
        <v>43643</v>
      </c>
    </row>
    <row r="1286" spans="1:5" ht="14.25" customHeight="1">
      <c r="A1286" s="6" t="s">
        <v>2218</v>
      </c>
      <c r="B1286" s="1">
        <v>40868.5</v>
      </c>
      <c r="C1286" s="94" t="s">
        <v>1851</v>
      </c>
      <c r="D1286" s="96"/>
      <c r="E1286" s="11">
        <v>43643</v>
      </c>
    </row>
    <row r="1287" spans="1:5" ht="14.25" customHeight="1">
      <c r="A1287" s="6" t="s">
        <v>2219</v>
      </c>
      <c r="B1287" s="1">
        <v>17612</v>
      </c>
      <c r="C1287" s="94" t="s">
        <v>1852</v>
      </c>
      <c r="D1287" s="96"/>
      <c r="E1287" s="11">
        <v>43643</v>
      </c>
    </row>
    <row r="1288" spans="1:5" ht="14.25" customHeight="1">
      <c r="A1288" s="6" t="s">
        <v>2220</v>
      </c>
      <c r="B1288" s="1">
        <v>146723.29</v>
      </c>
      <c r="C1288" s="94" t="s">
        <v>1853</v>
      </c>
      <c r="D1288" s="97"/>
      <c r="E1288" s="11">
        <v>43643</v>
      </c>
    </row>
    <row r="1289" spans="1:5" ht="14.25" customHeight="1">
      <c r="A1289" s="6" t="s">
        <v>2221</v>
      </c>
      <c r="B1289" s="1">
        <v>287005</v>
      </c>
      <c r="C1289" s="94" t="s">
        <v>728</v>
      </c>
      <c r="D1289" s="95" t="s">
        <v>2341</v>
      </c>
      <c r="E1289" s="11">
        <v>43643</v>
      </c>
    </row>
    <row r="1290" spans="1:5" ht="14.25" customHeight="1">
      <c r="A1290" s="6" t="s">
        <v>2222</v>
      </c>
      <c r="B1290" s="1">
        <v>17800</v>
      </c>
      <c r="C1290" s="94" t="s">
        <v>1093</v>
      </c>
      <c r="D1290" s="96"/>
      <c r="E1290" s="11">
        <v>43643</v>
      </c>
    </row>
    <row r="1291" spans="1:5" ht="14.25" customHeight="1">
      <c r="A1291" s="6" t="s">
        <v>2223</v>
      </c>
      <c r="B1291" s="1">
        <v>195973.1</v>
      </c>
      <c r="C1291" s="94" t="s">
        <v>1189</v>
      </c>
      <c r="D1291" s="96"/>
      <c r="E1291" s="11">
        <v>43643</v>
      </c>
    </row>
    <row r="1292" spans="1:5" ht="14.25" customHeight="1">
      <c r="A1292" s="6" t="s">
        <v>2224</v>
      </c>
      <c r="B1292" s="1">
        <v>262110.34</v>
      </c>
      <c r="C1292" s="94" t="s">
        <v>1854</v>
      </c>
      <c r="D1292" s="96"/>
      <c r="E1292" s="11">
        <v>43643</v>
      </c>
    </row>
    <row r="1293" spans="1:5" ht="14.25" customHeight="1">
      <c r="A1293" s="6" t="s">
        <v>2225</v>
      </c>
      <c r="B1293" s="1">
        <v>1896273.44</v>
      </c>
      <c r="C1293" s="94" t="s">
        <v>1190</v>
      </c>
      <c r="D1293" s="97"/>
      <c r="E1293" s="11">
        <v>43643</v>
      </c>
    </row>
    <row r="1294" spans="1:5" ht="14.25" customHeight="1">
      <c r="A1294" s="6" t="s">
        <v>2226</v>
      </c>
      <c r="B1294" s="1">
        <v>108188.09</v>
      </c>
      <c r="C1294" s="94" t="s">
        <v>677</v>
      </c>
      <c r="D1294" s="95" t="s">
        <v>2325</v>
      </c>
      <c r="E1294" s="11">
        <v>43643</v>
      </c>
    </row>
    <row r="1295" spans="1:5" ht="14.25" customHeight="1">
      <c r="A1295" s="6" t="s">
        <v>2227</v>
      </c>
      <c r="B1295" s="1">
        <v>144948.1</v>
      </c>
      <c r="C1295" s="94" t="s">
        <v>677</v>
      </c>
      <c r="D1295" s="96"/>
      <c r="E1295" s="11">
        <v>43643</v>
      </c>
    </row>
    <row r="1296" spans="1:5" ht="14.25" customHeight="1">
      <c r="A1296" s="6" t="s">
        <v>2228</v>
      </c>
      <c r="B1296" s="1">
        <v>13771</v>
      </c>
      <c r="C1296" s="94" t="s">
        <v>641</v>
      </c>
      <c r="D1296" s="96"/>
      <c r="E1296" s="11">
        <v>43643</v>
      </c>
    </row>
    <row r="1297" spans="1:5" ht="14.25" customHeight="1">
      <c r="A1297" s="6" t="s">
        <v>2229</v>
      </c>
      <c r="B1297" s="1">
        <v>1138237.13</v>
      </c>
      <c r="C1297" s="94" t="s">
        <v>1191</v>
      </c>
      <c r="D1297" s="96"/>
      <c r="E1297" s="11">
        <v>43643</v>
      </c>
    </row>
    <row r="1298" spans="1:5" ht="14.25" customHeight="1">
      <c r="A1298" s="6" t="s">
        <v>2230</v>
      </c>
      <c r="B1298" s="1">
        <v>26775</v>
      </c>
      <c r="C1298" s="94" t="s">
        <v>1855</v>
      </c>
      <c r="D1298" s="96"/>
      <c r="E1298" s="11">
        <v>43643</v>
      </c>
    </row>
    <row r="1299" spans="1:5" ht="14.25" customHeight="1">
      <c r="A1299" s="6" t="s">
        <v>2231</v>
      </c>
      <c r="B1299" s="1">
        <v>2377223.11</v>
      </c>
      <c r="C1299" s="94" t="s">
        <v>1158</v>
      </c>
      <c r="D1299" s="96"/>
      <c r="E1299" s="11">
        <v>43643</v>
      </c>
    </row>
    <row r="1300" spans="1:5" ht="14.25" customHeight="1">
      <c r="A1300" s="6" t="s">
        <v>2232</v>
      </c>
      <c r="B1300" s="1">
        <v>474608.81</v>
      </c>
      <c r="C1300" s="94" t="s">
        <v>730</v>
      </c>
      <c r="D1300" s="96"/>
      <c r="E1300" s="11">
        <v>43643</v>
      </c>
    </row>
    <row r="1301" spans="1:5" ht="14.25" customHeight="1">
      <c r="A1301" s="6" t="s">
        <v>2233</v>
      </c>
      <c r="B1301" s="1">
        <v>138136.1</v>
      </c>
      <c r="C1301" s="94" t="s">
        <v>678</v>
      </c>
      <c r="D1301" s="96"/>
      <c r="E1301" s="11">
        <v>43643</v>
      </c>
    </row>
    <row r="1302" spans="1:5" ht="14.25" customHeight="1">
      <c r="A1302" s="6" t="s">
        <v>2234</v>
      </c>
      <c r="B1302" s="1">
        <v>350320.58</v>
      </c>
      <c r="C1302" s="94" t="s">
        <v>1856</v>
      </c>
      <c r="D1302" s="96"/>
      <c r="E1302" s="11">
        <v>43643</v>
      </c>
    </row>
    <row r="1303" spans="1:5" ht="14.25" customHeight="1">
      <c r="A1303" s="6" t="s">
        <v>2235</v>
      </c>
      <c r="B1303" s="1">
        <v>1053134.85</v>
      </c>
      <c r="C1303" s="94" t="s">
        <v>763</v>
      </c>
      <c r="D1303" s="96"/>
      <c r="E1303" s="11">
        <v>43643</v>
      </c>
    </row>
    <row r="1304" spans="1:5" ht="14.25" customHeight="1">
      <c r="A1304" s="6" t="s">
        <v>2236</v>
      </c>
      <c r="B1304" s="1">
        <v>1074376.4</v>
      </c>
      <c r="C1304" s="94" t="s">
        <v>1857</v>
      </c>
      <c r="D1304" s="96"/>
      <c r="E1304" s="11">
        <v>43643</v>
      </c>
    </row>
    <row r="1305" spans="1:5" ht="14.25" customHeight="1">
      <c r="A1305" s="6" t="s">
        <v>2237</v>
      </c>
      <c r="B1305" s="1">
        <v>227132.41</v>
      </c>
      <c r="C1305" s="94" t="s">
        <v>1858</v>
      </c>
      <c r="D1305" s="96"/>
      <c r="E1305" s="11">
        <v>43643</v>
      </c>
    </row>
    <row r="1306" spans="1:5" ht="14.25" customHeight="1">
      <c r="A1306" s="6" t="s">
        <v>2238</v>
      </c>
      <c r="B1306" s="1">
        <v>38080.6</v>
      </c>
      <c r="C1306" s="94" t="s">
        <v>1858</v>
      </c>
      <c r="D1306" s="96"/>
      <c r="E1306" s="11">
        <v>43643</v>
      </c>
    </row>
    <row r="1307" spans="1:5" ht="14.25" customHeight="1">
      <c r="A1307" s="6" t="s">
        <v>2239</v>
      </c>
      <c r="B1307" s="1">
        <v>436738.33</v>
      </c>
      <c r="C1307" s="94" t="s">
        <v>1858</v>
      </c>
      <c r="D1307" s="96"/>
      <c r="E1307" s="11">
        <v>43643</v>
      </c>
    </row>
    <row r="1308" spans="1:5" ht="14.25" customHeight="1">
      <c r="A1308" s="6" t="s">
        <v>2240</v>
      </c>
      <c r="B1308" s="1">
        <v>419870.41</v>
      </c>
      <c r="C1308" s="94" t="s">
        <v>1858</v>
      </c>
      <c r="D1308" s="96"/>
      <c r="E1308" s="11">
        <v>43643</v>
      </c>
    </row>
    <row r="1309" spans="1:5" ht="14.25" customHeight="1">
      <c r="A1309" s="6" t="s">
        <v>2241</v>
      </c>
      <c r="B1309" s="1">
        <v>681290.22</v>
      </c>
      <c r="C1309" s="94" t="s">
        <v>1859</v>
      </c>
      <c r="D1309" s="96"/>
      <c r="E1309" s="11">
        <v>43643</v>
      </c>
    </row>
    <row r="1310" spans="1:5" ht="14.25" customHeight="1">
      <c r="A1310" s="6" t="s">
        <v>2242</v>
      </c>
      <c r="B1310" s="1">
        <v>299900.12</v>
      </c>
      <c r="C1310" s="94" t="s">
        <v>1439</v>
      </c>
      <c r="D1310" s="97"/>
      <c r="E1310" s="11">
        <v>43643</v>
      </c>
    </row>
    <row r="1311" spans="1:5" ht="14.25" customHeight="1">
      <c r="A1311" s="6" t="s">
        <v>2243</v>
      </c>
      <c r="B1311" s="1">
        <v>1457018.64</v>
      </c>
      <c r="C1311" s="94" t="s">
        <v>1860</v>
      </c>
      <c r="D1311" s="95" t="s">
        <v>2342</v>
      </c>
      <c r="E1311" s="11">
        <v>43643</v>
      </c>
    </row>
    <row r="1312" spans="1:5" ht="14.25" customHeight="1">
      <c r="A1312" s="6" t="s">
        <v>2244</v>
      </c>
      <c r="B1312" s="1">
        <v>786864.41</v>
      </c>
      <c r="C1312" s="94" t="s">
        <v>750</v>
      </c>
      <c r="D1312" s="96"/>
      <c r="E1312" s="11">
        <v>43643</v>
      </c>
    </row>
    <row r="1313" spans="1:5" ht="14.25" customHeight="1">
      <c r="A1313" s="6" t="s">
        <v>2245</v>
      </c>
      <c r="B1313" s="1">
        <v>3725023.17</v>
      </c>
      <c r="C1313" s="94" t="s">
        <v>657</v>
      </c>
      <c r="D1313" s="96"/>
      <c r="E1313" s="11">
        <v>43643</v>
      </c>
    </row>
    <row r="1314" spans="1:5" ht="14.25" customHeight="1">
      <c r="A1314" s="6" t="s">
        <v>2246</v>
      </c>
      <c r="B1314" s="1">
        <v>435525.82</v>
      </c>
      <c r="C1314" s="94" t="s">
        <v>1095</v>
      </c>
      <c r="D1314" s="96"/>
      <c r="E1314" s="11">
        <v>43643</v>
      </c>
    </row>
    <row r="1315" spans="1:5" ht="14.25" customHeight="1">
      <c r="A1315" s="6" t="s">
        <v>2247</v>
      </c>
      <c r="B1315" s="1">
        <v>412090.13</v>
      </c>
      <c r="C1315" s="94" t="s">
        <v>1861</v>
      </c>
      <c r="D1315" s="96"/>
      <c r="E1315" s="11">
        <v>43643</v>
      </c>
    </row>
    <row r="1316" spans="1:5" ht="14.25" customHeight="1">
      <c r="A1316" s="6" t="s">
        <v>2248</v>
      </c>
      <c r="B1316" s="1">
        <v>527064.59</v>
      </c>
      <c r="C1316" s="94" t="s">
        <v>679</v>
      </c>
      <c r="D1316" s="96"/>
      <c r="E1316" s="11">
        <v>43643</v>
      </c>
    </row>
    <row r="1317" spans="1:5" ht="14.25" customHeight="1">
      <c r="A1317" s="6" t="s">
        <v>2249</v>
      </c>
      <c r="B1317" s="1">
        <v>2449308.96</v>
      </c>
      <c r="C1317" s="94" t="s">
        <v>1862</v>
      </c>
      <c r="D1317" s="96"/>
      <c r="E1317" s="11">
        <v>43643</v>
      </c>
    </row>
    <row r="1318" spans="1:5" ht="14.25" customHeight="1">
      <c r="A1318" s="6" t="s">
        <v>2250</v>
      </c>
      <c r="B1318" s="1">
        <v>429133.71</v>
      </c>
      <c r="C1318" s="94" t="s">
        <v>1863</v>
      </c>
      <c r="D1318" s="96"/>
      <c r="E1318" s="11">
        <v>43643</v>
      </c>
    </row>
    <row r="1319" spans="1:5" ht="14.25" customHeight="1">
      <c r="A1319" s="6" t="s">
        <v>2251</v>
      </c>
      <c r="B1319" s="1">
        <v>1449088.3</v>
      </c>
      <c r="C1319" s="94" t="s">
        <v>1654</v>
      </c>
      <c r="D1319" s="97"/>
      <c r="E1319" s="11">
        <v>43643</v>
      </c>
    </row>
    <row r="1320" spans="1:5" ht="14.25" customHeight="1">
      <c r="A1320" s="6" t="s">
        <v>2252</v>
      </c>
      <c r="B1320" s="1">
        <v>176142.65</v>
      </c>
      <c r="C1320" s="94" t="s">
        <v>1318</v>
      </c>
      <c r="D1320" s="95" t="s">
        <v>2326</v>
      </c>
      <c r="E1320" s="11">
        <v>43643</v>
      </c>
    </row>
    <row r="1321" spans="1:5" ht="14.25" customHeight="1">
      <c r="A1321" s="6" t="s">
        <v>2253</v>
      </c>
      <c r="B1321" s="1">
        <v>98752.46</v>
      </c>
      <c r="C1321" s="94" t="s">
        <v>751</v>
      </c>
      <c r="D1321" s="96"/>
      <c r="E1321" s="11">
        <v>43643</v>
      </c>
    </row>
    <row r="1322" spans="1:5" ht="14.25" customHeight="1">
      <c r="A1322" s="6" t="s">
        <v>2254</v>
      </c>
      <c r="B1322" s="1">
        <v>712148.73</v>
      </c>
      <c r="C1322" s="94" t="s">
        <v>1147</v>
      </c>
      <c r="D1322" s="97"/>
      <c r="E1322" s="11">
        <v>43643</v>
      </c>
    </row>
    <row r="1323" spans="1:5" ht="14.25" customHeight="1">
      <c r="A1323" s="6" t="s">
        <v>2255</v>
      </c>
      <c r="B1323" s="1">
        <v>1610303.07</v>
      </c>
      <c r="C1323" s="94" t="s">
        <v>641</v>
      </c>
      <c r="D1323" s="95" t="s">
        <v>2343</v>
      </c>
      <c r="E1323" s="11">
        <v>43643</v>
      </c>
    </row>
    <row r="1324" spans="1:5" ht="14.25" customHeight="1">
      <c r="A1324" s="6" t="s">
        <v>2256</v>
      </c>
      <c r="B1324" s="1">
        <v>4183439.61</v>
      </c>
      <c r="C1324" s="94" t="s">
        <v>1864</v>
      </c>
      <c r="D1324" s="96"/>
      <c r="E1324" s="11">
        <v>43643</v>
      </c>
    </row>
    <row r="1325" spans="1:5" ht="14.25" customHeight="1">
      <c r="A1325" s="6" t="s">
        <v>2257</v>
      </c>
      <c r="B1325" s="1">
        <v>342720</v>
      </c>
      <c r="C1325" s="94" t="s">
        <v>1865</v>
      </c>
      <c r="D1325" s="96"/>
      <c r="E1325" s="11">
        <v>43643</v>
      </c>
    </row>
    <row r="1326" spans="1:5" ht="14.25" customHeight="1">
      <c r="A1326" s="6" t="s">
        <v>2258</v>
      </c>
      <c r="B1326" s="1">
        <v>227290</v>
      </c>
      <c r="C1326" s="94" t="s">
        <v>1449</v>
      </c>
      <c r="D1326" s="96"/>
      <c r="E1326" s="11">
        <v>43643</v>
      </c>
    </row>
    <row r="1327" spans="1:5" ht="14.25" customHeight="1">
      <c r="A1327" s="6" t="s">
        <v>2259</v>
      </c>
      <c r="B1327" s="1">
        <v>2987392.2</v>
      </c>
      <c r="C1327" s="94" t="s">
        <v>758</v>
      </c>
      <c r="D1327" s="96"/>
      <c r="E1327" s="11">
        <v>43643</v>
      </c>
    </row>
    <row r="1328" spans="1:5" ht="14.25" customHeight="1">
      <c r="A1328" s="6" t="s">
        <v>2260</v>
      </c>
      <c r="B1328" s="1">
        <v>1647939.94</v>
      </c>
      <c r="C1328" s="94" t="s">
        <v>1148</v>
      </c>
      <c r="D1328" s="96"/>
      <c r="E1328" s="11">
        <v>43643</v>
      </c>
    </row>
    <row r="1329" spans="1:5" ht="14.25" customHeight="1">
      <c r="A1329" s="6" t="s">
        <v>2261</v>
      </c>
      <c r="B1329" s="1">
        <v>1971698.59</v>
      </c>
      <c r="C1329" s="94" t="s">
        <v>1148</v>
      </c>
      <c r="D1329" s="96"/>
      <c r="E1329" s="11">
        <v>43643</v>
      </c>
    </row>
    <row r="1330" spans="1:5" ht="14.25" customHeight="1">
      <c r="A1330" s="6" t="s">
        <v>2262</v>
      </c>
      <c r="B1330" s="1">
        <v>378701.68</v>
      </c>
      <c r="C1330" s="94" t="s">
        <v>1450</v>
      </c>
      <c r="D1330" s="96"/>
      <c r="E1330" s="11">
        <v>43643</v>
      </c>
    </row>
    <row r="1331" spans="1:5" ht="14.25" customHeight="1">
      <c r="A1331" s="6" t="s">
        <v>2263</v>
      </c>
      <c r="B1331" s="1">
        <v>30345</v>
      </c>
      <c r="C1331" s="94" t="s">
        <v>635</v>
      </c>
      <c r="D1331" s="96"/>
      <c r="E1331" s="11">
        <v>43643</v>
      </c>
    </row>
    <row r="1332" spans="1:5" ht="14.25" customHeight="1">
      <c r="A1332" s="6" t="s">
        <v>2264</v>
      </c>
      <c r="B1332" s="1">
        <v>1311899.94</v>
      </c>
      <c r="C1332" s="94" t="s">
        <v>1866</v>
      </c>
      <c r="D1332" s="96"/>
      <c r="E1332" s="11">
        <v>43643</v>
      </c>
    </row>
    <row r="1333" spans="1:5" ht="14.25" customHeight="1">
      <c r="A1333" s="6" t="s">
        <v>2265</v>
      </c>
      <c r="B1333" s="1">
        <v>1395680.58</v>
      </c>
      <c r="C1333" s="94" t="s">
        <v>1194</v>
      </c>
      <c r="D1333" s="96"/>
      <c r="E1333" s="11">
        <v>43643</v>
      </c>
    </row>
    <row r="1334" spans="1:5" ht="14.25" customHeight="1">
      <c r="A1334" s="6" t="s">
        <v>2266</v>
      </c>
      <c r="B1334" s="1">
        <v>121497.87</v>
      </c>
      <c r="C1334" s="94" t="s">
        <v>1867</v>
      </c>
      <c r="D1334" s="96"/>
      <c r="E1334" s="11">
        <v>43643</v>
      </c>
    </row>
    <row r="1335" spans="1:5" ht="14.25" customHeight="1">
      <c r="A1335" s="6" t="s">
        <v>2267</v>
      </c>
      <c r="B1335" s="1">
        <v>2888051.79</v>
      </c>
      <c r="C1335" s="94" t="s">
        <v>1868</v>
      </c>
      <c r="D1335" s="96"/>
      <c r="E1335" s="11">
        <v>43643</v>
      </c>
    </row>
    <row r="1336" spans="1:5" ht="14.25" customHeight="1">
      <c r="A1336" s="6" t="s">
        <v>2268</v>
      </c>
      <c r="B1336" s="1">
        <v>164000</v>
      </c>
      <c r="C1336" s="94" t="s">
        <v>1868</v>
      </c>
      <c r="D1336" s="97"/>
      <c r="E1336" s="11">
        <v>43643</v>
      </c>
    </row>
    <row r="1337" spans="1:5" ht="14.25" customHeight="1">
      <c r="A1337" s="6" t="s">
        <v>2269</v>
      </c>
      <c r="B1337" s="1">
        <v>162213.39</v>
      </c>
      <c r="C1337" s="94" t="s">
        <v>1469</v>
      </c>
      <c r="D1337" s="95" t="s">
        <v>2329</v>
      </c>
      <c r="E1337" s="11">
        <v>43643</v>
      </c>
    </row>
    <row r="1338" spans="1:5" ht="14.25" customHeight="1">
      <c r="A1338" s="6" t="s">
        <v>2270</v>
      </c>
      <c r="B1338" s="1">
        <v>256113.03</v>
      </c>
      <c r="C1338" s="94" t="s">
        <v>1200</v>
      </c>
      <c r="D1338" s="96"/>
      <c r="E1338" s="11">
        <v>43643</v>
      </c>
    </row>
    <row r="1339" spans="1:5" ht="14.25" customHeight="1">
      <c r="A1339" s="6" t="s">
        <v>2271</v>
      </c>
      <c r="B1339" s="1">
        <v>167506.53</v>
      </c>
      <c r="C1339" s="94" t="s">
        <v>1470</v>
      </c>
      <c r="D1339" s="96"/>
      <c r="E1339" s="11">
        <v>43643</v>
      </c>
    </row>
    <row r="1340" spans="1:5" ht="14.25" customHeight="1">
      <c r="A1340" s="6" t="s">
        <v>2272</v>
      </c>
      <c r="B1340" s="1">
        <v>185936.31</v>
      </c>
      <c r="C1340" s="94" t="s">
        <v>1869</v>
      </c>
      <c r="D1340" s="96"/>
      <c r="E1340" s="11">
        <v>43643</v>
      </c>
    </row>
    <row r="1341" spans="1:5" ht="14.25" customHeight="1">
      <c r="A1341" s="6" t="s">
        <v>2273</v>
      </c>
      <c r="B1341" s="1">
        <v>726983.03</v>
      </c>
      <c r="C1341" s="94" t="s">
        <v>1869</v>
      </c>
      <c r="D1341" s="96"/>
      <c r="E1341" s="11">
        <v>43643</v>
      </c>
    </row>
    <row r="1342" spans="1:5" ht="14.25" customHeight="1">
      <c r="A1342" s="6" t="s">
        <v>2274</v>
      </c>
      <c r="B1342" s="1">
        <v>185936.31</v>
      </c>
      <c r="C1342" s="94" t="s">
        <v>1869</v>
      </c>
      <c r="D1342" s="96"/>
      <c r="E1342" s="11">
        <v>43643</v>
      </c>
    </row>
    <row r="1343" spans="1:5" ht="14.25" customHeight="1">
      <c r="A1343" s="6" t="s">
        <v>2275</v>
      </c>
      <c r="B1343" s="1">
        <v>88893</v>
      </c>
      <c r="C1343" s="94" t="s">
        <v>1870</v>
      </c>
      <c r="D1343" s="96"/>
      <c r="E1343" s="11">
        <v>43643</v>
      </c>
    </row>
    <row r="1344" spans="1:5" ht="14.25" customHeight="1">
      <c r="A1344" s="6" t="s">
        <v>2276</v>
      </c>
      <c r="B1344" s="1">
        <v>1403158.52</v>
      </c>
      <c r="C1344" s="94" t="s">
        <v>1473</v>
      </c>
      <c r="D1344" s="97"/>
      <c r="E1344" s="11">
        <v>43643</v>
      </c>
    </row>
    <row r="1345" spans="1:5" ht="14.25" customHeight="1">
      <c r="A1345" s="6" t="s">
        <v>2277</v>
      </c>
      <c r="B1345" s="1">
        <v>2173261.15</v>
      </c>
      <c r="C1345" s="94" t="s">
        <v>1871</v>
      </c>
      <c r="D1345" s="95" t="s">
        <v>2327</v>
      </c>
      <c r="E1345" s="11">
        <v>43643</v>
      </c>
    </row>
    <row r="1346" spans="1:5" ht="14.25" customHeight="1">
      <c r="A1346" s="6" t="s">
        <v>2278</v>
      </c>
      <c r="B1346" s="1">
        <v>664220.48</v>
      </c>
      <c r="C1346" s="94" t="s">
        <v>1177</v>
      </c>
      <c r="D1346" s="96"/>
      <c r="E1346" s="11">
        <v>43643</v>
      </c>
    </row>
    <row r="1347" spans="1:5" ht="14.25" customHeight="1">
      <c r="A1347" s="6" t="s">
        <v>2279</v>
      </c>
      <c r="B1347" s="1">
        <v>650768.86</v>
      </c>
      <c r="C1347" s="94" t="s">
        <v>1872</v>
      </c>
      <c r="D1347" s="96"/>
      <c r="E1347" s="11">
        <v>43643</v>
      </c>
    </row>
    <row r="1348" spans="1:5" ht="14.25" customHeight="1">
      <c r="A1348" s="6" t="s">
        <v>2280</v>
      </c>
      <c r="B1348" s="1">
        <v>664115.89</v>
      </c>
      <c r="C1348" s="94" t="s">
        <v>1872</v>
      </c>
      <c r="D1348" s="96"/>
      <c r="E1348" s="11">
        <v>43643</v>
      </c>
    </row>
    <row r="1349" spans="1:5" ht="14.25" customHeight="1">
      <c r="A1349" s="6" t="s">
        <v>2281</v>
      </c>
      <c r="B1349" s="1">
        <v>205076.99</v>
      </c>
      <c r="C1349" s="94" t="s">
        <v>1873</v>
      </c>
      <c r="D1349" s="96"/>
      <c r="E1349" s="11">
        <v>43643</v>
      </c>
    </row>
    <row r="1350" spans="1:5" ht="14.25" customHeight="1">
      <c r="A1350" s="6" t="s">
        <v>2282</v>
      </c>
      <c r="B1350" s="1">
        <v>147453.4</v>
      </c>
      <c r="C1350" s="94" t="s">
        <v>1873</v>
      </c>
      <c r="D1350" s="96"/>
      <c r="E1350" s="11">
        <v>43643</v>
      </c>
    </row>
    <row r="1351" spans="1:5" ht="14.25" customHeight="1">
      <c r="A1351" s="6" t="s">
        <v>2283</v>
      </c>
      <c r="B1351" s="1">
        <v>1088627.79</v>
      </c>
      <c r="C1351" s="94" t="s">
        <v>1051</v>
      </c>
      <c r="D1351" s="97"/>
      <c r="E1351" s="11">
        <v>43643</v>
      </c>
    </row>
    <row r="1352" spans="1:5" ht="14.25" customHeight="1">
      <c r="A1352" s="6" t="s">
        <v>2284</v>
      </c>
      <c r="B1352" s="1">
        <v>587681.24</v>
      </c>
      <c r="C1352" s="94" t="s">
        <v>680</v>
      </c>
      <c r="D1352" s="95" t="s">
        <v>2328</v>
      </c>
      <c r="E1352" s="11">
        <v>43643</v>
      </c>
    </row>
    <row r="1353" spans="1:5" ht="14.25" customHeight="1">
      <c r="A1353" s="6" t="s">
        <v>2285</v>
      </c>
      <c r="B1353" s="1">
        <v>1301546.04</v>
      </c>
      <c r="C1353" s="94" t="s">
        <v>1874</v>
      </c>
      <c r="D1353" s="96"/>
      <c r="E1353" s="11">
        <v>43643</v>
      </c>
    </row>
    <row r="1354" spans="1:5" ht="14.25" customHeight="1">
      <c r="A1354" s="6" t="s">
        <v>2286</v>
      </c>
      <c r="B1354" s="1">
        <v>469579.72</v>
      </c>
      <c r="C1354" s="94" t="s">
        <v>1198</v>
      </c>
      <c r="D1354" s="96"/>
      <c r="E1354" s="11">
        <v>43643</v>
      </c>
    </row>
    <row r="1355" spans="1:5" ht="14.25" customHeight="1">
      <c r="A1355" s="6" t="s">
        <v>2287</v>
      </c>
      <c r="B1355" s="1">
        <v>52071.27</v>
      </c>
      <c r="C1355" s="94" t="s">
        <v>1875</v>
      </c>
      <c r="D1355" s="96"/>
      <c r="E1355" s="11">
        <v>43643</v>
      </c>
    </row>
    <row r="1356" spans="1:5" ht="14.25" customHeight="1">
      <c r="A1356" s="6" t="s">
        <v>2288</v>
      </c>
      <c r="B1356" s="1">
        <v>131651.73</v>
      </c>
      <c r="C1356" s="94" t="s">
        <v>1875</v>
      </c>
      <c r="D1356" s="96"/>
      <c r="E1356" s="11">
        <v>43643</v>
      </c>
    </row>
    <row r="1357" spans="1:5" ht="14.25" customHeight="1">
      <c r="A1357" s="6" t="s">
        <v>2289</v>
      </c>
      <c r="B1357" s="1">
        <v>1213525.47</v>
      </c>
      <c r="C1357" s="94" t="s">
        <v>1199</v>
      </c>
      <c r="D1357" s="96"/>
      <c r="E1357" s="11">
        <v>43643</v>
      </c>
    </row>
    <row r="1358" spans="1:5" ht="14.25" customHeight="1">
      <c r="A1358" s="6" t="s">
        <v>2290</v>
      </c>
      <c r="B1358" s="1">
        <v>840648.01</v>
      </c>
      <c r="C1358" s="94" t="s">
        <v>1120</v>
      </c>
      <c r="D1358" s="96"/>
      <c r="E1358" s="11">
        <v>43643</v>
      </c>
    </row>
    <row r="1359" spans="1:5" ht="14.25" customHeight="1">
      <c r="A1359" s="6" t="s">
        <v>2291</v>
      </c>
      <c r="B1359" s="1">
        <v>775064.75</v>
      </c>
      <c r="C1359" s="94" t="s">
        <v>732</v>
      </c>
      <c r="D1359" s="96"/>
      <c r="E1359" s="11">
        <v>43643</v>
      </c>
    </row>
    <row r="1360" spans="1:5" ht="14.25" customHeight="1">
      <c r="A1360" s="6" t="s">
        <v>2292</v>
      </c>
      <c r="B1360" s="1">
        <v>3297433.99</v>
      </c>
      <c r="C1360" s="94" t="s">
        <v>732</v>
      </c>
      <c r="D1360" s="96"/>
      <c r="E1360" s="11">
        <v>43643</v>
      </c>
    </row>
    <row r="1361" spans="1:5" ht="14.25" customHeight="1">
      <c r="A1361" s="6" t="s">
        <v>2293</v>
      </c>
      <c r="B1361" s="1">
        <v>198027.67</v>
      </c>
      <c r="C1361" s="94" t="s">
        <v>1876</v>
      </c>
      <c r="D1361" s="96"/>
      <c r="E1361" s="11">
        <v>43643</v>
      </c>
    </row>
    <row r="1362" spans="1:5" ht="14.25" customHeight="1">
      <c r="A1362" s="6" t="s">
        <v>2294</v>
      </c>
      <c r="B1362" s="1">
        <v>1309514.39</v>
      </c>
      <c r="C1362" s="94" t="s">
        <v>644</v>
      </c>
      <c r="D1362" s="96"/>
      <c r="E1362" s="11">
        <v>43643</v>
      </c>
    </row>
    <row r="1363" spans="1:5" ht="14.25" customHeight="1">
      <c r="A1363" s="6" t="s">
        <v>2295</v>
      </c>
      <c r="B1363" s="1">
        <v>330518.48</v>
      </c>
      <c r="C1363" s="94" t="s">
        <v>1150</v>
      </c>
      <c r="D1363" s="96"/>
      <c r="E1363" s="11">
        <v>43643</v>
      </c>
    </row>
    <row r="1364" spans="1:5" ht="14.25" customHeight="1">
      <c r="A1364" s="6" t="s">
        <v>2296</v>
      </c>
      <c r="B1364" s="1">
        <v>274064.89</v>
      </c>
      <c r="C1364" s="94" t="s">
        <v>1462</v>
      </c>
      <c r="D1364" s="96"/>
      <c r="E1364" s="11">
        <v>43643</v>
      </c>
    </row>
    <row r="1365" spans="1:5" ht="14.25" customHeight="1">
      <c r="A1365" s="6" t="s">
        <v>2297</v>
      </c>
      <c r="B1365" s="1">
        <v>35458.99</v>
      </c>
      <c r="C1365" s="94" t="s">
        <v>1846</v>
      </c>
      <c r="D1365" s="97"/>
      <c r="E1365" s="11">
        <v>43643</v>
      </c>
    </row>
    <row r="1366" spans="1:5" ht="14.25" customHeight="1">
      <c r="A1366" s="6" t="s">
        <v>2298</v>
      </c>
      <c r="B1366" s="107">
        <v>150000000</v>
      </c>
      <c r="C1366" s="108" t="s">
        <v>687</v>
      </c>
      <c r="D1366" s="111" t="s">
        <v>2348</v>
      </c>
      <c r="E1366" s="109">
        <v>43644</v>
      </c>
    </row>
    <row r="1367" spans="1:5" ht="15.75" customHeight="1">
      <c r="A1367" s="6" t="s">
        <v>2299</v>
      </c>
      <c r="B1367" s="107">
        <f>310238.08+151121.03+21534.2</f>
        <v>482893.31</v>
      </c>
      <c r="C1367" s="108" t="s">
        <v>15</v>
      </c>
      <c r="D1367" s="111" t="s">
        <v>2349</v>
      </c>
      <c r="E1367" s="109">
        <v>43644</v>
      </c>
    </row>
    <row r="1368" spans="1:5" ht="15.75" customHeight="1">
      <c r="A1368" s="6" t="s">
        <v>2300</v>
      </c>
      <c r="B1368" s="107">
        <f>121435.54</f>
        <v>121435.54</v>
      </c>
      <c r="C1368" s="108" t="s">
        <v>15</v>
      </c>
      <c r="D1368" s="11" t="s">
        <v>1292</v>
      </c>
      <c r="E1368" s="109">
        <v>43644</v>
      </c>
    </row>
    <row r="1369" spans="1:5" ht="15.75" customHeight="1">
      <c r="A1369" s="6" t="s">
        <v>2301</v>
      </c>
      <c r="B1369" s="107">
        <v>2800343.61</v>
      </c>
      <c r="C1369" s="108" t="s">
        <v>15</v>
      </c>
      <c r="D1369" s="111" t="s">
        <v>2349</v>
      </c>
      <c r="E1369" s="109">
        <v>43644</v>
      </c>
    </row>
  </sheetData>
  <sheetProtection/>
  <mergeCells count="219">
    <mergeCell ref="D1323:D1336"/>
    <mergeCell ref="D1337:D1344"/>
    <mergeCell ref="D1345:D1351"/>
    <mergeCell ref="D1352:D1365"/>
    <mergeCell ref="D1283:D1284"/>
    <mergeCell ref="D1285:D1288"/>
    <mergeCell ref="D1289:D1293"/>
    <mergeCell ref="D1294:D1310"/>
    <mergeCell ref="D1311:D1319"/>
    <mergeCell ref="D1320:D1322"/>
    <mergeCell ref="D1236:D1241"/>
    <mergeCell ref="D1242:D1250"/>
    <mergeCell ref="D1251:D1254"/>
    <mergeCell ref="D1255:D1259"/>
    <mergeCell ref="D1260:D1279"/>
    <mergeCell ref="D1280:D1282"/>
    <mergeCell ref="D1198:D1199"/>
    <mergeCell ref="D1200:D1204"/>
    <mergeCell ref="D1205:D1211"/>
    <mergeCell ref="D1213:D1218"/>
    <mergeCell ref="D1219:D1228"/>
    <mergeCell ref="D1229:D1235"/>
    <mergeCell ref="D1158:D1160"/>
    <mergeCell ref="D1161:D1164"/>
    <mergeCell ref="D1165:D1170"/>
    <mergeCell ref="D1171:D1183"/>
    <mergeCell ref="D1184:D1191"/>
    <mergeCell ref="D1192:D1197"/>
    <mergeCell ref="D1118:D1123"/>
    <mergeCell ref="D1124:D1130"/>
    <mergeCell ref="D1131:D1138"/>
    <mergeCell ref="D1139:D1142"/>
    <mergeCell ref="D1143:D1144"/>
    <mergeCell ref="D1145:D1157"/>
    <mergeCell ref="D1083:D1085"/>
    <mergeCell ref="D1086:D1088"/>
    <mergeCell ref="D1089:D1095"/>
    <mergeCell ref="D1096:D1102"/>
    <mergeCell ref="D1103:D1111"/>
    <mergeCell ref="D1112:D1117"/>
    <mergeCell ref="D1055:D1056"/>
    <mergeCell ref="D1064:D1066"/>
    <mergeCell ref="D1067:D1070"/>
    <mergeCell ref="D1071:D1072"/>
    <mergeCell ref="D1075:D1079"/>
    <mergeCell ref="D1081:D1082"/>
    <mergeCell ref="D1032:D1034"/>
    <mergeCell ref="D1037:D1038"/>
    <mergeCell ref="D1041:D1042"/>
    <mergeCell ref="D1046:D1047"/>
    <mergeCell ref="D1048:D1049"/>
    <mergeCell ref="D1052:D1053"/>
    <mergeCell ref="D993:D996"/>
    <mergeCell ref="D997:D1007"/>
    <mergeCell ref="D1008:D1011"/>
    <mergeCell ref="D1012:D1019"/>
    <mergeCell ref="D1026:D1028"/>
    <mergeCell ref="D1029:D1030"/>
    <mergeCell ref="D966:D968"/>
    <mergeCell ref="D969:D970"/>
    <mergeCell ref="D971:D975"/>
    <mergeCell ref="D976:D981"/>
    <mergeCell ref="D982:D989"/>
    <mergeCell ref="D990:D992"/>
    <mergeCell ref="D925:D927"/>
    <mergeCell ref="D928:D935"/>
    <mergeCell ref="D936:D937"/>
    <mergeCell ref="D938:D942"/>
    <mergeCell ref="D943:D955"/>
    <mergeCell ref="D956:D965"/>
    <mergeCell ref="D880:D887"/>
    <mergeCell ref="D888:D889"/>
    <mergeCell ref="D890:D903"/>
    <mergeCell ref="D904:D907"/>
    <mergeCell ref="D908:D921"/>
    <mergeCell ref="D922:D924"/>
    <mergeCell ref="D827:D830"/>
    <mergeCell ref="D832:D837"/>
    <mergeCell ref="D838:D847"/>
    <mergeCell ref="D848:D854"/>
    <mergeCell ref="D855:D859"/>
    <mergeCell ref="D860:D879"/>
    <mergeCell ref="D799:D802"/>
    <mergeCell ref="D803:D808"/>
    <mergeCell ref="D811:D813"/>
    <mergeCell ref="D814:D820"/>
    <mergeCell ref="D821:D824"/>
    <mergeCell ref="D825:D826"/>
    <mergeCell ref="D768:D769"/>
    <mergeCell ref="D770:D772"/>
    <mergeCell ref="D773:D776"/>
    <mergeCell ref="D778:D787"/>
    <mergeCell ref="D788:D791"/>
    <mergeCell ref="D792:D798"/>
    <mergeCell ref="D748:D749"/>
    <mergeCell ref="D753:D754"/>
    <mergeCell ref="D755:D756"/>
    <mergeCell ref="D757:D758"/>
    <mergeCell ref="D759:D761"/>
    <mergeCell ref="D763:D765"/>
    <mergeCell ref="D150:D152"/>
    <mergeCell ref="D155:D156"/>
    <mergeCell ref="D157:D158"/>
    <mergeCell ref="D164:D166"/>
    <mergeCell ref="D170:D171"/>
    <mergeCell ref="D175:D177"/>
    <mergeCell ref="D182:D184"/>
    <mergeCell ref="D187:D188"/>
    <mergeCell ref="D190:D192"/>
    <mergeCell ref="D195:D196"/>
    <mergeCell ref="D197:D199"/>
    <mergeCell ref="D200:D202"/>
    <mergeCell ref="D203:D210"/>
    <mergeCell ref="D211:D213"/>
    <mergeCell ref="D214:D223"/>
    <mergeCell ref="D224:D231"/>
    <mergeCell ref="D232:D233"/>
    <mergeCell ref="D234:D237"/>
    <mergeCell ref="D238:D245"/>
    <mergeCell ref="D246:D248"/>
    <mergeCell ref="D249:D253"/>
    <mergeCell ref="D254:D256"/>
    <mergeCell ref="D257:D258"/>
    <mergeCell ref="D259:D261"/>
    <mergeCell ref="D262:D264"/>
    <mergeCell ref="D265:D273"/>
    <mergeCell ref="D274:D287"/>
    <mergeCell ref="D288:D295"/>
    <mergeCell ref="D296:D306"/>
    <mergeCell ref="D307:D309"/>
    <mergeCell ref="D310:D313"/>
    <mergeCell ref="D314:D316"/>
    <mergeCell ref="D317:D321"/>
    <mergeCell ref="D322:D324"/>
    <mergeCell ref="D325:D328"/>
    <mergeCell ref="D329:D334"/>
    <mergeCell ref="D335:D338"/>
    <mergeCell ref="D339:D340"/>
    <mergeCell ref="D341:D351"/>
    <mergeCell ref="D352:D355"/>
    <mergeCell ref="D356:D360"/>
    <mergeCell ref="D361:D364"/>
    <mergeCell ref="D365:D374"/>
    <mergeCell ref="D375:D379"/>
    <mergeCell ref="D380:D383"/>
    <mergeCell ref="D384:D394"/>
    <mergeCell ref="D395:D398"/>
    <mergeCell ref="D399:D410"/>
    <mergeCell ref="D411:D418"/>
    <mergeCell ref="D419:D425"/>
    <mergeCell ref="D426:D427"/>
    <mergeCell ref="D430:D432"/>
    <mergeCell ref="D434:D435"/>
    <mergeCell ref="D438:D439"/>
    <mergeCell ref="D440:D441"/>
    <mergeCell ref="D446:D447"/>
    <mergeCell ref="D448:D449"/>
    <mergeCell ref="D452:D454"/>
    <mergeCell ref="D458:D462"/>
    <mergeCell ref="D463:D465"/>
    <mergeCell ref="D467:D468"/>
    <mergeCell ref="D469:D472"/>
    <mergeCell ref="D473:D475"/>
    <mergeCell ref="D476:D477"/>
    <mergeCell ref="D478:D484"/>
    <mergeCell ref="D485:D487"/>
    <mergeCell ref="D488:D493"/>
    <mergeCell ref="D494:D495"/>
    <mergeCell ref="D496:D503"/>
    <mergeCell ref="D504:D509"/>
    <mergeCell ref="D510:D515"/>
    <mergeCell ref="D516:D524"/>
    <mergeCell ref="D525:D535"/>
    <mergeCell ref="D537:D544"/>
    <mergeCell ref="D545:D548"/>
    <mergeCell ref="D549:D552"/>
    <mergeCell ref="D554:D565"/>
    <mergeCell ref="D566:D570"/>
    <mergeCell ref="D571:D581"/>
    <mergeCell ref="D582:D583"/>
    <mergeCell ref="D584:D591"/>
    <mergeCell ref="D592:D599"/>
    <mergeCell ref="D600:D605"/>
    <mergeCell ref="D606:D609"/>
    <mergeCell ref="D610:D614"/>
    <mergeCell ref="D615:D620"/>
    <mergeCell ref="D621:D626"/>
    <mergeCell ref="D627:D633"/>
    <mergeCell ref="D634:D638"/>
    <mergeCell ref="D639:D645"/>
    <mergeCell ref="A144:D144"/>
    <mergeCell ref="A3:D3"/>
    <mergeCell ref="A4:D4"/>
    <mergeCell ref="A6:D6"/>
    <mergeCell ref="A13:D13"/>
    <mergeCell ref="A75:D75"/>
    <mergeCell ref="A137:D137"/>
    <mergeCell ref="D646:D653"/>
    <mergeCell ref="D654:D657"/>
    <mergeCell ref="D658:D659"/>
    <mergeCell ref="D660:D664"/>
    <mergeCell ref="D665:D673"/>
    <mergeCell ref="D674:D680"/>
    <mergeCell ref="D681:D683"/>
    <mergeCell ref="D685:D695"/>
    <mergeCell ref="D696:D700"/>
    <mergeCell ref="D701:D705"/>
    <mergeCell ref="D709:D710"/>
    <mergeCell ref="D716:D717"/>
    <mergeCell ref="A1:D1"/>
    <mergeCell ref="D718:D720"/>
    <mergeCell ref="D721:D723"/>
    <mergeCell ref="D725:D726"/>
    <mergeCell ref="D727:D728"/>
    <mergeCell ref="D729:D730"/>
    <mergeCell ref="D732:D733"/>
    <mergeCell ref="D734:D735"/>
    <mergeCell ref="D736:D738"/>
    <mergeCell ref="D744:D747"/>
  </mergeCells>
  <printOptions/>
  <pageMargins left="0.4724409448818898" right="0.11811023622047245" top="0.5905511811023623" bottom="0.3937007874015748" header="0" footer="0"/>
  <pageSetup orientation="portrait" paperSize="9" r:id="rId2"/>
  <ignoredErrors>
    <ignoredError sqref="A146:A514 A8:A11 A515:A1369 A134:IV141 A104:A133 A77:A79 A80:A10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2019-07-09T12:53:46Z</cp:lastPrinted>
  <dcterms:created xsi:type="dcterms:W3CDTF">2012-02-16T09:50:09Z</dcterms:created>
  <dcterms:modified xsi:type="dcterms:W3CDTF">2019-07-09T13:16:44Z</dcterms:modified>
  <cp:category/>
  <cp:version/>
  <cp:contentType/>
  <cp:contentStatus/>
</cp:coreProperties>
</file>