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<sst xmlns="http://schemas.openxmlformats.org/spreadsheetml/2006/main" count="2242" uniqueCount="1747">
  <si>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</si>
  <si>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</si>
  <si>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</si>
  <si>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</si>
  <si>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</si>
  <si>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</si>
  <si>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VENITURI  PROPRII</t>
  </si>
  <si>
    <t>MINISTERUL DEZVOLTARII REGIONALE SI ADMINISTRATIEI PUBLICE</t>
  </si>
  <si>
    <t>SITUAȚIA</t>
  </si>
  <si>
    <t>Personal MDRAP (programe)</t>
  </si>
  <si>
    <t>DATA PLATII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</si>
  <si>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</si>
  <si>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</si>
  <si>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</si>
  <si>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</si>
  <si>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</si>
  <si>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</si>
  <si>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</si>
  <si>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</si>
  <si>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</si>
  <si>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</si>
  <si>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</si>
  <si>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</si>
  <si>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</si>
  <si>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</si>
  <si>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</si>
  <si>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</si>
  <si>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</si>
  <si>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</si>
  <si>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</si>
  <si>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</si>
  <si>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</si>
  <si>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</si>
  <si>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</si>
  <si>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</si>
  <si>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</si>
  <si>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</si>
  <si>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</si>
  <si>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</si>
  <si>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</si>
  <si>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</si>
  <si>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</si>
  <si>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</si>
  <si>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</si>
  <si>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</si>
  <si>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</si>
  <si>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</si>
  <si>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</si>
  <si>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</si>
  <si>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</si>
  <si>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</si>
  <si>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</si>
  <si>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</si>
  <si>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</si>
  <si>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</si>
  <si>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</si>
  <si>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</si>
  <si>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</si>
  <si>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</si>
  <si>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</si>
  <si>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</si>
  <si>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</si>
  <si>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</si>
  <si>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</si>
  <si>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</si>
  <si>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</si>
  <si>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</si>
  <si>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</si>
  <si>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</si>
  <si>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</si>
  <si>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</si>
  <si>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</si>
  <si>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</si>
  <si>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</si>
  <si>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</si>
  <si>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</si>
  <si>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</si>
  <si>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</si>
  <si>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</si>
  <si>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</si>
  <si>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</si>
  <si>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</si>
  <si>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</si>
  <si>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</si>
  <si>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</si>
  <si>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</si>
  <si>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</si>
  <si>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</si>
  <si>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</si>
  <si>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</si>
  <si>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</si>
  <si>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</si>
  <si>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</si>
  <si>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</si>
  <si>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</si>
  <si>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</si>
  <si>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</si>
  <si>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</si>
  <si>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</si>
  <si>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</si>
  <si>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</si>
  <si>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</si>
  <si>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</si>
  <si>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</si>
  <si>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</si>
  <si>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</si>
  <si>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</si>
  <si>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</si>
  <si>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</si>
  <si>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</si>
  <si>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</si>
  <si>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</si>
  <si>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</si>
  <si>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</si>
  <si>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</si>
  <si>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</si>
  <si>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</si>
  <si>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</si>
  <si>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</si>
  <si>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</si>
  <si>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</si>
  <si>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</si>
  <si>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</si>
  <si>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</si>
  <si>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</si>
  <si>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</si>
  <si>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</si>
  <si>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</si>
  <si>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</si>
  <si>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</si>
  <si>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</si>
  <si>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</si>
  <si>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</si>
  <si>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</si>
  <si>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</si>
  <si>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</si>
  <si>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</si>
  <si>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</si>
  <si>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</si>
  <si>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</si>
  <si>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</si>
  <si>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</si>
  <si>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</si>
  <si>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</si>
  <si>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</si>
  <si>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</si>
  <si>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</si>
  <si>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</si>
  <si>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</si>
  <si>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</si>
  <si>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</si>
  <si>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</si>
  <si>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</si>
  <si>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</si>
  <si>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</si>
  <si>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</si>
  <si>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</si>
  <si>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</si>
  <si>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</si>
  <si>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</si>
  <si>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</si>
  <si>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</si>
  <si>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</si>
  <si>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</si>
  <si>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</si>
  <si>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</si>
  <si>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</si>
  <si>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</si>
  <si>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</si>
  <si>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</si>
  <si>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</si>
  <si>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</si>
  <si>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</si>
  <si>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</si>
  <si>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</si>
  <si>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</si>
  <si>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</si>
  <si>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</si>
  <si>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</si>
  <si>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</si>
  <si>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</si>
  <si>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</si>
  <si>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</si>
  <si>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</si>
  <si>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</si>
  <si>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</si>
  <si>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</si>
  <si>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</si>
  <si>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</si>
  <si>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</si>
  <si>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</si>
  <si>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</si>
  <si>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</si>
  <si>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</si>
  <si>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</si>
  <si>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</si>
  <si>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</si>
  <si>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</si>
  <si>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</si>
  <si>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</si>
  <si>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</si>
  <si>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</si>
  <si>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</si>
  <si>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</si>
  <si>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</si>
  <si>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</si>
  <si>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</si>
  <si>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</si>
  <si>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</si>
  <si>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</si>
  <si>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</si>
  <si>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</si>
  <si>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</si>
  <si>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</si>
  <si>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</si>
  <si>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</si>
  <si>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</si>
  <si>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</si>
  <si>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</si>
  <si>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</si>
  <si>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</si>
  <si>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</si>
  <si>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</si>
  <si>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</si>
  <si>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</si>
  <si>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</si>
  <si>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</si>
  <si>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</si>
  <si>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</si>
  <si>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</si>
  <si>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</si>
  <si>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</si>
  <si>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</si>
  <si>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</si>
  <si>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</si>
  <si>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</si>
  <si>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</si>
  <si>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</si>
  <si>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</si>
  <si>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</si>
  <si>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</si>
  <si>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</si>
  <si>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</si>
  <si>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</si>
  <si>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</si>
  <si>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</si>
  <si>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</si>
  <si>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</si>
  <si>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</si>
  <si>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</si>
  <si>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</si>
  <si>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</si>
  <si>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</si>
  <si>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</si>
  <si>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</si>
  <si>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</si>
  <si>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</si>
  <si>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</si>
  <si>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</si>
  <si>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</si>
  <si>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</si>
  <si>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</si>
  <si>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</si>
  <si>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</si>
  <si>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</si>
  <si>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</si>
  <si>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</si>
  <si>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</si>
  <si>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</si>
  <si>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</si>
  <si>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</si>
  <si>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</si>
  <si>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</si>
  <si>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</si>
  <si>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</si>
  <si>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</si>
  <si>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</si>
  <si>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</si>
  <si>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</si>
  <si>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</si>
  <si>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</si>
  <si>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</si>
  <si>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</si>
  <si>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</si>
  <si>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</si>
  <si>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</si>
  <si>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</si>
  <si>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</si>
  <si>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</si>
  <si>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</si>
  <si>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</si>
  <si>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</si>
  <si>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</si>
  <si>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</si>
  <si>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</si>
  <si>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</si>
  <si>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</si>
  <si>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</si>
  <si>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</si>
  <si>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</si>
  <si>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</si>
  <si>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</si>
  <si>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</si>
  <si>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</si>
  <si>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</si>
  <si>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</si>
  <si>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</si>
  <si>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</si>
  <si>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</si>
  <si>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</si>
  <si>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</si>
  <si>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</si>
  <si>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</si>
  <si>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</si>
  <si>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</si>
  <si>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</si>
  <si>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</si>
  <si>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</si>
  <si>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</si>
  <si>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</si>
  <si>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</si>
  <si>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</si>
  <si>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</si>
  <si>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</si>
  <si>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</si>
  <si>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</si>
  <si>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</si>
  <si>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</si>
  <si>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</si>
  <si>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</si>
  <si>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</si>
  <si>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</si>
  <si>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</si>
  <si>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</si>
  <si>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</si>
  <si>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</si>
  <si>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</si>
  <si>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</si>
  <si>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</si>
  <si>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</si>
  <si>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</si>
  <si>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</si>
  <si>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</si>
  <si>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</si>
  <si>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</si>
  <si>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</si>
  <si>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</si>
  <si>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354</t>
  </si>
  <si>
    <t>355</t>
  </si>
  <si>
    <t>356</t>
  </si>
  <si>
    <t>CEC BANK</t>
  </si>
  <si>
    <t>CJ ALBA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</si>
  <si>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</si>
  <si>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</si>
  <si>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</si>
  <si>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</si>
  <si>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</si>
  <si>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</si>
  <si>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</si>
  <si>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</si>
  <si>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</si>
  <si>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</si>
  <si>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</si>
  <si>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</si>
  <si>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</si>
  <si>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</si>
  <si>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</si>
  <si>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</si>
  <si>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</si>
  <si>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</si>
  <si>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</si>
  <si>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</si>
  <si>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</si>
  <si>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</si>
  <si>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</si>
  <si>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</si>
  <si>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</si>
  <si>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</si>
  <si>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</si>
  <si>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</si>
  <si>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</si>
  <si>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</si>
  <si>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</si>
  <si>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</si>
  <si>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</si>
  <si>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</si>
  <si>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</si>
  <si>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</si>
  <si>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</si>
  <si>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</si>
  <si>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</si>
  <si>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</si>
  <si>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</si>
  <si>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</si>
  <si>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</si>
  <si>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</si>
  <si>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</si>
  <si>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</si>
  <si>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</si>
  <si>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</si>
  <si>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</si>
  <si>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</si>
  <si>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</si>
  <si>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</si>
  <si>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</si>
  <si>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</si>
  <si>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</si>
  <si>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</si>
  <si>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</si>
  <si>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</si>
  <si>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</si>
  <si>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</si>
  <si>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</si>
  <si>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</si>
  <si>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</si>
  <si>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</si>
  <si>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</si>
  <si>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</si>
  <si>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</si>
  <si>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</si>
  <si>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</si>
  <si>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</si>
  <si>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</si>
  <si>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</si>
  <si>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</si>
  <si>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</si>
  <si>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</si>
  <si>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</si>
  <si>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</si>
  <si>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</si>
  <si>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</si>
  <si>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</si>
  <si>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</si>
  <si>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</si>
  <si>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</si>
  <si>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</si>
  <si>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</si>
  <si>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</si>
  <si>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</si>
  <si>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</si>
  <si>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</si>
  <si>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</si>
  <si>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</si>
  <si>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</si>
  <si>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</si>
  <si>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</si>
  <si>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</si>
  <si>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</si>
  <si>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</si>
  <si>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</si>
  <si>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</si>
  <si>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</si>
  <si>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</si>
  <si>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</si>
  <si>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</si>
  <si>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</si>
  <si>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</si>
  <si>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</si>
  <si>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</si>
  <si>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</si>
  <si>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</si>
  <si>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</si>
  <si>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</si>
  <si>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</si>
  <si>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</si>
  <si>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</si>
  <si>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</si>
  <si>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</si>
  <si>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</si>
  <si>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</si>
  <si>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</si>
  <si>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</si>
  <si>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</si>
  <si>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</si>
  <si>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</si>
  <si>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</si>
  <si>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</si>
  <si>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</si>
  <si>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</si>
  <si>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</si>
  <si>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</si>
  <si>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</si>
  <si>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</si>
  <si>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</si>
  <si>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</si>
  <si>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</si>
  <si>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</si>
  <si>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</si>
  <si>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</si>
  <si>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</si>
  <si>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</si>
  <si>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</si>
  <si>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</si>
  <si>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</si>
  <si>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</si>
  <si>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</si>
  <si>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</si>
  <si>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</si>
  <si>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</si>
  <si>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</si>
  <si>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</si>
  <si>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</si>
  <si>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</si>
  <si>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</si>
  <si>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</si>
  <si>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</si>
  <si>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</si>
  <si>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</si>
  <si>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</si>
  <si>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</si>
  <si>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</si>
  <si>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</si>
  <si>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</si>
  <si>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</si>
  <si>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</si>
  <si>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</si>
  <si>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</si>
  <si>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</si>
  <si>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</si>
  <si>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</si>
  <si>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</si>
  <si>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</si>
  <si>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</si>
  <si>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</si>
  <si>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</si>
  <si>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</si>
  <si>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</si>
  <si>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</si>
  <si>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</si>
  <si>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</si>
  <si>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</si>
  <si>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</si>
  <si>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</si>
  <si>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</si>
  <si>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</si>
  <si>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</si>
  <si>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</si>
  <si>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</si>
  <si>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</si>
  <si>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</si>
  <si>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MINISTERUL MEDIULUI</t>
  </si>
  <si>
    <t>APA NOVA</t>
  </si>
  <si>
    <t>Servicii spalari auto</t>
  </si>
  <si>
    <t>TIMAS</t>
  </si>
  <si>
    <t>Intretinere ascensoare</t>
  </si>
  <si>
    <t>Abonament cablu tv</t>
  </si>
  <si>
    <t>Polite RCA</t>
  </si>
  <si>
    <t>BUGET DE STAT</t>
  </si>
  <si>
    <t>MINISTERUL JUSTITIEI</t>
  </si>
  <si>
    <t>ORANGE ROMANIA</t>
  </si>
  <si>
    <t>Consum energie electrica</t>
  </si>
  <si>
    <t xml:space="preserve">BUNURI SI Servicii </t>
  </si>
  <si>
    <t>Servicii depozitare arhiva</t>
  </si>
  <si>
    <t>TRANSFERURI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</si>
  <si>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</si>
  <si>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</si>
  <si>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</si>
  <si>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</si>
  <si>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</si>
  <si>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</si>
  <si>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</si>
  <si>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</si>
  <si>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</si>
  <si>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</si>
  <si>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</si>
  <si>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</si>
  <si>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</si>
  <si>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</si>
  <si>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</si>
  <si>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</si>
  <si>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</si>
  <si>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</si>
  <si>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</si>
  <si>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</si>
  <si>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</si>
  <si>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</si>
  <si>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</si>
  <si>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</si>
  <si>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</si>
  <si>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</si>
  <si>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</si>
  <si>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</si>
  <si>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</si>
  <si>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</si>
  <si>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</si>
  <si>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</si>
  <si>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</si>
  <si>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</si>
  <si>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</si>
  <si>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</si>
  <si>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plăților efectuate în luna septembrie 2019</t>
  </si>
  <si>
    <t>Salarii august 2019</t>
  </si>
  <si>
    <t>Cheltuieli deplasari interne</t>
  </si>
  <si>
    <t>Servicii intretinere ascensor</t>
  </si>
  <si>
    <t>I.S.C</t>
  </si>
  <si>
    <t>MINISTERUL FINANTELOR PUBLICE</t>
  </si>
  <si>
    <t>CONSTANTIN MARCEL</t>
  </si>
  <si>
    <t>Cheltuieli judecata</t>
  </si>
  <si>
    <t>INSTIT.NAT.DE CERCET.DEZV IN INF.</t>
  </si>
  <si>
    <t>Servicii mentenanta domeniu</t>
  </si>
  <si>
    <t>CLEAN PREST ACTIV</t>
  </si>
  <si>
    <t>Servicii gestionare imobile instalatii</t>
  </si>
  <si>
    <t>ALL CONSULTING SERVICE</t>
  </si>
  <si>
    <t>Servicii consultanta</t>
  </si>
  <si>
    <t xml:space="preserve">Utilitati consum en.electrica </t>
  </si>
  <si>
    <t>RCS&amp;RDS</t>
  </si>
  <si>
    <t>MONITORUL OFICIAL</t>
  </si>
  <si>
    <t>Publicare ordine</t>
  </si>
  <si>
    <t>GILMAR</t>
  </si>
  <si>
    <t>PRAGMA COMPUTERS</t>
  </si>
  <si>
    <t>C.N.POSTA ROMANA</t>
  </si>
  <si>
    <t>LUKOIL ROMANIA</t>
  </si>
  <si>
    <t>BVCA carburant</t>
  </si>
  <si>
    <t>FABI TOTAL GRUP</t>
  </si>
  <si>
    <t>ORANGE</t>
  </si>
  <si>
    <t>COMPANIA DE TRANSP.BUSU</t>
  </si>
  <si>
    <t>ROMGERMED VACARESTI</t>
  </si>
  <si>
    <t>ARABESQUE</t>
  </si>
  <si>
    <t>MINISTERUL ECONOMIEI</t>
  </si>
  <si>
    <t>RER ECOLOGIC SERVICII</t>
  </si>
  <si>
    <t>STOIAN CONSTRUCTII SI INTERIOARE</t>
  </si>
  <si>
    <t>OLYMEL FLAMINGO FOOD</t>
  </si>
  <si>
    <t>AER TECH SERVICE</t>
  </si>
  <si>
    <t>ENEL ENERGIE MUNTENIA</t>
  </si>
  <si>
    <t>MASTER PRINT SUPER OFFSET</t>
  </si>
  <si>
    <t xml:space="preserve">ITP auto </t>
  </si>
  <si>
    <t>AVIA MOTORS</t>
  </si>
  <si>
    <t>CL ARSURA</t>
  </si>
  <si>
    <t>ASCENSORUL</t>
  </si>
  <si>
    <t>CERTSIGN</t>
  </si>
  <si>
    <t>NESTY AUTO SERVICE</t>
  </si>
  <si>
    <t>FAST BROKERS</t>
  </si>
  <si>
    <t>TRAVEL TIME D&amp;R</t>
  </si>
  <si>
    <t>Cheltuieli transport</t>
  </si>
  <si>
    <t>MINISTERUL AFACERILOR INTERNE</t>
  </si>
  <si>
    <t>PARLAM ROM-CAM.DEPUT</t>
  </si>
  <si>
    <t>Achizitie aparat climatizare</t>
  </si>
  <si>
    <t>Achizitie software</t>
  </si>
  <si>
    <t>Servicii curierat rapid</t>
  </si>
  <si>
    <t>Servicii curatenie</t>
  </si>
  <si>
    <t xml:space="preserve">Servicii telefonie mobila </t>
  </si>
  <si>
    <t>Servicii medicina muncii</t>
  </si>
  <si>
    <t>Materiale  intretinere sediu</t>
  </si>
  <si>
    <t>Consum utilitati apa canalizare</t>
  </si>
  <si>
    <t>Colectare deseuri</t>
  </si>
  <si>
    <t>Achizitie mobilier</t>
  </si>
  <si>
    <t>Servicii protocol</t>
  </si>
  <si>
    <t>Reparatii intretinere aer conditionat</t>
  </si>
  <si>
    <t>Cota parte certificate verzi</t>
  </si>
  <si>
    <t>Consum en. electrica</t>
  </si>
  <si>
    <t>Carti de vizita</t>
  </si>
  <si>
    <t>Achizitie mijloace fixe</t>
  </si>
  <si>
    <t>Sentinta civila</t>
  </si>
  <si>
    <t>Servicii mutare mobilier</t>
  </si>
  <si>
    <t xml:space="preserve">Reparatii auto </t>
  </si>
  <si>
    <t>Taxa handicap august</t>
  </si>
  <si>
    <t>Utilitati apa canal salubritate iuni</t>
  </si>
  <si>
    <t>Servicii intretinere august</t>
  </si>
  <si>
    <t>Cota parte intretinere ascensoare</t>
  </si>
  <si>
    <t xml:space="preserve">Abonament electronic </t>
  </si>
  <si>
    <t>Regularizare cerificate verzi</t>
  </si>
  <si>
    <t xml:space="preserve">Consum en. termica </t>
  </si>
  <si>
    <t>Servicii colectare apa meteorica</t>
  </si>
  <si>
    <t>Olymel Flamingo</t>
  </si>
  <si>
    <t>Cromark Com</t>
  </si>
  <si>
    <t>Pragma Computers</t>
  </si>
  <si>
    <t>Achizitie produse IT</t>
  </si>
  <si>
    <t>25.09.2019</t>
  </si>
  <si>
    <t>CERTSIGN SA</t>
  </si>
  <si>
    <t>03.09.2019</t>
  </si>
  <si>
    <t>DDA BIROTICA OFFICE SRL</t>
  </si>
  <si>
    <t>OLYMEL FLAMINGO FOOD SRL</t>
  </si>
  <si>
    <t>05.09.2019</t>
  </si>
  <si>
    <t xml:space="preserve">INTERNATIONAL CONSULTING </t>
  </si>
  <si>
    <t>VODAFONE ROMANIA</t>
  </si>
  <si>
    <t>CROMARK COM</t>
  </si>
  <si>
    <t>COMPANIA NATIONALA POSTA ROMANA</t>
  </si>
  <si>
    <t>TRAVEL TIME D&amp;R SRL</t>
  </si>
  <si>
    <t>09.09.2019</t>
  </si>
  <si>
    <t>AS COMPUTER BUCURESTI SRL</t>
  </si>
  <si>
    <t>CHELGATE  Ltd UK BUCURESTI</t>
  </si>
  <si>
    <t>CENTRUL DE CALCUL SA</t>
  </si>
  <si>
    <t>12.09.2019</t>
  </si>
  <si>
    <t>COMP NATIONALA POSTA ROMANA</t>
  </si>
  <si>
    <t>PROSOFT SRL</t>
  </si>
  <si>
    <t>UNIVERS TRAINING</t>
  </si>
  <si>
    <t>16.09.2019</t>
  </si>
  <si>
    <t>SMART INTEGRATION SRL</t>
  </si>
  <si>
    <t>CIVITA STRATEGY CONSULTING SA</t>
  </si>
  <si>
    <t>FUNDATIA CENTRUL DE FORMARE APSAP</t>
  </si>
  <si>
    <t>17.09.2019</t>
  </si>
  <si>
    <t>GLOBAL ARCHIVE MANAGEMENT SRL</t>
  </si>
  <si>
    <t>SERVICIUL DE TELECOMUNICATII SPECIALE</t>
  </si>
  <si>
    <t>ORANGE ROMANIA SA</t>
  </si>
  <si>
    <t>MIDA SOFT BUSINESS SRL</t>
  </si>
  <si>
    <t>18.09.2019</t>
  </si>
  <si>
    <t>TELEKOM ROMANIA MOBILE COMM</t>
  </si>
  <si>
    <t>19.09.2019</t>
  </si>
  <si>
    <t>20.09.2019</t>
  </si>
  <si>
    <t>23.09.2019</t>
  </si>
  <si>
    <t>24.09.2019</t>
  </si>
  <si>
    <t>ABC EVENTS INTERNATIONAL SRL</t>
  </si>
  <si>
    <t>26.09.2019</t>
  </si>
  <si>
    <t>EURODIDACTICA SRL</t>
  </si>
  <si>
    <t>27.09.2019</t>
  </si>
  <si>
    <t>30.09.2019</t>
  </si>
  <si>
    <t>Servicii arhivare</t>
  </si>
  <si>
    <t>Achizitie consumabile IT</t>
  </si>
  <si>
    <t xml:space="preserve">Servicii protocol </t>
  </si>
  <si>
    <t xml:space="preserve">Servicii instruire </t>
  </si>
  <si>
    <t xml:space="preserve">Telefonie mobila </t>
  </si>
  <si>
    <t>Servicii curierat</t>
  </si>
  <si>
    <t>Cota parte utilitati sediu</t>
  </si>
  <si>
    <t xml:space="preserve">Servicii intretinere </t>
  </si>
  <si>
    <t xml:space="preserve">Servicii editare </t>
  </si>
  <si>
    <t xml:space="preserve">Semnatura electronica </t>
  </si>
  <si>
    <t xml:space="preserve">Servicii curierat </t>
  </si>
  <si>
    <t xml:space="preserve">Servicii mentenanta </t>
  </si>
  <si>
    <t>Servicii instruire personal</t>
  </si>
  <si>
    <t xml:space="preserve">Servicii evaluare </t>
  </si>
  <si>
    <t xml:space="preserve">Servicii arhivare </t>
  </si>
  <si>
    <t xml:space="preserve">Consum energie electrica </t>
  </si>
  <si>
    <t>Servicii intretinere P</t>
  </si>
  <si>
    <t xml:space="preserve">Servicii internet </t>
  </si>
  <si>
    <t xml:space="preserve">Certificate digitale </t>
  </si>
  <si>
    <t xml:space="preserve">Servicii telefonie </t>
  </si>
  <si>
    <t xml:space="preserve">Servicii telefonie mobil&amp; internet </t>
  </si>
  <si>
    <t xml:space="preserve">Servicii organizare eveniment </t>
  </si>
  <si>
    <t xml:space="preserve">Acizitie mobilier </t>
  </si>
  <si>
    <t xml:space="preserve">Energie electrica </t>
  </si>
  <si>
    <t xml:space="preserve">Mentenanta echip IT </t>
  </si>
  <si>
    <t>AVANGARDE BUSINESS GROUP</t>
  </si>
  <si>
    <t>DARCLIM</t>
  </si>
  <si>
    <t xml:space="preserve">MIDASOFT </t>
  </si>
  <si>
    <t>ASRO</t>
  </si>
  <si>
    <t>CIPAVANTAJ</t>
  </si>
  <si>
    <t>NEXT BUSINESS CONSULTING</t>
  </si>
  <si>
    <t>TRAVEL TIME</t>
  </si>
  <si>
    <t>CENTRU DE CALCUL</t>
  </si>
  <si>
    <t>26.09.2019.</t>
  </si>
  <si>
    <t>Servicii organizare eveniment</t>
  </si>
  <si>
    <t>Aparat aer conditionat</t>
  </si>
  <si>
    <t>Achizitie consumabile</t>
  </si>
  <si>
    <t>Achizitie standarde</t>
  </si>
  <si>
    <t>Semnaturi digitale</t>
  </si>
  <si>
    <t>Servicii telefonie</t>
  </si>
  <si>
    <t>TILEAGD</t>
  </si>
  <si>
    <t>VALEA LUI MIHAI</t>
  </si>
  <si>
    <t>RUSETU</t>
  </si>
  <si>
    <t>SANMARTIN</t>
  </si>
  <si>
    <t>CIUPERCENII NOI</t>
  </si>
  <si>
    <t>FOLTESTI</t>
  </si>
  <si>
    <t>FRATESTI</t>
  </si>
  <si>
    <t>GAISENI</t>
  </si>
  <si>
    <t>BIVOLARI</t>
  </si>
  <si>
    <t>ION NECULCE</t>
  </si>
  <si>
    <t>BAGACIU</t>
  </si>
  <si>
    <t>BORCA</t>
  </si>
  <si>
    <t>BOTESTI</t>
  </si>
  <si>
    <t>ALBESTI PALEOLOGU</t>
  </si>
  <si>
    <t>CEPTURA</t>
  </si>
  <si>
    <t>CJ SATU MARE</t>
  </si>
  <si>
    <t>CORNU LUNCII</t>
  </si>
  <si>
    <t>GUSOENI</t>
  </si>
  <si>
    <t>CJ VASLUI</t>
  </si>
  <si>
    <t>CENADE</t>
  </si>
  <si>
    <t>HOPARTA</t>
  </si>
  <si>
    <t>CIUGUD</t>
  </si>
  <si>
    <t>SANTIMBRU</t>
  </si>
  <si>
    <t>SANTANA</t>
  </si>
  <si>
    <t>VINGA</t>
  </si>
  <si>
    <t>COPALAU</t>
  </si>
  <si>
    <t>POMARLA</t>
  </si>
  <si>
    <t>ZARNESTI</t>
  </si>
  <si>
    <t>BORDEI VERDE</t>
  </si>
  <si>
    <t>CIUDANOVITA</t>
  </si>
  <si>
    <t>FRUMUSANI</t>
  </si>
  <si>
    <t>BAISOARA</t>
  </si>
  <si>
    <t>ALBESTI</t>
  </si>
  <si>
    <t>CHICHIS</t>
  </si>
  <si>
    <t>APELE VII</t>
  </si>
  <si>
    <t>DOBRESTI</t>
  </si>
  <si>
    <t>ORODEL</t>
  </si>
  <si>
    <t>GARBOVI</t>
  </si>
  <si>
    <t>COSTULENI</t>
  </si>
  <si>
    <t>TRIFESTI</t>
  </si>
  <si>
    <t>FANTANELE</t>
  </si>
  <si>
    <t>GRAJDURI</t>
  </si>
  <si>
    <t>SECUIENI</t>
  </si>
  <si>
    <t>PETRICANI</t>
  </si>
  <si>
    <t>TUFENI</t>
  </si>
  <si>
    <t>TARGSORU VECHI</t>
  </si>
  <si>
    <t>HOROD</t>
  </si>
  <si>
    <t>NEGRESTI OAS</t>
  </si>
  <si>
    <t>BALAN</t>
  </si>
  <si>
    <t>BRODINA</t>
  </si>
  <si>
    <t>DOLHASCA</t>
  </si>
  <si>
    <t>FANTANA MARE</t>
  </si>
  <si>
    <t>STULPICANI</t>
  </si>
  <si>
    <t>ZAMOSTEA</t>
  </si>
  <si>
    <t>FRECATEI</t>
  </si>
  <si>
    <t>CRETENI</t>
  </si>
  <si>
    <t>COZMESTI</t>
  </si>
  <si>
    <t>IVANESTI</t>
  </si>
  <si>
    <t>BAIA DE ARIES</t>
  </si>
  <si>
    <t>CAMPENI</t>
  </si>
  <si>
    <t>CUT</t>
  </si>
  <si>
    <t>JIDVEI</t>
  </si>
  <si>
    <t>MIHALT</t>
  </si>
  <si>
    <t>MIRASLAU</t>
  </si>
  <si>
    <t>MUN ALBA IULIA</t>
  </si>
  <si>
    <t>OHABA</t>
  </si>
  <si>
    <t>UNIREA</t>
  </si>
  <si>
    <t>VALEA LUNGA</t>
  </si>
  <si>
    <t>CAMPULUNG</t>
  </si>
  <si>
    <t>COCU</t>
  </si>
  <si>
    <t>LEORDENI</t>
  </si>
  <si>
    <t>MERISANI</t>
  </si>
  <si>
    <t>MIROSI</t>
  </si>
  <si>
    <t>RECEA</t>
  </si>
  <si>
    <t>SAPATA</t>
  </si>
  <si>
    <t>SLOBOZIA</t>
  </si>
  <si>
    <t>BELIU</t>
  </si>
  <si>
    <t>CONOP</t>
  </si>
  <si>
    <t>DIECI</t>
  </si>
  <si>
    <t>MACEA</t>
  </si>
  <si>
    <t>MUN ARAD</t>
  </si>
  <si>
    <t>PECICA</t>
  </si>
  <si>
    <t>VARADIA DE MURES</t>
  </si>
  <si>
    <t>ASAU</t>
  </si>
  <si>
    <t>BARSANESTI</t>
  </si>
  <si>
    <t>DEALU MORII</t>
  </si>
  <si>
    <t>DOFTEANA</t>
  </si>
  <si>
    <t>FILIPESTI</t>
  </si>
  <si>
    <t>GIOSENI</t>
  </si>
  <si>
    <t>MAGIRESTI</t>
  </si>
  <si>
    <t>PODURI</t>
  </si>
  <si>
    <t>BECENI</t>
  </si>
  <si>
    <t>MANZALESTI</t>
  </si>
  <si>
    <t>PATARLAGELE</t>
  </si>
  <si>
    <t>PANATAU</t>
  </si>
  <si>
    <t>PODGORIA</t>
  </si>
  <si>
    <t>RACOVITENI</t>
  </si>
  <si>
    <t>RAMNICELU</t>
  </si>
  <si>
    <t>TOPLICENI</t>
  </si>
  <si>
    <t>VINTILA VODA</t>
  </si>
  <si>
    <t>BRAESTI</t>
  </si>
  <si>
    <t>CANDESTI</t>
  </si>
  <si>
    <t>CORDARENI</t>
  </si>
  <si>
    <t>COSULA</t>
  </si>
  <si>
    <t>DANGENI</t>
  </si>
  <si>
    <t>RAUSENI</t>
  </si>
  <si>
    <t>SANTA MARE</t>
  </si>
  <si>
    <t>TRUSESTI</t>
  </si>
  <si>
    <t>CAPALNA</t>
  </si>
  <si>
    <t>LAZARENI</t>
  </si>
  <si>
    <t>SALONTA</t>
  </si>
  <si>
    <t>SIMIAN</t>
  </si>
  <si>
    <t>TINCA</t>
  </si>
  <si>
    <t>TOBOLIU</t>
  </si>
  <si>
    <t>VARCIOROG</t>
  </si>
  <si>
    <t>SECTOR 4</t>
  </si>
  <si>
    <t>DUMBRAVITA</t>
  </si>
  <si>
    <t>LISA</t>
  </si>
  <si>
    <t>MOIECIU</t>
  </si>
  <si>
    <t>VICTORIA</t>
  </si>
  <si>
    <t>GROPENI</t>
  </si>
  <si>
    <t>INSURATEI</t>
  </si>
  <si>
    <t>CJ BRAILA</t>
  </si>
  <si>
    <t>MIRCEA VODA</t>
  </si>
  <si>
    <t>SCORTARU NOU</t>
  </si>
  <si>
    <t>SUTESTI</t>
  </si>
  <si>
    <t>TICHILESTI</t>
  </si>
  <si>
    <t>TUDOR VLADIMIRESCU</t>
  </si>
  <si>
    <t>SECTOR 6</t>
  </si>
  <si>
    <t>CJ BISTRITA</t>
  </si>
  <si>
    <t>LECHINTA</t>
  </si>
  <si>
    <t>NEGRILESTI</t>
  </si>
  <si>
    <t>PETRU RARES</t>
  </si>
  <si>
    <t>URIU</t>
  </si>
  <si>
    <t>URMENIS</t>
  </si>
  <si>
    <t>AITON</t>
  </si>
  <si>
    <t>BORSA</t>
  </si>
  <si>
    <t>MANASTIRENI</t>
  </si>
  <si>
    <t>MOCIU</t>
  </si>
  <si>
    <t>TURDA</t>
  </si>
  <si>
    <t>BOZOVICI</t>
  </si>
  <si>
    <t>EFTIMIE MURGU</t>
  </si>
  <si>
    <t>IABLANITA</t>
  </si>
  <si>
    <t>INTORSURA BUZAULUI</t>
  </si>
  <si>
    <t>SITA BUZAULUI</t>
  </si>
  <si>
    <t>CUZA VODA</t>
  </si>
  <si>
    <t>DRAGOS VODA</t>
  </si>
  <si>
    <t>FUNDULEA</t>
  </si>
  <si>
    <t>LUPSANU</t>
  </si>
  <si>
    <t>NANA</t>
  </si>
  <si>
    <t>PLATARESTI</t>
  </si>
  <si>
    <t>SARULESTI</t>
  </si>
  <si>
    <t>VASILATI</t>
  </si>
  <si>
    <t>GHINDARESTI</t>
  </si>
  <si>
    <t>OLTINA</t>
  </si>
  <si>
    <t>BRATOVOESTI</t>
  </si>
  <si>
    <t>CARNA</t>
  </si>
  <si>
    <t>GHERCESTI</t>
  </si>
  <si>
    <t>BECHET</t>
  </si>
  <si>
    <t>TERPEZITA</t>
  </si>
  <si>
    <t>DOBRA</t>
  </si>
  <si>
    <t>SELARU</t>
  </si>
  <si>
    <t>VALEA MARE</t>
  </si>
  <si>
    <t>VISINA</t>
  </si>
  <si>
    <t>CUCA</t>
  </si>
  <si>
    <t>GHIDIGENI</t>
  </si>
  <si>
    <t>CJ GALATI</t>
  </si>
  <si>
    <t>NAMOLOASA</t>
  </si>
  <si>
    <t>PECHEA</t>
  </si>
  <si>
    <t>REDIU</t>
  </si>
  <si>
    <t>SUCEVENI</t>
  </si>
  <si>
    <t>SENDRENI</t>
  </si>
  <si>
    <t>BULBUCATA</t>
  </si>
  <si>
    <t>BUTURUGENI</t>
  </si>
  <si>
    <t>HOTARELE</t>
  </si>
  <si>
    <t>BOLINTIN VALE</t>
  </si>
  <si>
    <t>SCHITU</t>
  </si>
  <si>
    <t>STANESTI</t>
  </si>
  <si>
    <t>STOENESTI</t>
  </si>
  <si>
    <t>DANESTI</t>
  </si>
  <si>
    <t>NEGOMIR</t>
  </si>
  <si>
    <t>TISMANA</t>
  </si>
  <si>
    <t>SACELU</t>
  </si>
  <si>
    <t>CORUND</t>
  </si>
  <si>
    <t>LAZAREA</t>
  </si>
  <si>
    <t>MADARAS</t>
  </si>
  <si>
    <t>MIERCUREA CIUC</t>
  </si>
  <si>
    <t>OCLOD</t>
  </si>
  <si>
    <t>BOSOROD</t>
  </si>
  <si>
    <t>RAU DE MORI</t>
  </si>
  <si>
    <t>SANTAMARIA ORLEA</t>
  </si>
  <si>
    <t>COSAMBESTI</t>
  </si>
  <si>
    <t>REVIGA</t>
  </si>
  <si>
    <t>TRAIAN</t>
  </si>
  <si>
    <t>VLADENI</t>
  </si>
  <si>
    <t>BALTATI</t>
  </si>
  <si>
    <t>BUTEA</t>
  </si>
  <si>
    <t>DOBROVAT</t>
  </si>
  <si>
    <t>GROZESTI</t>
  </si>
  <si>
    <t>HARMANESTI</t>
  </si>
  <si>
    <t>MADARJAC</t>
  </si>
  <si>
    <t>RACHITENI</t>
  </si>
  <si>
    <t>STOLNICENI PRAJESCU</t>
  </si>
  <si>
    <t>TIBANESTI</t>
  </si>
  <si>
    <t>VOINESTI</t>
  </si>
  <si>
    <t>MAGURELE</t>
  </si>
  <si>
    <t>CHETANI</t>
  </si>
  <si>
    <t>GLODENI</t>
  </si>
  <si>
    <t>SOVATA</t>
  </si>
  <si>
    <t>RASTLITA</t>
  </si>
  <si>
    <t>SANTANA DE MURES</t>
  </si>
  <si>
    <t>VATAVA</t>
  </si>
  <si>
    <t>BROSTENI</t>
  </si>
  <si>
    <t>BURILA MARE</t>
  </si>
  <si>
    <t>BUTOIESTI</t>
  </si>
  <si>
    <t>CUJMIR</t>
  </si>
  <si>
    <t>HUSNICIOARA</t>
  </si>
  <si>
    <t>PATULELE</t>
  </si>
  <si>
    <t>STREHAIA</t>
  </si>
  <si>
    <t>TAMNA</t>
  </si>
  <si>
    <t>VANJULET</t>
  </si>
  <si>
    <t>VLADAIA</t>
  </si>
  <si>
    <t>VOLOIAC</t>
  </si>
  <si>
    <t>VRATA</t>
  </si>
  <si>
    <t>MOISEI</t>
  </si>
  <si>
    <t>ONCESTI</t>
  </si>
  <si>
    <t>RONA DE JOS</t>
  </si>
  <si>
    <t>SALSIG</t>
  </si>
  <si>
    <t>VADU IZEI</t>
  </si>
  <si>
    <t>CORDUN</t>
  </si>
  <si>
    <t>DRAGANESTI</t>
  </si>
  <si>
    <t>TARGU NEAMT</t>
  </si>
  <si>
    <t>TARCAU</t>
  </si>
  <si>
    <t>BREBENI</t>
  </si>
  <si>
    <t>CORBU</t>
  </si>
  <si>
    <t>GAVANESTI</t>
  </si>
  <si>
    <t>OPTASI MAGURA</t>
  </si>
  <si>
    <t>PARSCOVENI</t>
  </si>
  <si>
    <t>URZICA</t>
  </si>
  <si>
    <t>VISINA NOUA</t>
  </si>
  <si>
    <t>ADUNATI</t>
  </si>
  <si>
    <t>BALTESTI</t>
  </si>
  <si>
    <t>BATRANI</t>
  </si>
  <si>
    <t>CERASU</t>
  </si>
  <si>
    <t>CORNU</t>
  </si>
  <si>
    <t>MANECIU</t>
  </si>
  <si>
    <t>PROVITA DE SUS</t>
  </si>
  <si>
    <t>STARCHIOJD</t>
  </si>
  <si>
    <t>BUCIUMI</t>
  </si>
  <si>
    <t>IP</t>
  </si>
  <si>
    <t>MUN.ZALAU</t>
  </si>
  <si>
    <t>SOMES-ODORHEI</t>
  </si>
  <si>
    <t>SIMISNA</t>
  </si>
  <si>
    <t>BAIA</t>
  </si>
  <si>
    <t>COMANESTI</t>
  </si>
  <si>
    <t>FORASTI</t>
  </si>
  <si>
    <t>MOARA</t>
  </si>
  <si>
    <t>MUSENITA</t>
  </si>
  <si>
    <t>POIANA STAMPEI</t>
  </si>
  <si>
    <t>POIENI-SOLCA</t>
  </si>
  <si>
    <t>SATU MARE</t>
  </si>
  <si>
    <t>STRIOESTI</t>
  </si>
  <si>
    <t>ARPASU DE JOS</t>
  </si>
  <si>
    <t>CJ SIBIU</t>
  </si>
  <si>
    <t>LOAMNES</t>
  </si>
  <si>
    <t>SLIMNIC</t>
  </si>
  <si>
    <t>SURA MARE</t>
  </si>
  <si>
    <t>CRAIDOROLT</t>
  </si>
  <si>
    <t>CS SATU MARE</t>
  </si>
  <si>
    <t>VALEA VINULUI</t>
  </si>
  <si>
    <t>MUN.TIMISOARA</t>
  </si>
  <si>
    <t>ALEXANDRIA</t>
  </si>
  <si>
    <t>MERENI</t>
  </si>
  <si>
    <t>ZAMBREASCA</t>
  </si>
  <si>
    <t>MUN.TULCEA</t>
  </si>
  <si>
    <t>MURIGHIOL</t>
  </si>
  <si>
    <t>ORAS MACIN</t>
  </si>
  <si>
    <t>PECENEAGA</t>
  </si>
  <si>
    <t>VACARENI</t>
  </si>
  <si>
    <t>ANDREIASU DE JOS</t>
  </si>
  <si>
    <t>GOLESTI</t>
  </si>
  <si>
    <t>MAICANESTI</t>
  </si>
  <si>
    <t>NARUJA</t>
  </si>
  <si>
    <t>VIDRA</t>
  </si>
  <si>
    <t>VRANCIOAIA</t>
  </si>
  <si>
    <t>VULTURU</t>
  </si>
  <si>
    <t>GHERGHESTI</t>
  </si>
  <si>
    <t>OLTENESTI</t>
  </si>
  <si>
    <t>POGANA</t>
  </si>
  <si>
    <t>ALUNU</t>
  </si>
  <si>
    <t>BUDESTI</t>
  </si>
  <si>
    <t>BUJORENI</t>
  </si>
  <si>
    <t>GALICEA</t>
  </si>
  <si>
    <t>POPESTI</t>
  </si>
  <si>
    <t>SUSANI</t>
  </si>
  <si>
    <t>PITESTI</t>
  </si>
  <si>
    <t>ANINOASA</t>
  </si>
  <si>
    <t>DEVA</t>
  </si>
  <si>
    <t>VULCAN</t>
  </si>
  <si>
    <t>BALOTESTI</t>
  </si>
  <si>
    <t>ISALNITA</t>
  </si>
  <si>
    <t>ZALAU</t>
  </si>
  <si>
    <t>RAMNICU VALCEA</t>
  </si>
  <si>
    <t>ALIMAN</t>
  </si>
  <si>
    <t>BARAGANU</t>
  </si>
  <si>
    <t>CUMPANA</t>
  </si>
  <si>
    <t>MIHAIL KOGALNICEANU</t>
  </si>
  <si>
    <t>MUN.MANGALIA</t>
  </si>
  <si>
    <t>POARTA ALBA</t>
  </si>
  <si>
    <t>SARAIU</t>
  </si>
  <si>
    <t>VALU LUI TRAIAN</t>
  </si>
  <si>
    <t>BALASESTI</t>
  </si>
  <si>
    <t>BALENI</t>
  </si>
  <si>
    <t>BERESTI-MERIA</t>
  </si>
  <si>
    <t>BUCIUMENI</t>
  </si>
  <si>
    <t>CORNI</t>
  </si>
  <si>
    <t>FUNDENI</t>
  </si>
  <si>
    <t>GOHOR</t>
  </si>
  <si>
    <t>IVESTI</t>
  </si>
  <si>
    <t>JORASTI</t>
  </si>
  <si>
    <t>ORAS TARGU BUJOR</t>
  </si>
  <si>
    <t>SCHELA</t>
  </si>
  <si>
    <t>TULUCESTI</t>
  </si>
  <si>
    <t>VANATORI</t>
  </si>
  <si>
    <t>VARLEZI</t>
  </si>
  <si>
    <t>AMARU</t>
  </si>
  <si>
    <t>CATINA</t>
  </si>
  <si>
    <t>CERNATESTI</t>
  </si>
  <si>
    <t>CHILIILE</t>
  </si>
  <si>
    <t>COCHIRLEANCA</t>
  </si>
  <si>
    <t>FLORICA</t>
  </si>
  <si>
    <t>GALBINASI</t>
  </si>
  <si>
    <t>GLODEANU - SILISTEA</t>
  </si>
  <si>
    <t>MAGURA</t>
  </si>
  <si>
    <t>MOVILA BANULUI</t>
  </si>
  <si>
    <t>MUN.BUZAU</t>
  </si>
  <si>
    <t>MUN.RAMNICU SARAT</t>
  </si>
  <si>
    <t>ORAS NEHOIU</t>
  </si>
  <si>
    <t>PADINA</t>
  </si>
  <si>
    <t>POSTA CALNAU</t>
  </si>
  <si>
    <t>PUIESTI</t>
  </si>
  <si>
    <t>ROBEASCA</t>
  </si>
  <si>
    <t>SAHATENI</t>
  </si>
  <si>
    <t>STALPU</t>
  </si>
  <si>
    <t>VALEA SALCIEI</t>
  </si>
  <si>
    <t>VERNESTI</t>
  </si>
  <si>
    <t>BARU</t>
  </si>
  <si>
    <t>BAITA</t>
  </si>
  <si>
    <t>BLAJENI</t>
  </si>
  <si>
    <t>BRETEA ROMANA</t>
  </si>
  <si>
    <t>BULZESTII DE SUS</t>
  </si>
  <si>
    <t>BURJUC</t>
  </si>
  <si>
    <t>GHELARI</t>
  </si>
  <si>
    <t>MUN.DEVA</t>
  </si>
  <si>
    <t>ORAS HATEG</t>
  </si>
  <si>
    <t>ORAS PETRILA</t>
  </si>
  <si>
    <t>SALASU DE SUS</t>
  </si>
  <si>
    <t>TELIUCU INFERIOR</t>
  </si>
  <si>
    <t>TOMESTI</t>
  </si>
  <si>
    <t>TOTESTI</t>
  </si>
  <si>
    <t>BUCHIN</t>
  </si>
  <si>
    <t>CARASOVA</t>
  </si>
  <si>
    <t>GRADINARI</t>
  </si>
  <si>
    <t>MAURENI</t>
  </si>
  <si>
    <t>VARADIA</t>
  </si>
  <si>
    <t>BARBULETU</t>
  </si>
  <si>
    <t>CORBII MARI</t>
  </si>
  <si>
    <t>FINTA</t>
  </si>
  <si>
    <t>GAESTI</t>
  </si>
  <si>
    <t>GURA SUTII</t>
  </si>
  <si>
    <t>CJ DAMBOVITA</t>
  </si>
  <si>
    <t>LUDESTI</t>
  </si>
  <si>
    <t>MOROENI</t>
  </si>
  <si>
    <t>MOTAIENI</t>
  </si>
  <si>
    <t>NUCET</t>
  </si>
  <si>
    <t>PIETROSITA</t>
  </si>
  <si>
    <t>PUCIOASA</t>
  </si>
  <si>
    <t>RASCAIETI</t>
  </si>
  <si>
    <t>RAZVAD</t>
  </si>
  <si>
    <t>RAU ALB</t>
  </si>
  <si>
    <t>SOTANGA</t>
  </si>
  <si>
    <t>TATARANI</t>
  </si>
  <si>
    <t>TARGOVISTE</t>
  </si>
  <si>
    <t>ULIESTI</t>
  </si>
  <si>
    <t>ULMI</t>
  </si>
  <si>
    <t>VARFURI</t>
  </si>
  <si>
    <t>VULCANA PANDELE</t>
  </si>
  <si>
    <t>ADAMUS</t>
  </si>
  <si>
    <t>CUCERDEA</t>
  </si>
  <si>
    <t>FARAGAU</t>
  </si>
  <si>
    <t>ICLANZEL</t>
  </si>
  <si>
    <t>IDECIU DE JOS</t>
  </si>
  <si>
    <t>CJ MURES</t>
  </si>
  <si>
    <t>LUNCA</t>
  </si>
  <si>
    <t>LUNCA BRADULUI</t>
  </si>
  <si>
    <t>MAGHERANI</t>
  </si>
  <si>
    <t>RASTOLITA</t>
  </si>
  <si>
    <t>SINPAUL</t>
  </si>
  <si>
    <t>SAULIA</t>
  </si>
  <si>
    <t>VALEA LARGA</t>
  </si>
  <si>
    <t>DORNESTI</t>
  </si>
  <si>
    <t>IZVOARELE SUCEVEI</t>
  </si>
  <si>
    <t>MUN.RADAUTI</t>
  </si>
  <si>
    <t>OSTRA</t>
  </si>
  <si>
    <t>PATRAUTI</t>
  </si>
  <si>
    <t>PREUTESTI</t>
  </si>
  <si>
    <t>SLATINA</t>
  </si>
  <si>
    <t>STRAJA</t>
  </si>
  <si>
    <t>SARU DORNEI</t>
  </si>
  <si>
    <t>VOLOVAT</t>
  </si>
  <si>
    <t>GOTTLOB</t>
  </si>
  <si>
    <t>TEREMIA MARE</t>
  </si>
  <si>
    <t>BOGDANA</t>
  </si>
  <si>
    <t>CONTESTI</t>
  </si>
  <si>
    <t>DRACEA</t>
  </si>
  <si>
    <t>ROSIORII DE VEDE</t>
  </si>
  <si>
    <t>SACENI</t>
  </si>
  <si>
    <t>SEGARCEA VALE</t>
  </si>
  <si>
    <t>TROIANUL</t>
  </si>
  <si>
    <t>TURNU MAGURELE</t>
  </si>
  <si>
    <t>VITANESTI</t>
  </si>
  <si>
    <t>BOGDANESTI</t>
  </si>
  <si>
    <t>DUMESTI</t>
  </si>
  <si>
    <t>IANA</t>
  </si>
  <si>
    <t>MURGENI</t>
  </si>
  <si>
    <t>TANACU</t>
  </si>
  <si>
    <t>VULTURESTI</t>
  </si>
  <si>
    <t>BORANESTI</t>
  </si>
  <si>
    <t>BORDUSANI</t>
  </si>
  <si>
    <t>BUCU</t>
  </si>
  <si>
    <t>GRIVITA</t>
  </si>
  <si>
    <t>MANASIA</t>
  </si>
  <si>
    <t>PLATONESTI</t>
  </si>
  <si>
    <t>TANDAREI</t>
  </si>
  <si>
    <t>CIOFRANGENI</t>
  </si>
  <si>
    <t>DRAGANU</t>
  </si>
  <si>
    <t>MICESTI</t>
  </si>
  <si>
    <t>RUCAR</t>
  </si>
  <si>
    <t>TOPOLOVENI</t>
  </si>
  <si>
    <t>HILISEU-HORIA</t>
  </si>
  <si>
    <t>IBANESTI</t>
  </si>
  <si>
    <t>MILEANCA</t>
  </si>
  <si>
    <t>MITOC</t>
  </si>
  <si>
    <t>RACHITI</t>
  </si>
  <si>
    <t>SENDRICENI</t>
  </si>
  <si>
    <t>VARFU CAMPULUI</t>
  </si>
  <si>
    <t>FRUMUSENI</t>
  </si>
  <si>
    <t>PLESCUTA</t>
  </si>
  <si>
    <t>SINTEA MARE</t>
  </si>
  <si>
    <t>SOFRONEA</t>
  </si>
  <si>
    <t>CARCALIU</t>
  </si>
  <si>
    <t>HORIA</t>
  </si>
  <si>
    <t>MAHMUDIA</t>
  </si>
  <si>
    <t>MIHAI BRAVU</t>
  </si>
  <si>
    <t>SARICHIOI</t>
  </si>
  <si>
    <t>SLAVA CERCHEZA</t>
  </si>
  <si>
    <t>BISTRA</t>
  </si>
  <si>
    <t>BUCIUM</t>
  </si>
  <si>
    <t>CIURULEASA</t>
  </si>
  <si>
    <t>DAIA ROMANA</t>
  </si>
  <si>
    <t>FARAU</t>
  </si>
  <si>
    <t>MUN.ALBA IULIA</t>
  </si>
  <si>
    <t>ROSIA DE SECAS</t>
  </si>
  <si>
    <t>STREMT</t>
  </si>
  <si>
    <t>SPRING</t>
  </si>
  <si>
    <t>COTNARI</t>
  </si>
  <si>
    <t>DELENI</t>
  </si>
  <si>
    <t>HORLESTI</t>
  </si>
  <si>
    <t>CJ IASI</t>
  </si>
  <si>
    <t>MOGOSESTI</t>
  </si>
  <si>
    <t>STRUNGA</t>
  </si>
  <si>
    <t>SCHEIA</t>
  </si>
  <si>
    <t>SIPOTE</t>
  </si>
  <si>
    <t>UNGHENI</t>
  </si>
  <si>
    <t>BOGHESTI</t>
  </si>
  <si>
    <t>DUMITRESTI</t>
  </si>
  <si>
    <t>GUGESTI</t>
  </si>
  <si>
    <t>HOMOCEA</t>
  </si>
  <si>
    <t>CJ VRANCEA</t>
  </si>
  <si>
    <t>MUN.ADJUD</t>
  </si>
  <si>
    <t>MUN.FOCSANI</t>
  </si>
  <si>
    <t>ORAS MARASESTI</t>
  </si>
  <si>
    <t>SLOBOZIA BRADULUI</t>
  </si>
  <si>
    <t>VALEA SARII</t>
  </si>
  <si>
    <t>BUNESTI</t>
  </si>
  <si>
    <t>COSTESTI</t>
  </si>
  <si>
    <t>LALOSU</t>
  </si>
  <si>
    <t>MADULARI</t>
  </si>
  <si>
    <t>MUN.DRAGASANI</t>
  </si>
  <si>
    <t>ORAS HOREZU</t>
  </si>
  <si>
    <t>PAUSESTI - MAGLASI</t>
  </si>
  <si>
    <t>PESCEANA</t>
  </si>
  <si>
    <t>ZATRENI</t>
  </si>
  <si>
    <t>BRADESTI</t>
  </si>
  <si>
    <t>CIOROIASI</t>
  </si>
  <si>
    <t>DRAGOTESTI</t>
  </si>
  <si>
    <t>FARCAS</t>
  </si>
  <si>
    <t>GALICEA MARE</t>
  </si>
  <si>
    <t>CJ DOLJ</t>
  </si>
  <si>
    <t>NEGOI</t>
  </si>
  <si>
    <t>PISCU VECHI</t>
  </si>
  <si>
    <t>SCAESTI</t>
  </si>
  <si>
    <t>TESLUI</t>
  </si>
  <si>
    <t>DULCESTI</t>
  </si>
  <si>
    <t>TASCA</t>
  </si>
  <si>
    <t>ZANESTI</t>
  </si>
  <si>
    <t>GOGOSARI</t>
  </si>
  <si>
    <t>JOITA</t>
  </si>
  <si>
    <t>CJ GIURGIU</t>
  </si>
  <si>
    <t>LETCA NOUA</t>
  </si>
  <si>
    <t>PRUNDU</t>
  </si>
  <si>
    <t>TOPORU</t>
  </si>
  <si>
    <t>VARASTI</t>
  </si>
  <si>
    <t>ARICESTII ZELETIN</t>
  </si>
  <si>
    <t>GORNET CRICOV</t>
  </si>
  <si>
    <t>IZVOARELE</t>
  </si>
  <si>
    <t>POSESTI</t>
  </si>
  <si>
    <t>SALCIILE</t>
  </si>
  <si>
    <t>SIRNA</t>
  </si>
  <si>
    <t>SOTRILE</t>
  </si>
  <si>
    <t>TINOSU</t>
  </si>
  <si>
    <t>TOMSANI</t>
  </si>
  <si>
    <t>DOBARLAU</t>
  </si>
  <si>
    <t>BERCENI</t>
  </si>
  <si>
    <t>GRUIU</t>
  </si>
  <si>
    <t>CICEU</t>
  </si>
  <si>
    <t>DEALU</t>
  </si>
  <si>
    <t>BALTA</t>
  </si>
  <si>
    <t>DEVESEL</t>
  </si>
  <si>
    <t>PODENI</t>
  </si>
  <si>
    <t>SVINITA</t>
  </si>
  <si>
    <t>BAITA DE SUB CODRU</t>
  </si>
  <si>
    <t>BARSANA</t>
  </si>
  <si>
    <t>CALINESTI</t>
  </si>
  <si>
    <t>COAS</t>
  </si>
  <si>
    <t>COPALNIC MANASTUR</t>
  </si>
  <si>
    <t>MIRESU MARE</t>
  </si>
  <si>
    <t>OCNA SUGATAG</t>
  </si>
  <si>
    <t>SEINI</t>
  </si>
  <si>
    <t>REPEDEA</t>
  </si>
  <si>
    <t>BRUSTURI</t>
  </si>
  <si>
    <t>GEPIU</t>
  </si>
  <si>
    <t>SAMBATA</t>
  </si>
  <si>
    <t>ASCHILEU</t>
  </si>
  <si>
    <t>FRATA</t>
  </si>
  <si>
    <t>NEGRENI</t>
  </si>
  <si>
    <t>POIENI</t>
  </si>
  <si>
    <t>TAGA</t>
  </si>
  <si>
    <t>BUDACU DE JOS</t>
  </si>
  <si>
    <t>CETATE</t>
  </si>
  <si>
    <t>CICEU MIHAESTI</t>
  </si>
  <si>
    <t>DUMITRA</t>
  </si>
  <si>
    <t>DUMITRITA</t>
  </si>
  <si>
    <t>GALATII BISTRITEI</t>
  </si>
  <si>
    <t>ILVA MARE</t>
  </si>
  <si>
    <t>JOSENII BARGAULUI</t>
  </si>
  <si>
    <t>LUNCA ILVEI</t>
  </si>
  <si>
    <t>MATEI</t>
  </si>
  <si>
    <t>MILAS</t>
  </si>
  <si>
    <t>BISTRITA</t>
  </si>
  <si>
    <t>NUSENI</t>
  </si>
  <si>
    <t>SPERMEZEU</t>
  </si>
  <si>
    <t>SIEU</t>
  </si>
  <si>
    <t>TEACA</t>
  </si>
  <si>
    <t>ZAGRA</t>
  </si>
  <si>
    <t>CURCANI</t>
  </si>
  <si>
    <t>LEHLIU GARA</t>
  </si>
  <si>
    <t>SPANTOV</t>
  </si>
  <si>
    <t>ULMENI</t>
  </si>
  <si>
    <t>VALEA ARGOVEI</t>
  </si>
  <si>
    <t>BAIA DE FIER</t>
  </si>
  <si>
    <t>BERLESTI</t>
  </si>
  <si>
    <t>CALNIC</t>
  </si>
  <si>
    <t>IONESTI</t>
  </si>
  <si>
    <t>CJ GORJ</t>
  </si>
  <si>
    <t>TARGU JIU</t>
  </si>
  <si>
    <t>BUMBESTI JIU</t>
  </si>
  <si>
    <t>TARGU CARBUNESTI</t>
  </si>
  <si>
    <t>SCOARTA</t>
  </si>
  <si>
    <t>TANTARENI</t>
  </si>
  <si>
    <t>URDARI</t>
  </si>
  <si>
    <t>BANISOR</t>
  </si>
  <si>
    <t>CUZAPLAC</t>
  </si>
  <si>
    <t>DOBRIN</t>
  </si>
  <si>
    <t>HALMASD</t>
  </si>
  <si>
    <t>HERECLEAN</t>
  </si>
  <si>
    <t>LOZNA</t>
  </si>
  <si>
    <t>MARCA</t>
  </si>
  <si>
    <t>NAPRADEA</t>
  </si>
  <si>
    <t>PLOPIS</t>
  </si>
  <si>
    <t>SARMASAG</t>
  </si>
  <si>
    <t>VALCAU DE JOS</t>
  </si>
  <si>
    <t>APA</t>
  </si>
  <si>
    <t>CLEJA</t>
  </si>
  <si>
    <t>COLONESTI</t>
  </si>
  <si>
    <t>DARMANESTI</t>
  </si>
  <si>
    <t>FILIPENI</t>
  </si>
  <si>
    <t>HEMEIUS</t>
  </si>
  <si>
    <t>MOINESTI</t>
  </si>
  <si>
    <t>PODU TURCULUI</t>
  </si>
  <si>
    <t>RACACIUNI</t>
  </si>
  <si>
    <t>RACHITOASA</t>
  </si>
  <si>
    <t>BALTENI</t>
  </si>
  <si>
    <t>CRAMPOIA</t>
  </si>
  <si>
    <t>DRAGHICENI</t>
  </si>
  <si>
    <t>IANCA</t>
  </si>
  <si>
    <t>MIHAESTI</t>
  </si>
  <si>
    <t>MOVILENI</t>
  </si>
  <si>
    <t>OBARSIA</t>
  </si>
  <si>
    <t>VLADILA</t>
  </si>
  <si>
    <t>AXENTE SEVER</t>
  </si>
  <si>
    <t>CIRPAR</t>
  </si>
  <si>
    <t>BARCEA</t>
  </si>
  <si>
    <t>NICORESTI</t>
  </si>
  <si>
    <t>RASCA</t>
  </si>
  <si>
    <t>RADASENI</t>
  </si>
  <si>
    <t>VICOVU DE SUS</t>
  </si>
  <si>
    <t>ADAMCLISI</t>
  </si>
  <si>
    <t>FRASIN</t>
  </si>
  <si>
    <t>BOLINTIN DEAL</t>
  </si>
  <si>
    <t>FLORESTI STOENESTI</t>
  </si>
  <si>
    <t>OGREZENI</t>
  </si>
  <si>
    <t>HOLOD</t>
  </si>
  <si>
    <t>MODELU</t>
  </si>
  <si>
    <t>CIOCANESTI</t>
  </si>
  <si>
    <t>TIBANA</t>
  </si>
  <si>
    <t>AIUD</t>
  </si>
  <si>
    <t>GALBENU</t>
  </si>
  <si>
    <t>BRAILA</t>
  </si>
  <si>
    <t>RACOVITA</t>
  </si>
  <si>
    <t>VADENI</t>
  </si>
  <si>
    <t>LUICA</t>
  </si>
  <si>
    <t>ODAILE</t>
  </si>
  <si>
    <t>CERGAU</t>
  </si>
  <si>
    <t>CRACIUNELU DE JOS</t>
  </si>
  <si>
    <t>DRAJNA</t>
  </si>
  <si>
    <t>CORBASCA</t>
  </si>
  <si>
    <t>BELCESTI</t>
  </si>
  <si>
    <t>ALEXANDRU ION CUZA</t>
  </si>
  <si>
    <t>DAGATA</t>
  </si>
  <si>
    <t>TARNOVA</t>
  </si>
  <si>
    <t>CEFA</t>
  </si>
  <si>
    <t>CJ COVASNA</t>
  </si>
  <si>
    <t>ATEL</t>
  </si>
  <si>
    <t>VOSLABENI</t>
  </si>
  <si>
    <t>TOPOLOG</t>
  </si>
  <si>
    <t>BANCA</t>
  </si>
  <si>
    <t>INEU</t>
  </si>
  <si>
    <t>ALEXANDRU ODOBESCU</t>
  </si>
  <si>
    <t>MACIUCA</t>
  </si>
  <si>
    <t>HILISEU HORIA</t>
  </si>
  <si>
    <t>SUHARAU</t>
  </si>
  <si>
    <t>PLOIESTI</t>
  </si>
  <si>
    <t>CNI</t>
  </si>
  <si>
    <t>SECTOR 5</t>
  </si>
  <si>
    <t>ROVINARI</t>
  </si>
  <si>
    <t>PETROSANI</t>
  </si>
  <si>
    <t>LOCUINTE SOCIALE PT COMUNITATILE DE RROMI</t>
  </si>
  <si>
    <t>CONSTRUCTII LOCUINTE DE SERVICIU</t>
  </si>
  <si>
    <t>TRANSFER SUBVENTIE OUG 69/2010 REABILITARE TERMICA</t>
  </si>
  <si>
    <t>TRANSFER LEGEA 114/1996 LOCUINTE SOCIALE</t>
  </si>
  <si>
    <t>TRANSFER OUG 74/2007 CHIRIASI EVACUATI</t>
  </si>
  <si>
    <t>INVESTITII ALE AG EC CU CAPITAL DE STAT</t>
  </si>
  <si>
    <t>TRANSFER OUG 18/2009 REABILITARE TERMICA</t>
  </si>
  <si>
    <t>TRANSFERURI CF. OUG 28/2013 BIHOR</t>
  </si>
  <si>
    <t>TRANSFERURI CF. OUG 28/2013 BUZAU</t>
  </si>
  <si>
    <t>TRANSFERURI CF. OUG 28/2013 CLUJ</t>
  </si>
  <si>
    <t>TRANSFERURI CF. OUG 28/2013 DOLJ</t>
  </si>
  <si>
    <t>TRANSFERURI CF. OUG 28/2013 GALATI</t>
  </si>
  <si>
    <t>TRANSFERURI CF. OUG 28/2013 GIURGIU</t>
  </si>
  <si>
    <t>TRANSFERURI CF. OUG 28/2013 IASI</t>
  </si>
  <si>
    <t>TRANSFERURI CF. OUG 28/2013 MURES</t>
  </si>
  <si>
    <t>TRANSFERURI CF. OUG 28/2013 NEAMT</t>
  </si>
  <si>
    <t>TRANSFERURI CF. OUG 28/2013 PRAHOVA</t>
  </si>
  <si>
    <t>TRANSFERURI CF. OUG 28/2013 SATU MARE</t>
  </si>
  <si>
    <t>TRANSFERURI CF. OUG 28/2013 SUCEAVA</t>
  </si>
  <si>
    <t>TRANSFERURI CF. OUG 28/2013 VALCEA</t>
  </si>
  <si>
    <t>TRANSFERURI CF. OUG 28/2013 VASLUI</t>
  </si>
  <si>
    <t>TRANSFERURI CF. OUG 28/2013 ALBA</t>
  </si>
  <si>
    <t>TRANSFERURI CF. OUG 28/2013 ARAD</t>
  </si>
  <si>
    <t>TRANSFERURI CF. OUG 28/2013 BOTOSANI</t>
  </si>
  <si>
    <t>TRANSFERURI CF. OUG 28/2013 BRASOV</t>
  </si>
  <si>
    <t>TRANSFERURI CF. OUG 28/2013 BRAILA</t>
  </si>
  <si>
    <t>TRANSFERURI CF. OUG 28/2013 CARAS S</t>
  </si>
  <si>
    <t>TRANSFERURI CF. OUG 28/2013 CALARASI</t>
  </si>
  <si>
    <t>TRANSFERURI CF. OUG 28/2013 CONTANTA</t>
  </si>
  <si>
    <t>TRANSFERURI CF. OUG 28/2013 COVASNA</t>
  </si>
  <si>
    <t>TRANSFERURI CF. OUG 28/2013 IALOMITA</t>
  </si>
  <si>
    <t>TRANSFERURI CF. OUG 28/2013 OLT</t>
  </si>
  <si>
    <t>TRANSFERURI CF. OUG 28/2013 SALAJ</t>
  </si>
  <si>
    <t>TRANSFERURI CF. OUG 28/2013 TULCEA</t>
  </si>
  <si>
    <t>TRANSFERURI CF. OUG 28/2013 ARGES</t>
  </si>
  <si>
    <t>TRANSFERURI CF. OUG 28/2013 BACAU</t>
  </si>
  <si>
    <t>TRANSFERURI CF. OUG 28/2013 SECTOR 4</t>
  </si>
  <si>
    <t>TRANSFERURI CF. OUG 28/2013  SECTOR 6</t>
  </si>
  <si>
    <t>TRANSFERURI CF. OUG 28/2013 BISTRITA NASAUD</t>
  </si>
  <si>
    <t>TRANSFERURI CF. OUG 28/2013 CARAS SEVERIN</t>
  </si>
  <si>
    <t>TRANSFERURI CF. OUG 28/2013 CONSTANTA</t>
  </si>
  <si>
    <t>TRANSFERURI CF. OUG 28/2013 DAMBOVITA</t>
  </si>
  <si>
    <t>TRANSFERURI CF. OUG 28/2013 GORJ</t>
  </si>
  <si>
    <t>TRANSFERURI CF. OUG 28/2013 HARGHITA</t>
  </si>
  <si>
    <t>TRANSFERURI CF. OUG 28/2013 HUNEDOARA</t>
  </si>
  <si>
    <t>TRANSFERURI CF. OUG 28/2013 ILFOV</t>
  </si>
  <si>
    <t>TRANSFERURI CF. OUG 28/2013 MEHEDINTI</t>
  </si>
  <si>
    <t>TRANSFERURI CF. OUG 28/2013 MARAMURES</t>
  </si>
  <si>
    <t>TRANSFERURI CF. OUG 28/2013 SIBIU</t>
  </si>
  <si>
    <t>TRANSFERURI CF. OUG 28/2013 TIMIS</t>
  </si>
  <si>
    <t>TRANSFERURI CF. OUG 28/2013 TELEORMAN</t>
  </si>
  <si>
    <t>TRANSFERURI CF. OUG 28/2013 VRANCEA</t>
  </si>
  <si>
    <t xml:space="preserve">CONSTRUCTII LOCUINTE PT TINERI DESTINATE INCHIRIERI 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</si>
  <si>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</si>
  <si>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</si>
  <si>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</si>
  <si>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</si>
  <si>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</si>
  <si>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</si>
  <si>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</si>
  <si>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</si>
  <si>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</si>
  <si>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</si>
  <si>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</si>
  <si>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</si>
  <si>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</si>
  <si>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</si>
  <si>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</si>
  <si>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</si>
  <si>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</si>
  <si>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</si>
  <si>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</si>
  <si>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</si>
  <si>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</si>
  <si>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</si>
  <si>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</si>
  <si>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</si>
  <si>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</si>
  <si>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</si>
  <si>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</si>
  <si>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</si>
  <si>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</si>
  <si>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</si>
  <si>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</si>
  <si>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</si>
  <si>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</si>
  <si>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</si>
  <si>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</si>
  <si>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</si>
  <si>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</si>
  <si>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</si>
  <si>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</si>
  <si>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</si>
  <si>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</si>
  <si>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</si>
  <si>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</si>
  <si>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</si>
  <si>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</si>
  <si>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</si>
  <si>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</si>
  <si>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</si>
  <si>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</si>
  <si>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</si>
  <si>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</si>
  <si>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</si>
  <si>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</si>
  <si>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</si>
  <si>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</si>
  <si>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</si>
  <si>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</si>
  <si>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</si>
  <si>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</si>
  <si>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</si>
  <si>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</si>
  <si>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</si>
  <si>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</si>
  <si>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</si>
  <si>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</si>
  <si>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</si>
  <si>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</si>
  <si>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</si>
  <si>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</si>
  <si>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</si>
  <si>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</si>
  <si>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</si>
  <si>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</si>
  <si>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</si>
  <si>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</si>
  <si>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</si>
  <si>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</si>
  <si>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</si>
  <si>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</si>
  <si>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</si>
  <si>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</si>
  <si>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</si>
  <si>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</si>
  <si>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</si>
  <si>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</si>
  <si>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</si>
  <si>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</si>
  <si>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</si>
  <si>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</si>
  <si>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</si>
  <si>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</si>
  <si>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</si>
  <si>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</si>
  <si>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</si>
  <si>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</si>
  <si>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</si>
  <si>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</si>
  <si>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</si>
  <si>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</si>
  <si>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</si>
  <si>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</si>
  <si>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</si>
  <si>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</si>
  <si>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</si>
  <si>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</si>
  <si>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</si>
  <si>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</si>
  <si>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</si>
  <si>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</si>
  <si>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</si>
  <si>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</si>
  <si>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</si>
  <si>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</si>
  <si>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</si>
  <si>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</si>
  <si>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</si>
  <si>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</si>
  <si>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</si>
  <si>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</si>
  <si>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</si>
  <si>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</si>
  <si>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</si>
  <si>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</si>
  <si>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</si>
  <si>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</si>
  <si>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</si>
  <si>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</si>
  <si>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</si>
  <si>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</si>
  <si>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</si>
  <si>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</si>
  <si>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</si>
  <si>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</si>
  <si>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</si>
  <si>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</si>
  <si>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</si>
  <si>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</si>
  <si>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</si>
  <si>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</si>
  <si>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</si>
  <si>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</si>
  <si>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</si>
  <si>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</si>
  <si>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</si>
  <si>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</si>
  <si>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</si>
  <si>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</si>
  <si>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</si>
  <si>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</si>
  <si>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</si>
  <si>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</si>
  <si>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</si>
  <si>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</si>
  <si>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</si>
  <si>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</si>
  <si>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</si>
  <si>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</si>
  <si>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</si>
  <si>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</si>
  <si>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</si>
  <si>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</si>
  <si>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</si>
  <si>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</si>
  <si>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</si>
  <si>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</si>
  <si>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</si>
  <si>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</si>
  <si>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</si>
  <si>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</si>
  <si>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</si>
  <si>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</si>
  <si>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</si>
  <si>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</si>
  <si>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</si>
  <si>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</si>
  <si>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</si>
  <si>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</si>
  <si>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</si>
  <si>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</si>
  <si>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</si>
  <si>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</si>
  <si>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</si>
  <si>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</si>
  <si>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</si>
  <si>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</si>
  <si>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</si>
  <si>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</si>
  <si>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</si>
  <si>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</si>
  <si>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</si>
  <si>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</si>
  <si>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</si>
  <si>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</si>
  <si>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</si>
  <si>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</si>
  <si>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</si>
  <si>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</si>
  <si>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</si>
  <si>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</si>
  <si>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</si>
  <si>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</si>
  <si>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</si>
  <si>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</si>
  <si>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</si>
  <si>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</si>
  <si>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</si>
  <si>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</si>
  <si>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</si>
  <si>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</si>
  <si>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</si>
  <si>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</si>
  <si>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</si>
  <si>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</si>
  <si>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</si>
  <si>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</si>
  <si>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</si>
  <si>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</si>
  <si>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</si>
  <si>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</si>
  <si>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</si>
  <si>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</si>
  <si>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</si>
  <si>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</si>
  <si>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</si>
  <si>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</si>
  <si>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</si>
  <si>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</si>
  <si>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</si>
  <si>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</si>
  <si>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</si>
  <si>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</si>
  <si>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</si>
  <si>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</si>
  <si>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</si>
  <si>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</si>
  <si>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</si>
  <si>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</si>
  <si>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</si>
  <si>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</si>
  <si>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</si>
  <si>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</si>
  <si>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</si>
  <si>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</si>
  <si>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</si>
  <si>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</si>
  <si>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</si>
  <si>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</si>
  <si>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</si>
  <si>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</si>
  <si>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</si>
  <si>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</si>
  <si>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</si>
  <si>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</si>
  <si>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</si>
  <si>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</si>
  <si>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</si>
  <si>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</si>
  <si>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</si>
  <si>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</si>
  <si>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</si>
  <si>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</si>
  <si>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</si>
  <si>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</si>
  <si>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</si>
  <si>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</si>
  <si>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</si>
  <si>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</si>
  <si>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</si>
  <si>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</si>
  <si>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</si>
  <si>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</si>
  <si>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</si>
  <si>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</si>
  <si>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</si>
  <si>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</si>
  <si>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</si>
  <si>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</si>
  <si>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</si>
  <si>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</si>
  <si>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</si>
  <si>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</si>
  <si>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</si>
  <si>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</si>
  <si>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</si>
  <si>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</si>
  <si>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</si>
  <si>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</si>
  <si>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</si>
  <si>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</si>
  <si>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 xml:space="preserve">Monitorizare tronson </t>
  </si>
  <si>
    <t>Consum apa rece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</si>
</sst>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</numFmts>
  <fonts count="4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9A048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4" fontId="1" fillId="33" borderId="12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2" xfId="0" applyFont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/>
    </xf>
    <xf numFmtId="14" fontId="1" fillId="33" borderId="12" xfId="0" applyNumberFormat="1" applyFont="1" applyFill="1" applyBorder="1" applyAlignment="1">
      <alignment horizontal="center" vertical="center"/>
    </xf>
    <xf numFmtId="14" fontId="43" fillId="33" borderId="12" xfId="0" applyNumberFormat="1" applyFont="1" applyFill="1" applyBorder="1" applyAlignment="1">
      <alignment horizontal="center"/>
    </xf>
    <xf numFmtId="14" fontId="43" fillId="0" borderId="12" xfId="0" applyNumberFormat="1" applyFont="1" applyFill="1" applyBorder="1" applyAlignment="1">
      <alignment horizontal="center"/>
    </xf>
    <xf numFmtId="14" fontId="1" fillId="0" borderId="12" xfId="0" applyNumberFormat="1" applyFont="1" applyBorder="1" applyAlignment="1">
      <alignment horizontal="center" vertical="center"/>
    </xf>
    <xf numFmtId="14" fontId="43" fillId="33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43" fillId="0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right" vertical="center" wrapText="1" shrinkToFit="1"/>
    </xf>
    <xf numFmtId="4" fontId="1" fillId="0" borderId="10" xfId="0" applyNumberFormat="1" applyFont="1" applyFill="1" applyBorder="1" applyAlignment="1">
      <alignment horizontal="right" vertical="center" wrapText="1" shrinkToFit="1"/>
    </xf>
    <xf numFmtId="4" fontId="43" fillId="33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1" fillId="0" borderId="12" xfId="0" applyNumberFormat="1" applyFont="1" applyFill="1" applyBorder="1" applyAlignment="1">
      <alignment horizontal="right" vertical="center" wrapText="1" shrinkToFit="1"/>
    </xf>
    <xf numFmtId="4" fontId="1" fillId="0" borderId="12" xfId="0" applyNumberFormat="1" applyFont="1" applyBorder="1" applyAlignment="1">
      <alignment horizontal="right" vertical="center"/>
    </xf>
    <xf numFmtId="4" fontId="43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 shrinkToFit="1"/>
    </xf>
    <xf numFmtId="4" fontId="1" fillId="0" borderId="12" xfId="0" applyNumberFormat="1" applyFont="1" applyBorder="1" applyAlignment="1">
      <alignment horizontal="right" vertical="center" wrapText="1" shrinkToFit="1"/>
    </xf>
    <xf numFmtId="4" fontId="43" fillId="33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43" fillId="0" borderId="10" xfId="0" applyNumberFormat="1" applyFont="1" applyFill="1" applyBorder="1" applyAlignment="1">
      <alignment horizontal="center"/>
    </xf>
    <xf numFmtId="4" fontId="43" fillId="0" borderId="10" xfId="48" applyNumberFormat="1" applyFont="1" applyFill="1" applyBorder="1" applyAlignment="1">
      <alignment/>
    </xf>
    <xf numFmtId="4" fontId="43" fillId="0" borderId="10" xfId="39" applyNumberFormat="1" applyFont="1" applyFill="1" applyBorder="1" applyAlignment="1">
      <alignment/>
    </xf>
    <xf numFmtId="0" fontId="43" fillId="0" borderId="10" xfId="39" applyFont="1" applyFill="1" applyBorder="1" applyAlignment="1">
      <alignment/>
    </xf>
    <xf numFmtId="14" fontId="43" fillId="0" borderId="10" xfId="39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14" fontId="43" fillId="0" borderId="10" xfId="0" applyNumberFormat="1" applyFont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985"/>
  <sheetViews>
    <sheetView tabSelected="1" zoomScale="130" zoomScaleNormal="130" zoomScalePageLayoutView="0" workbookViewId="0" topLeftCell="A121">
      <selection activeCell="I141" sqref="I141"/>
    </sheetView>
  </sheetViews>
  <sheetFormatPr defaultColWidth="9.140625" defaultRowHeight="12.75"/>
  <cols>
    <col min="1" max="1" width="4.421875" style="3" customWidth="1"/>
    <col min="2" max="2" width="13.28125" style="31" customWidth="1"/>
    <col min="3" max="3" width="36.00390625" style="16" customWidth="1"/>
    <col min="4" max="4" width="40.57421875" style="16" customWidth="1"/>
    <col min="5" max="5" width="12.00390625" style="3" customWidth="1"/>
    <col min="6" max="7" width="9.140625" style="16" customWidth="1"/>
    <col min="8" max="16384" width="9.140625" style="16" customWidth="1"/>
  </cols>
  <sheetData>
    <row r="1" spans="1:4" ht="12.75">
      <c r="A1" s="122" t="s">
        <v>7</v>
      </c>
      <c r="B1" s="122"/>
      <c r="C1" s="122"/>
      <c r="D1" s="122"/>
    </row>
    <row r="3" spans="1:4" ht="12.75">
      <c r="A3" s="119" t="s">
        <v>8</v>
      </c>
      <c r="B3" s="119"/>
      <c r="C3" s="119"/>
      <c r="D3" s="119"/>
    </row>
    <row r="4" spans="1:4" ht="12.75">
      <c r="A4" s="119" t="s">
        <v>590</v>
      </c>
      <c r="B4" s="119"/>
      <c r="C4" s="119"/>
      <c r="D4" s="119"/>
    </row>
    <row r="5" spans="1:3" ht="12.75">
      <c r="A5" s="17"/>
      <c r="B5" s="32"/>
      <c r="C5" s="15"/>
    </row>
    <row r="6" spans="1:4" ht="12.75">
      <c r="A6" s="118"/>
      <c r="B6" s="118"/>
      <c r="C6" s="118"/>
      <c r="D6" s="118"/>
    </row>
    <row r="7" spans="1:6" ht="25.5">
      <c r="A7" s="4" t="s">
        <v>0</v>
      </c>
      <c r="B7" s="33" t="s">
        <v>1</v>
      </c>
      <c r="C7" s="5" t="s">
        <v>2</v>
      </c>
      <c r="D7" s="35" t="s">
        <v>3</v>
      </c>
      <c r="E7" s="5" t="s">
        <v>10</v>
      </c>
      <c r="F7" s="30"/>
    </row>
    <row r="8" spans="1:6" ht="12.75">
      <c r="A8" s="18" t="s">
        <v>16</v>
      </c>
      <c r="B8" s="1">
        <v>5432298</v>
      </c>
      <c r="C8" s="19" t="s">
        <v>14</v>
      </c>
      <c r="D8" s="2" t="s">
        <v>591</v>
      </c>
      <c r="E8" s="11">
        <v>43720</v>
      </c>
      <c r="F8" s="30"/>
    </row>
    <row r="9" spans="1:6" ht="12.75">
      <c r="A9" s="18" t="s">
        <v>17</v>
      </c>
      <c r="B9" s="1">
        <v>4164611</v>
      </c>
      <c r="C9" s="19" t="s">
        <v>4</v>
      </c>
      <c r="D9" s="2" t="s">
        <v>45</v>
      </c>
      <c r="E9" s="11">
        <v>43720</v>
      </c>
      <c r="F9" s="30"/>
    </row>
    <row r="10" spans="1:6" ht="12.75">
      <c r="A10" s="18" t="s">
        <v>18</v>
      </c>
      <c r="B10" s="1">
        <v>680</v>
      </c>
      <c r="C10" s="2" t="s">
        <v>14</v>
      </c>
      <c r="D10" s="2" t="s">
        <v>592</v>
      </c>
      <c r="E10" s="20"/>
      <c r="F10" s="30"/>
    </row>
    <row r="11" spans="1:6" ht="12.75">
      <c r="A11" s="18" t="s">
        <v>19</v>
      </c>
      <c r="B11" s="41">
        <v>15017.45</v>
      </c>
      <c r="C11" s="2" t="s">
        <v>14</v>
      </c>
      <c r="D11" s="2" t="s">
        <v>49</v>
      </c>
      <c r="E11" s="20"/>
      <c r="F11" s="30"/>
    </row>
    <row r="12" spans="1:6" ht="12.75">
      <c r="A12" s="21"/>
      <c r="B12" s="22"/>
      <c r="C12" s="23"/>
      <c r="D12" s="23"/>
      <c r="F12" s="30"/>
    </row>
    <row r="13" spans="1:5" ht="12.75">
      <c r="A13" s="120" t="s">
        <v>551</v>
      </c>
      <c r="B13" s="120"/>
      <c r="C13" s="120"/>
      <c r="D13" s="120"/>
      <c r="E13" s="7"/>
    </row>
    <row r="14" spans="1:5" ht="25.5">
      <c r="A14" s="8" t="s">
        <v>0</v>
      </c>
      <c r="B14" s="34" t="s">
        <v>1</v>
      </c>
      <c r="C14" s="9" t="s">
        <v>2</v>
      </c>
      <c r="D14" s="36" t="s">
        <v>3</v>
      </c>
      <c r="E14" s="9" t="s">
        <v>10</v>
      </c>
    </row>
    <row r="15" spans="1:5" ht="12.75">
      <c r="A15" s="20">
        <v>1</v>
      </c>
      <c r="B15" s="74">
        <v>1108.53</v>
      </c>
      <c r="C15" s="45" t="s">
        <v>548</v>
      </c>
      <c r="D15" s="46" t="s">
        <v>593</v>
      </c>
      <c r="E15" s="64">
        <v>43712</v>
      </c>
    </row>
    <row r="16" spans="1:5" ht="12.75">
      <c r="A16" s="39">
        <v>2</v>
      </c>
      <c r="B16" s="74">
        <v>6040.93</v>
      </c>
      <c r="C16" s="45" t="s">
        <v>594</v>
      </c>
      <c r="D16" s="46" t="s">
        <v>1745</v>
      </c>
      <c r="E16" s="64">
        <v>43712</v>
      </c>
    </row>
    <row r="17" spans="1:5" ht="12.75">
      <c r="A17" s="20">
        <v>3</v>
      </c>
      <c r="B17" s="75">
        <v>1211.17</v>
      </c>
      <c r="C17" s="45" t="s">
        <v>595</v>
      </c>
      <c r="D17" s="47" t="s">
        <v>1746</v>
      </c>
      <c r="E17" s="64">
        <v>43712</v>
      </c>
    </row>
    <row r="18" spans="1:5" ht="12.75">
      <c r="A18" s="39">
        <v>4</v>
      </c>
      <c r="B18" s="74">
        <v>1890</v>
      </c>
      <c r="C18" s="45" t="s">
        <v>596</v>
      </c>
      <c r="D18" s="46" t="s">
        <v>597</v>
      </c>
      <c r="E18" s="64">
        <v>43713</v>
      </c>
    </row>
    <row r="19" spans="1:5" ht="12.75">
      <c r="A19" s="20">
        <v>5</v>
      </c>
      <c r="B19" s="74">
        <v>202.42</v>
      </c>
      <c r="C19" s="45" t="s">
        <v>598</v>
      </c>
      <c r="D19" s="46" t="s">
        <v>599</v>
      </c>
      <c r="E19" s="64">
        <v>43713</v>
      </c>
    </row>
    <row r="20" spans="1:5" ht="12.75">
      <c r="A20" s="39">
        <v>6</v>
      </c>
      <c r="B20" s="76">
        <v>12456.57</v>
      </c>
      <c r="C20" s="48" t="s">
        <v>600</v>
      </c>
      <c r="D20" s="49" t="s">
        <v>601</v>
      </c>
      <c r="E20" s="64">
        <v>43713</v>
      </c>
    </row>
    <row r="21" spans="1:5" ht="12.75">
      <c r="A21" s="20">
        <v>7</v>
      </c>
      <c r="B21" s="76">
        <v>1068.62</v>
      </c>
      <c r="C21" s="45" t="s">
        <v>602</v>
      </c>
      <c r="D21" s="50" t="s">
        <v>603</v>
      </c>
      <c r="E21" s="64">
        <v>43713</v>
      </c>
    </row>
    <row r="22" spans="1:5" ht="12.75">
      <c r="A22" s="39">
        <v>8</v>
      </c>
      <c r="B22" s="76">
        <v>1409.48</v>
      </c>
      <c r="C22" s="45" t="s">
        <v>540</v>
      </c>
      <c r="D22" s="46" t="s">
        <v>604</v>
      </c>
      <c r="E22" s="64">
        <v>43713</v>
      </c>
    </row>
    <row r="23" spans="1:5" ht="12.75">
      <c r="A23" s="20">
        <v>9</v>
      </c>
      <c r="B23" s="74">
        <v>556.6</v>
      </c>
      <c r="C23" s="45" t="s">
        <v>605</v>
      </c>
      <c r="D23" s="47" t="s">
        <v>545</v>
      </c>
      <c r="E23" s="64">
        <v>43713</v>
      </c>
    </row>
    <row r="24" spans="1:5" ht="12.75">
      <c r="A24" s="39">
        <v>10</v>
      </c>
      <c r="B24" s="74">
        <v>1220</v>
      </c>
      <c r="C24" s="45" t="s">
        <v>606</v>
      </c>
      <c r="D24" s="46" t="s">
        <v>607</v>
      </c>
      <c r="E24" s="65">
        <v>43713</v>
      </c>
    </row>
    <row r="25" spans="1:5" ht="12.75">
      <c r="A25" s="20">
        <v>11</v>
      </c>
      <c r="B25" s="77">
        <v>23241.87</v>
      </c>
      <c r="C25" s="45" t="s">
        <v>595</v>
      </c>
      <c r="D25" s="47" t="s">
        <v>550</v>
      </c>
      <c r="E25" s="64">
        <v>43717</v>
      </c>
    </row>
    <row r="26" spans="1:5" ht="12.75">
      <c r="A26" s="39">
        <v>12</v>
      </c>
      <c r="B26" s="78">
        <v>34926.5</v>
      </c>
      <c r="C26" s="48" t="s">
        <v>608</v>
      </c>
      <c r="D26" s="51" t="s">
        <v>636</v>
      </c>
      <c r="E26" s="66">
        <v>43717</v>
      </c>
    </row>
    <row r="27" spans="1:5" ht="12.75">
      <c r="A27" s="20">
        <v>13</v>
      </c>
      <c r="B27" s="79">
        <v>118068.23</v>
      </c>
      <c r="C27" s="52" t="s">
        <v>609</v>
      </c>
      <c r="D27" s="51" t="s">
        <v>637</v>
      </c>
      <c r="E27" s="67">
        <v>43717</v>
      </c>
    </row>
    <row r="28" spans="1:5" ht="12.75">
      <c r="A28" s="39">
        <v>14</v>
      </c>
      <c r="B28" s="74">
        <v>1746.87</v>
      </c>
      <c r="C28" s="45" t="s">
        <v>610</v>
      </c>
      <c r="D28" s="46" t="s">
        <v>638</v>
      </c>
      <c r="E28" s="64">
        <v>43718</v>
      </c>
    </row>
    <row r="29" spans="1:5" ht="12.75">
      <c r="A29" s="20">
        <v>15</v>
      </c>
      <c r="B29" s="74">
        <v>346290</v>
      </c>
      <c r="C29" s="45" t="s">
        <v>611</v>
      </c>
      <c r="D29" s="46" t="s">
        <v>612</v>
      </c>
      <c r="E29" s="64">
        <v>43719</v>
      </c>
    </row>
    <row r="30" spans="1:5" ht="12.75">
      <c r="A30" s="39">
        <v>16</v>
      </c>
      <c r="B30" s="76">
        <v>66032.9</v>
      </c>
      <c r="C30" s="45" t="s">
        <v>613</v>
      </c>
      <c r="D30" s="50" t="s">
        <v>639</v>
      </c>
      <c r="E30" s="68">
        <v>43719</v>
      </c>
    </row>
    <row r="31" spans="1:5" ht="12.75">
      <c r="A31" s="20">
        <v>17</v>
      </c>
      <c r="B31" s="74">
        <v>6279.56</v>
      </c>
      <c r="C31" s="45" t="s">
        <v>614</v>
      </c>
      <c r="D31" s="47" t="s">
        <v>640</v>
      </c>
      <c r="E31" s="65">
        <v>43725</v>
      </c>
    </row>
    <row r="32" spans="1:5" ht="12.75">
      <c r="A32" s="39">
        <v>18</v>
      </c>
      <c r="B32" s="74">
        <v>1944</v>
      </c>
      <c r="C32" s="45" t="s">
        <v>615</v>
      </c>
      <c r="D32" s="46" t="s">
        <v>542</v>
      </c>
      <c r="E32" s="64">
        <v>43725</v>
      </c>
    </row>
    <row r="33" spans="1:5" ht="12.75">
      <c r="A33" s="20">
        <v>19</v>
      </c>
      <c r="B33" s="76">
        <v>667</v>
      </c>
      <c r="C33" s="45" t="s">
        <v>616</v>
      </c>
      <c r="D33" s="50" t="s">
        <v>641</v>
      </c>
      <c r="E33" s="68">
        <v>43725</v>
      </c>
    </row>
    <row r="34" spans="1:5" ht="12.75">
      <c r="A34" s="39">
        <v>20</v>
      </c>
      <c r="B34" s="76">
        <v>2462.87</v>
      </c>
      <c r="C34" s="45" t="s">
        <v>617</v>
      </c>
      <c r="D34" s="50" t="s">
        <v>642</v>
      </c>
      <c r="E34" s="68">
        <v>43725</v>
      </c>
    </row>
    <row r="35" spans="1:5" ht="12.75">
      <c r="A35" s="20">
        <v>21</v>
      </c>
      <c r="B35" s="76">
        <v>601.03</v>
      </c>
      <c r="C35" s="48" t="s">
        <v>618</v>
      </c>
      <c r="D35" s="49" t="s">
        <v>643</v>
      </c>
      <c r="E35" s="64">
        <v>43725</v>
      </c>
    </row>
    <row r="36" spans="1:5" ht="12.75">
      <c r="A36" s="39">
        <v>22</v>
      </c>
      <c r="B36" s="80">
        <v>1884.48</v>
      </c>
      <c r="C36" s="48" t="s">
        <v>619</v>
      </c>
      <c r="D36" s="54" t="s">
        <v>644</v>
      </c>
      <c r="E36" s="68">
        <v>43725</v>
      </c>
    </row>
    <row r="37" spans="1:5" ht="12.75">
      <c r="A37" s="20">
        <v>23</v>
      </c>
      <c r="B37" s="76">
        <v>22717.22</v>
      </c>
      <c r="C37" s="45" t="s">
        <v>540</v>
      </c>
      <c r="D37" s="46" t="s">
        <v>550</v>
      </c>
      <c r="E37" s="64">
        <v>43725</v>
      </c>
    </row>
    <row r="38" spans="1:5" ht="12.75">
      <c r="A38" s="39">
        <v>24</v>
      </c>
      <c r="B38" s="74">
        <v>2975</v>
      </c>
      <c r="C38" s="45" t="s">
        <v>620</v>
      </c>
      <c r="D38" s="46" t="s">
        <v>645</v>
      </c>
      <c r="E38" s="64">
        <v>43725</v>
      </c>
    </row>
    <row r="39" spans="1:5" ht="12.75">
      <c r="A39" s="20">
        <v>25</v>
      </c>
      <c r="B39" s="76">
        <v>3649.38</v>
      </c>
      <c r="C39" s="45" t="s">
        <v>621</v>
      </c>
      <c r="D39" s="46" t="s">
        <v>646</v>
      </c>
      <c r="E39" s="64">
        <v>43727</v>
      </c>
    </row>
    <row r="40" spans="1:5" ht="12.75">
      <c r="A40" s="39">
        <v>26</v>
      </c>
      <c r="B40" s="76">
        <v>957.95</v>
      </c>
      <c r="C40" s="48" t="s">
        <v>622</v>
      </c>
      <c r="D40" s="49" t="s">
        <v>647</v>
      </c>
      <c r="E40" s="64">
        <v>43727</v>
      </c>
    </row>
    <row r="41" spans="1:5" ht="12.75">
      <c r="A41" s="20">
        <v>27</v>
      </c>
      <c r="B41" s="74">
        <v>99.27</v>
      </c>
      <c r="C41" s="45" t="s">
        <v>595</v>
      </c>
      <c r="D41" s="46" t="s">
        <v>648</v>
      </c>
      <c r="E41" s="64">
        <v>43727</v>
      </c>
    </row>
    <row r="42" spans="1:5" ht="12.75">
      <c r="A42" s="39">
        <v>28</v>
      </c>
      <c r="B42" s="74">
        <v>19</v>
      </c>
      <c r="C42" s="45" t="s">
        <v>623</v>
      </c>
      <c r="D42" s="46" t="s">
        <v>649</v>
      </c>
      <c r="E42" s="64">
        <v>43727</v>
      </c>
    </row>
    <row r="43" spans="1:5" ht="12.75">
      <c r="A43" s="20">
        <v>29</v>
      </c>
      <c r="B43" s="74">
        <v>1037</v>
      </c>
      <c r="C43" s="45" t="s">
        <v>606</v>
      </c>
      <c r="D43" s="46" t="s">
        <v>607</v>
      </c>
      <c r="E43" s="65">
        <v>43727</v>
      </c>
    </row>
    <row r="44" spans="1:5" ht="12.75">
      <c r="A44" s="39">
        <v>30</v>
      </c>
      <c r="B44" s="76">
        <v>214.2</v>
      </c>
      <c r="C44" s="48" t="s">
        <v>624</v>
      </c>
      <c r="D44" s="49" t="s">
        <v>650</v>
      </c>
      <c r="E44" s="64">
        <v>43727</v>
      </c>
    </row>
    <row r="45" spans="1:5" ht="12.75">
      <c r="A45" s="20">
        <v>31</v>
      </c>
      <c r="B45" s="76">
        <v>7212.83</v>
      </c>
      <c r="C45" s="48" t="s">
        <v>543</v>
      </c>
      <c r="D45" s="49" t="s">
        <v>625</v>
      </c>
      <c r="E45" s="64">
        <v>43727</v>
      </c>
    </row>
    <row r="46" spans="1:5" ht="12.75">
      <c r="A46" s="39">
        <v>32</v>
      </c>
      <c r="B46" s="74">
        <v>166314.4</v>
      </c>
      <c r="C46" s="45" t="s">
        <v>626</v>
      </c>
      <c r="D46" s="46" t="s">
        <v>651</v>
      </c>
      <c r="E46" s="64">
        <v>43728</v>
      </c>
    </row>
    <row r="47" spans="1:5" ht="12.75">
      <c r="A47" s="20">
        <v>33</v>
      </c>
      <c r="B47" s="81">
        <v>488340.57</v>
      </c>
      <c r="C47" s="55" t="s">
        <v>627</v>
      </c>
      <c r="D47" s="55" t="s">
        <v>652</v>
      </c>
      <c r="E47" s="69">
        <v>43728</v>
      </c>
    </row>
    <row r="48" spans="1:5" ht="12.75">
      <c r="A48" s="39">
        <v>34</v>
      </c>
      <c r="B48" s="78">
        <v>923.44</v>
      </c>
      <c r="C48" s="48" t="s">
        <v>628</v>
      </c>
      <c r="D48" s="51" t="s">
        <v>544</v>
      </c>
      <c r="E48" s="70">
        <v>43732</v>
      </c>
    </row>
    <row r="49" spans="1:5" ht="12.75">
      <c r="A49" s="20">
        <v>35</v>
      </c>
      <c r="B49" s="80">
        <v>1822.12</v>
      </c>
      <c r="C49" s="56" t="s">
        <v>613</v>
      </c>
      <c r="D49" s="57" t="s">
        <v>653</v>
      </c>
      <c r="E49" s="70">
        <v>43732</v>
      </c>
    </row>
    <row r="50" spans="1:5" ht="12.75">
      <c r="A50" s="39">
        <v>36</v>
      </c>
      <c r="B50" s="82">
        <v>15019.42</v>
      </c>
      <c r="C50" s="58" t="s">
        <v>629</v>
      </c>
      <c r="D50" s="49" t="s">
        <v>552</v>
      </c>
      <c r="E50" s="71">
        <v>43732</v>
      </c>
    </row>
    <row r="51" spans="1:5" ht="12.75">
      <c r="A51" s="20">
        <v>37</v>
      </c>
      <c r="B51" s="76">
        <v>471.18</v>
      </c>
      <c r="C51" s="59" t="s">
        <v>630</v>
      </c>
      <c r="D51" s="60" t="s">
        <v>654</v>
      </c>
      <c r="E51" s="64">
        <v>43732</v>
      </c>
    </row>
    <row r="52" spans="1:5" ht="12.75">
      <c r="A52" s="39">
        <v>38</v>
      </c>
      <c r="B52" s="74">
        <v>10660.4</v>
      </c>
      <c r="C52" s="45" t="s">
        <v>631</v>
      </c>
      <c r="D52" s="50" t="s">
        <v>546</v>
      </c>
      <c r="E52" s="64">
        <v>43732</v>
      </c>
    </row>
    <row r="53" spans="1:5" ht="12.75">
      <c r="A53" s="20">
        <v>39</v>
      </c>
      <c r="B53" s="79">
        <v>69056</v>
      </c>
      <c r="C53" s="52" t="s">
        <v>547</v>
      </c>
      <c r="D53" s="52" t="s">
        <v>655</v>
      </c>
      <c r="E53" s="67">
        <v>43732</v>
      </c>
    </row>
    <row r="54" spans="1:5" ht="12.75">
      <c r="A54" s="39">
        <v>40</v>
      </c>
      <c r="B54" s="76">
        <v>881.32</v>
      </c>
      <c r="C54" s="50" t="s">
        <v>632</v>
      </c>
      <c r="D54" s="50" t="s">
        <v>633</v>
      </c>
      <c r="E54" s="68">
        <v>43734</v>
      </c>
    </row>
    <row r="55" spans="1:5" ht="12.75">
      <c r="A55" s="20">
        <v>41</v>
      </c>
      <c r="B55" s="83">
        <v>3122.12</v>
      </c>
      <c r="C55" s="61" t="s">
        <v>634</v>
      </c>
      <c r="D55" s="60" t="s">
        <v>656</v>
      </c>
      <c r="E55" s="67">
        <v>43735</v>
      </c>
    </row>
    <row r="56" spans="1:5" ht="12.75">
      <c r="A56" s="39">
        <v>42</v>
      </c>
      <c r="B56" s="76">
        <v>81.79</v>
      </c>
      <c r="C56" s="45" t="s">
        <v>621</v>
      </c>
      <c r="D56" s="46" t="s">
        <v>646</v>
      </c>
      <c r="E56" s="64">
        <v>43735</v>
      </c>
    </row>
    <row r="57" spans="1:5" ht="12.75">
      <c r="A57" s="20">
        <v>43</v>
      </c>
      <c r="B57" s="76">
        <v>16.01</v>
      </c>
      <c r="C57" s="45" t="s">
        <v>610</v>
      </c>
      <c r="D57" s="50" t="s">
        <v>638</v>
      </c>
      <c r="E57" s="64">
        <v>43735</v>
      </c>
    </row>
    <row r="58" spans="1:5" ht="12.75">
      <c r="A58" s="39">
        <v>44</v>
      </c>
      <c r="B58" s="74">
        <v>4556.34</v>
      </c>
      <c r="C58" s="45" t="s">
        <v>635</v>
      </c>
      <c r="D58" s="46" t="s">
        <v>657</v>
      </c>
      <c r="E58" s="64">
        <v>43735</v>
      </c>
    </row>
    <row r="59" spans="1:5" ht="12.75">
      <c r="A59" s="20">
        <v>45</v>
      </c>
      <c r="B59" s="76">
        <v>202.48</v>
      </c>
      <c r="C59" s="45" t="s">
        <v>540</v>
      </c>
      <c r="D59" s="47" t="s">
        <v>658</v>
      </c>
      <c r="E59" s="64">
        <v>43735</v>
      </c>
    </row>
    <row r="60" spans="1:5" ht="12.75">
      <c r="A60" s="39">
        <v>46</v>
      </c>
      <c r="B60" s="76">
        <v>1749.01</v>
      </c>
      <c r="C60" s="45" t="s">
        <v>613</v>
      </c>
      <c r="D60" s="62" t="s">
        <v>653</v>
      </c>
      <c r="E60" s="68">
        <v>43735</v>
      </c>
    </row>
    <row r="61" spans="1:5" ht="12.75">
      <c r="A61" s="20">
        <v>47</v>
      </c>
      <c r="B61" s="76">
        <v>1037.59</v>
      </c>
      <c r="C61" s="48" t="s">
        <v>630</v>
      </c>
      <c r="D61" s="60" t="s">
        <v>654</v>
      </c>
      <c r="E61" s="64">
        <v>43735</v>
      </c>
    </row>
    <row r="62" spans="1:5" ht="12.75">
      <c r="A62" s="39">
        <v>48</v>
      </c>
      <c r="B62" s="77">
        <v>340</v>
      </c>
      <c r="C62" s="63" t="s">
        <v>606</v>
      </c>
      <c r="D62" s="47" t="s">
        <v>659</v>
      </c>
      <c r="E62" s="72">
        <v>43735</v>
      </c>
    </row>
    <row r="63" spans="1:5" ht="12.75">
      <c r="A63" s="20">
        <v>49</v>
      </c>
      <c r="B63" s="77">
        <v>39.96</v>
      </c>
      <c r="C63" s="63" t="s">
        <v>595</v>
      </c>
      <c r="D63" s="47" t="s">
        <v>660</v>
      </c>
      <c r="E63" s="73">
        <v>43735</v>
      </c>
    </row>
    <row r="64" spans="1:5" ht="12.75">
      <c r="A64" s="39">
        <v>50</v>
      </c>
      <c r="B64" s="84">
        <v>283.04</v>
      </c>
      <c r="C64" s="63" t="s">
        <v>618</v>
      </c>
      <c r="D64" s="47" t="s">
        <v>661</v>
      </c>
      <c r="E64" s="73">
        <v>43735</v>
      </c>
    </row>
    <row r="65" spans="1:5" ht="12.75">
      <c r="A65" s="20">
        <v>51</v>
      </c>
      <c r="B65" s="77">
        <v>494.05</v>
      </c>
      <c r="C65" s="63" t="s">
        <v>595</v>
      </c>
      <c r="D65" s="47" t="s">
        <v>661</v>
      </c>
      <c r="E65" s="73">
        <v>43735</v>
      </c>
    </row>
    <row r="66" spans="1:5" ht="12.75">
      <c r="A66" s="39">
        <v>52</v>
      </c>
      <c r="B66" s="84">
        <v>61.08</v>
      </c>
      <c r="C66" s="56" t="s">
        <v>541</v>
      </c>
      <c r="D66" s="60" t="s">
        <v>662</v>
      </c>
      <c r="E66" s="72">
        <v>43735</v>
      </c>
    </row>
    <row r="67" spans="1:5" ht="12.75">
      <c r="A67" s="20">
        <v>53</v>
      </c>
      <c r="B67" s="42">
        <v>8358.93</v>
      </c>
      <c r="C67" s="40" t="s">
        <v>14</v>
      </c>
      <c r="D67" s="40" t="s">
        <v>11</v>
      </c>
      <c r="E67" s="20"/>
    </row>
    <row r="68" spans="1:5" ht="12.75">
      <c r="A68" s="39">
        <v>54</v>
      </c>
      <c r="B68" s="42">
        <v>966.14</v>
      </c>
      <c r="C68" s="40" t="s">
        <v>14</v>
      </c>
      <c r="D68" s="40" t="s">
        <v>49</v>
      </c>
      <c r="E68" s="12"/>
    </row>
    <row r="69" spans="1:4" ht="12.75">
      <c r="A69" s="21"/>
      <c r="B69" s="22"/>
      <c r="C69" s="23"/>
      <c r="D69" s="23"/>
    </row>
    <row r="70" spans="1:5" ht="12.75">
      <c r="A70" s="121" t="s">
        <v>5</v>
      </c>
      <c r="B70" s="121"/>
      <c r="C70" s="121"/>
      <c r="D70" s="121"/>
      <c r="E70" s="7"/>
    </row>
    <row r="71" spans="1:5" ht="25.5">
      <c r="A71" s="8" t="s">
        <v>0</v>
      </c>
      <c r="B71" s="34" t="s">
        <v>1</v>
      </c>
      <c r="C71" s="9" t="s">
        <v>2</v>
      </c>
      <c r="D71" s="36" t="s">
        <v>3</v>
      </c>
      <c r="E71" s="9" t="s">
        <v>10</v>
      </c>
    </row>
    <row r="72" spans="1:5" ht="12.75">
      <c r="A72" s="13" t="s">
        <v>16</v>
      </c>
      <c r="B72" s="90">
        <f>7179.62+7179.62</f>
        <v>14359.24</v>
      </c>
      <c r="C72" s="86" t="s">
        <v>668</v>
      </c>
      <c r="D72" s="86" t="s">
        <v>706</v>
      </c>
      <c r="E72" s="87" t="s">
        <v>669</v>
      </c>
    </row>
    <row r="73" spans="1:5" ht="12.75">
      <c r="A73" s="13" t="s">
        <v>17</v>
      </c>
      <c r="B73" s="90">
        <f>31725.1+9+31725.2+11267.46</f>
        <v>74726.76000000001</v>
      </c>
      <c r="C73" s="86" t="s">
        <v>670</v>
      </c>
      <c r="D73" s="86" t="s">
        <v>707</v>
      </c>
      <c r="E73" s="88" t="s">
        <v>669</v>
      </c>
    </row>
    <row r="74" spans="1:5" ht="12.75">
      <c r="A74" s="13" t="s">
        <v>18</v>
      </c>
      <c r="B74" s="90">
        <f>13.77+41.28</f>
        <v>55.05</v>
      </c>
      <c r="C74" s="86" t="s">
        <v>671</v>
      </c>
      <c r="D74" s="86" t="s">
        <v>708</v>
      </c>
      <c r="E74" s="88" t="s">
        <v>672</v>
      </c>
    </row>
    <row r="75" spans="1:5" ht="12.75">
      <c r="A75" s="13" t="s">
        <v>19</v>
      </c>
      <c r="B75" s="90">
        <f>460305.74+460305.75</f>
        <v>920611.49</v>
      </c>
      <c r="C75" s="86" t="s">
        <v>673</v>
      </c>
      <c r="D75" s="86" t="s">
        <v>709</v>
      </c>
      <c r="E75" s="88" t="s">
        <v>672</v>
      </c>
    </row>
    <row r="76" spans="1:5" ht="12.75">
      <c r="A76" s="13" t="s">
        <v>20</v>
      </c>
      <c r="B76" s="90">
        <f>518.89+1556.67</f>
        <v>2075.56</v>
      </c>
      <c r="C76" s="86" t="s">
        <v>674</v>
      </c>
      <c r="D76" s="86" t="s">
        <v>710</v>
      </c>
      <c r="E76" s="88" t="s">
        <v>672</v>
      </c>
    </row>
    <row r="77" spans="1:5" ht="12.75">
      <c r="A77" s="13" t="s">
        <v>21</v>
      </c>
      <c r="B77" s="90">
        <f>199.5+598.5</f>
        <v>798</v>
      </c>
      <c r="C77" s="86" t="s">
        <v>675</v>
      </c>
      <c r="D77" s="86" t="s">
        <v>708</v>
      </c>
      <c r="E77" s="88" t="s">
        <v>672</v>
      </c>
    </row>
    <row r="78" spans="1:5" ht="12.75">
      <c r="A78" s="13" t="s">
        <v>22</v>
      </c>
      <c r="B78" s="90">
        <f>374.73+2123.47</f>
        <v>2498.2</v>
      </c>
      <c r="C78" s="86" t="s">
        <v>676</v>
      </c>
      <c r="D78" s="86" t="s">
        <v>711</v>
      </c>
      <c r="E78" s="88" t="s">
        <v>672</v>
      </c>
    </row>
    <row r="79" spans="1:5" ht="12.75">
      <c r="A79" s="13" t="s">
        <v>23</v>
      </c>
      <c r="B79" s="90">
        <f>445.96+2527.08</f>
        <v>2973.04</v>
      </c>
      <c r="C79" s="86" t="s">
        <v>677</v>
      </c>
      <c r="D79" s="86" t="s">
        <v>633</v>
      </c>
      <c r="E79" s="88" t="s">
        <v>672</v>
      </c>
    </row>
    <row r="80" spans="1:5" ht="12.75">
      <c r="A80" s="13" t="s">
        <v>24</v>
      </c>
      <c r="B80" s="90">
        <f>113.98+113.99</f>
        <v>227.97</v>
      </c>
      <c r="C80" s="86" t="s">
        <v>595</v>
      </c>
      <c r="D80" s="86" t="s">
        <v>712</v>
      </c>
      <c r="E80" s="88" t="s">
        <v>678</v>
      </c>
    </row>
    <row r="81" spans="1:5" ht="12.75">
      <c r="A81" s="13" t="s">
        <v>25</v>
      </c>
      <c r="B81" s="90">
        <f>6944.04+6944.04+2466.24</f>
        <v>16354.32</v>
      </c>
      <c r="C81" s="86" t="s">
        <v>679</v>
      </c>
      <c r="D81" s="86" t="s">
        <v>713</v>
      </c>
      <c r="E81" s="88" t="s">
        <v>678</v>
      </c>
    </row>
    <row r="82" spans="1:5" ht="12.75">
      <c r="A82" s="13" t="s">
        <v>26</v>
      </c>
      <c r="B82" s="90">
        <f>30418.78+30418.78</f>
        <v>60837.56</v>
      </c>
      <c r="C82" s="86" t="s">
        <v>680</v>
      </c>
      <c r="D82" s="86" t="s">
        <v>714</v>
      </c>
      <c r="E82" s="88" t="s">
        <v>678</v>
      </c>
    </row>
    <row r="83" spans="1:5" ht="12.75">
      <c r="A83" s="13" t="s">
        <v>27</v>
      </c>
      <c r="B83" s="90">
        <v>302.26</v>
      </c>
      <c r="C83" s="86" t="s">
        <v>681</v>
      </c>
      <c r="D83" s="86" t="s">
        <v>715</v>
      </c>
      <c r="E83" s="88" t="s">
        <v>682</v>
      </c>
    </row>
    <row r="84" spans="1:5" ht="12.75">
      <c r="A84" s="13" t="s">
        <v>28</v>
      </c>
      <c r="B84" s="90">
        <f>92.04+276.09</f>
        <v>368.13</v>
      </c>
      <c r="C84" s="86" t="s">
        <v>683</v>
      </c>
      <c r="D84" s="86" t="s">
        <v>716</v>
      </c>
      <c r="E84" s="88" t="s">
        <v>682</v>
      </c>
    </row>
    <row r="85" spans="1:5" ht="12.75">
      <c r="A85" s="13" t="s">
        <v>29</v>
      </c>
      <c r="B85" s="90">
        <f>4760+4760</f>
        <v>9520</v>
      </c>
      <c r="C85" s="86" t="s">
        <v>684</v>
      </c>
      <c r="D85" s="86" t="s">
        <v>717</v>
      </c>
      <c r="E85" s="88" t="s">
        <v>682</v>
      </c>
    </row>
    <row r="86" spans="1:5" ht="12.75">
      <c r="A86" s="13" t="s">
        <v>30</v>
      </c>
      <c r="B86" s="90">
        <f>182.5+547.5</f>
        <v>730</v>
      </c>
      <c r="C86" s="86" t="s">
        <v>685</v>
      </c>
      <c r="D86" s="86" t="s">
        <v>718</v>
      </c>
      <c r="E86" s="88" t="s">
        <v>686</v>
      </c>
    </row>
    <row r="87" spans="1:5" ht="12.75">
      <c r="A87" s="13" t="s">
        <v>31</v>
      </c>
      <c r="B87" s="90">
        <f>351667.98+351667.98</f>
        <v>703335.96</v>
      </c>
      <c r="C87" s="86" t="s">
        <v>687</v>
      </c>
      <c r="D87" s="86" t="s">
        <v>603</v>
      </c>
      <c r="E87" s="88" t="s">
        <v>686</v>
      </c>
    </row>
    <row r="88" spans="1:5" ht="12.75">
      <c r="A88" s="13" t="s">
        <v>32</v>
      </c>
      <c r="B88" s="90">
        <f>447249.6+447249.6</f>
        <v>894499.2</v>
      </c>
      <c r="C88" s="86" t="s">
        <v>688</v>
      </c>
      <c r="D88" s="86" t="s">
        <v>719</v>
      </c>
      <c r="E88" s="88" t="s">
        <v>686</v>
      </c>
    </row>
    <row r="89" spans="1:5" ht="12.75">
      <c r="A89" s="13" t="s">
        <v>33</v>
      </c>
      <c r="B89" s="90">
        <f>147+833</f>
        <v>980</v>
      </c>
      <c r="C89" s="86" t="s">
        <v>689</v>
      </c>
      <c r="D89" s="86" t="s">
        <v>718</v>
      </c>
      <c r="E89" s="88" t="s">
        <v>690</v>
      </c>
    </row>
    <row r="90" spans="1:5" ht="12.75">
      <c r="A90" s="13" t="s">
        <v>34</v>
      </c>
      <c r="B90" s="90">
        <f>350.78</f>
        <v>350.78</v>
      </c>
      <c r="C90" s="86" t="s">
        <v>691</v>
      </c>
      <c r="D90" s="86" t="s">
        <v>720</v>
      </c>
      <c r="E90" s="88" t="s">
        <v>690</v>
      </c>
    </row>
    <row r="91" spans="1:5" ht="15" customHeight="1">
      <c r="A91" s="13" t="s">
        <v>35</v>
      </c>
      <c r="B91" s="90">
        <v>982.84</v>
      </c>
      <c r="C91" s="86" t="s">
        <v>692</v>
      </c>
      <c r="D91" s="86" t="s">
        <v>721</v>
      </c>
      <c r="E91" s="88" t="s">
        <v>690</v>
      </c>
    </row>
    <row r="92" spans="1:5" ht="12.75">
      <c r="A92" s="13" t="s">
        <v>36</v>
      </c>
      <c r="B92" s="90">
        <v>2735.27</v>
      </c>
      <c r="C92" s="86" t="s">
        <v>693</v>
      </c>
      <c r="D92" s="86" t="s">
        <v>710</v>
      </c>
      <c r="E92" s="88" t="s">
        <v>690</v>
      </c>
    </row>
    <row r="93" spans="1:5" ht="12.75">
      <c r="A93" s="13" t="s">
        <v>37</v>
      </c>
      <c r="B93" s="90">
        <f>28979.12+28979.12+9+10292.16</f>
        <v>68259.4</v>
      </c>
      <c r="C93" s="86" t="s">
        <v>694</v>
      </c>
      <c r="D93" s="86" t="s">
        <v>707</v>
      </c>
      <c r="E93" s="88" t="s">
        <v>695</v>
      </c>
    </row>
    <row r="94" spans="1:5" ht="12.75">
      <c r="A94" s="13" t="s">
        <v>38</v>
      </c>
      <c r="B94" s="90">
        <f>2584.68+2584.69</f>
        <v>5169.37</v>
      </c>
      <c r="C94" s="86" t="s">
        <v>679</v>
      </c>
      <c r="D94" s="86" t="s">
        <v>722</v>
      </c>
      <c r="E94" s="88" t="s">
        <v>695</v>
      </c>
    </row>
    <row r="95" spans="1:5" ht="12.75">
      <c r="A95" s="13" t="s">
        <v>39</v>
      </c>
      <c r="B95" s="90">
        <v>16702.85</v>
      </c>
      <c r="C95" s="86" t="s">
        <v>696</v>
      </c>
      <c r="D95" s="86" t="s">
        <v>723</v>
      </c>
      <c r="E95" s="88" t="s">
        <v>695</v>
      </c>
    </row>
    <row r="96" spans="1:5" ht="12.75">
      <c r="A96" s="13" t="s">
        <v>40</v>
      </c>
      <c r="B96" s="90">
        <f>658.32+1222.59</f>
        <v>1880.9099999999999</v>
      </c>
      <c r="C96" s="86" t="s">
        <v>677</v>
      </c>
      <c r="D96" s="86" t="s">
        <v>633</v>
      </c>
      <c r="E96" s="88" t="s">
        <v>697</v>
      </c>
    </row>
    <row r="97" spans="1:5" ht="12.75">
      <c r="A97" s="13" t="s">
        <v>41</v>
      </c>
      <c r="B97" s="90">
        <v>8098.63</v>
      </c>
      <c r="C97" s="86" t="s">
        <v>595</v>
      </c>
      <c r="D97" s="86" t="s">
        <v>712</v>
      </c>
      <c r="E97" s="88" t="s">
        <v>697</v>
      </c>
    </row>
    <row r="98" spans="1:5" ht="12.75">
      <c r="A98" s="13" t="s">
        <v>42</v>
      </c>
      <c r="B98" s="90">
        <f>147+833</f>
        <v>980</v>
      </c>
      <c r="C98" s="86" t="s">
        <v>689</v>
      </c>
      <c r="D98" s="86" t="s">
        <v>718</v>
      </c>
      <c r="E98" s="88" t="s">
        <v>698</v>
      </c>
    </row>
    <row r="99" spans="1:5" ht="15" customHeight="1">
      <c r="A99" s="13" t="s">
        <v>43</v>
      </c>
      <c r="B99" s="90">
        <f>176.62</f>
        <v>176.62</v>
      </c>
      <c r="C99" s="86" t="s">
        <v>692</v>
      </c>
      <c r="D99" s="86" t="s">
        <v>721</v>
      </c>
      <c r="E99" s="88" t="s">
        <v>698</v>
      </c>
    </row>
    <row r="100" spans="1:5" ht="12.75">
      <c r="A100" s="13" t="s">
        <v>50</v>
      </c>
      <c r="B100" s="90">
        <f>83.3+83.3</f>
        <v>166.6</v>
      </c>
      <c r="C100" s="86" t="s">
        <v>681</v>
      </c>
      <c r="D100" s="86" t="s">
        <v>724</v>
      </c>
      <c r="E100" s="88" t="s">
        <v>698</v>
      </c>
    </row>
    <row r="101" spans="1:5" ht="12.75">
      <c r="A101" s="13" t="s">
        <v>51</v>
      </c>
      <c r="B101" s="90">
        <f>917.98</f>
        <v>917.98</v>
      </c>
      <c r="C101" s="86" t="s">
        <v>679</v>
      </c>
      <c r="D101" s="86" t="s">
        <v>713</v>
      </c>
      <c r="E101" s="88" t="s">
        <v>698</v>
      </c>
    </row>
    <row r="102" spans="1:5" ht="12.75">
      <c r="A102" s="13" t="s">
        <v>52</v>
      </c>
      <c r="B102" s="90">
        <v>3416</v>
      </c>
      <c r="C102" s="86" t="s">
        <v>696</v>
      </c>
      <c r="D102" s="86" t="s">
        <v>725</v>
      </c>
      <c r="E102" s="88" t="s">
        <v>698</v>
      </c>
    </row>
    <row r="103" spans="1:5" ht="12.75">
      <c r="A103" s="13" t="s">
        <v>53</v>
      </c>
      <c r="B103" s="90">
        <f>22.54+41.86</f>
        <v>64.4</v>
      </c>
      <c r="C103" s="86" t="s">
        <v>671</v>
      </c>
      <c r="D103" s="86" t="s">
        <v>708</v>
      </c>
      <c r="E103" s="88" t="s">
        <v>699</v>
      </c>
    </row>
    <row r="104" spans="1:5" ht="12.75">
      <c r="A104" s="13" t="s">
        <v>54</v>
      </c>
      <c r="B104" s="90">
        <v>3164.26</v>
      </c>
      <c r="C104" s="86" t="s">
        <v>696</v>
      </c>
      <c r="D104" s="86" t="s">
        <v>726</v>
      </c>
      <c r="E104" s="88" t="s">
        <v>699</v>
      </c>
    </row>
    <row r="105" spans="1:5" ht="14.25" customHeight="1">
      <c r="A105" s="13" t="s">
        <v>55</v>
      </c>
      <c r="B105" s="90">
        <f>90.14+270.4</f>
        <v>360.53999999999996</v>
      </c>
      <c r="C105" s="86" t="s">
        <v>692</v>
      </c>
      <c r="D105" s="86" t="s">
        <v>721</v>
      </c>
      <c r="E105" s="88" t="s">
        <v>700</v>
      </c>
    </row>
    <row r="106" spans="1:5" ht="12.75">
      <c r="A106" s="13" t="s">
        <v>56</v>
      </c>
      <c r="B106" s="90">
        <f>14227.02+74602.28</f>
        <v>88829.3</v>
      </c>
      <c r="C106" s="89" t="s">
        <v>701</v>
      </c>
      <c r="D106" s="89" t="s">
        <v>727</v>
      </c>
      <c r="E106" s="87" t="s">
        <v>702</v>
      </c>
    </row>
    <row r="107" spans="1:5" ht="12.75">
      <c r="A107" s="13" t="s">
        <v>57</v>
      </c>
      <c r="B107" s="90">
        <f>15478.45+87711.21</f>
        <v>103189.66</v>
      </c>
      <c r="C107" s="86" t="s">
        <v>703</v>
      </c>
      <c r="D107" s="86" t="s">
        <v>728</v>
      </c>
      <c r="E107" s="88" t="s">
        <v>704</v>
      </c>
    </row>
    <row r="108" spans="1:5" ht="15.75" customHeight="1">
      <c r="A108" s="13" t="s">
        <v>58</v>
      </c>
      <c r="B108" s="90">
        <v>811.7</v>
      </c>
      <c r="C108" s="86" t="s">
        <v>692</v>
      </c>
      <c r="D108" s="86" t="s">
        <v>729</v>
      </c>
      <c r="E108" s="88" t="s">
        <v>704</v>
      </c>
    </row>
    <row r="109" spans="1:5" ht="12.75">
      <c r="A109" s="13" t="s">
        <v>59</v>
      </c>
      <c r="B109" s="90">
        <f>174.92+324.88</f>
        <v>499.79999999999995</v>
      </c>
      <c r="C109" s="86" t="s">
        <v>694</v>
      </c>
      <c r="D109" s="86" t="s">
        <v>730</v>
      </c>
      <c r="E109" s="88" t="s">
        <v>705</v>
      </c>
    </row>
    <row r="110" spans="1:5" ht="12.75">
      <c r="A110" s="13" t="s">
        <v>60</v>
      </c>
      <c r="B110" s="90">
        <v>16447.2</v>
      </c>
      <c r="C110" s="86" t="s">
        <v>677</v>
      </c>
      <c r="D110" s="86" t="s">
        <v>633</v>
      </c>
      <c r="E110" s="88" t="s">
        <v>705</v>
      </c>
    </row>
    <row r="111" spans="1:5" ht="12.75">
      <c r="A111" s="13" t="s">
        <v>61</v>
      </c>
      <c r="B111" s="90">
        <f>93+526.99</f>
        <v>619.99</v>
      </c>
      <c r="C111" s="86" t="s">
        <v>679</v>
      </c>
      <c r="D111" s="86" t="s">
        <v>730</v>
      </c>
      <c r="E111" s="88" t="s">
        <v>705</v>
      </c>
    </row>
    <row r="112" spans="1:5" ht="12.75">
      <c r="A112" s="13" t="s">
        <v>62</v>
      </c>
      <c r="B112" s="91">
        <v>9784.18</v>
      </c>
      <c r="C112" s="92" t="s">
        <v>731</v>
      </c>
      <c r="D112" s="92" t="s">
        <v>740</v>
      </c>
      <c r="E112" s="93">
        <v>43710</v>
      </c>
    </row>
    <row r="113" spans="1:5" ht="12.75">
      <c r="A113" s="13" t="s">
        <v>63</v>
      </c>
      <c r="B113" s="94">
        <v>5151.2</v>
      </c>
      <c r="C113" s="92" t="s">
        <v>634</v>
      </c>
      <c r="D113" s="92" t="s">
        <v>712</v>
      </c>
      <c r="E113" s="93">
        <v>43711</v>
      </c>
    </row>
    <row r="114" spans="1:5" ht="12.75">
      <c r="A114" s="13" t="s">
        <v>64</v>
      </c>
      <c r="B114" s="91">
        <v>3760</v>
      </c>
      <c r="C114" s="92" t="s">
        <v>732</v>
      </c>
      <c r="D114" s="92" t="s">
        <v>741</v>
      </c>
      <c r="E114" s="93">
        <v>43711</v>
      </c>
    </row>
    <row r="115" spans="1:5" ht="12.75">
      <c r="A115" s="13" t="s">
        <v>65</v>
      </c>
      <c r="B115" s="91">
        <v>71823.4</v>
      </c>
      <c r="C115" s="92" t="s">
        <v>731</v>
      </c>
      <c r="D115" s="92" t="s">
        <v>740</v>
      </c>
      <c r="E115" s="93">
        <v>43718</v>
      </c>
    </row>
    <row r="116" spans="1:5" ht="12.75">
      <c r="A116" s="13" t="s">
        <v>66</v>
      </c>
      <c r="B116" s="95">
        <v>4428.22</v>
      </c>
      <c r="C116" s="96" t="s">
        <v>733</v>
      </c>
      <c r="D116" s="96" t="s">
        <v>742</v>
      </c>
      <c r="E116" s="97">
        <v>43733</v>
      </c>
    </row>
    <row r="117" spans="1:5" ht="12.75">
      <c r="A117" s="13" t="s">
        <v>67</v>
      </c>
      <c r="B117" s="91">
        <v>3422.55</v>
      </c>
      <c r="C117" s="96" t="s">
        <v>733</v>
      </c>
      <c r="D117" s="96" t="s">
        <v>742</v>
      </c>
      <c r="E117" s="93">
        <v>43717</v>
      </c>
    </row>
    <row r="118" spans="1:5" ht="12.75">
      <c r="A118" s="13" t="s">
        <v>68</v>
      </c>
      <c r="B118" s="91">
        <v>1798.96</v>
      </c>
      <c r="C118" s="92" t="s">
        <v>734</v>
      </c>
      <c r="D118" s="92" t="s">
        <v>743</v>
      </c>
      <c r="E118" s="93">
        <v>43725</v>
      </c>
    </row>
    <row r="119" spans="1:5" ht="12.75">
      <c r="A119" s="13" t="s">
        <v>69</v>
      </c>
      <c r="B119" s="91">
        <v>6729.45</v>
      </c>
      <c r="C119" s="92" t="s">
        <v>735</v>
      </c>
      <c r="D119" s="92" t="s">
        <v>639</v>
      </c>
      <c r="E119" s="93">
        <v>43713</v>
      </c>
    </row>
    <row r="120" spans="1:5" ht="12.75">
      <c r="A120" s="13" t="s">
        <v>70</v>
      </c>
      <c r="B120" s="98">
        <v>11024.16</v>
      </c>
      <c r="C120" s="92" t="s">
        <v>736</v>
      </c>
      <c r="D120" s="92" t="s">
        <v>603</v>
      </c>
      <c r="E120" s="93">
        <v>43733</v>
      </c>
    </row>
    <row r="121" spans="1:5" ht="12.75">
      <c r="A121" s="13" t="s">
        <v>71</v>
      </c>
      <c r="B121" s="91">
        <v>1647.16</v>
      </c>
      <c r="C121" s="92" t="s">
        <v>737</v>
      </c>
      <c r="D121" s="92" t="s">
        <v>633</v>
      </c>
      <c r="E121" s="93">
        <v>43725</v>
      </c>
    </row>
    <row r="122" spans="1:5" ht="12.75">
      <c r="A122" s="13" t="s">
        <v>72</v>
      </c>
      <c r="B122" s="91">
        <v>160.65</v>
      </c>
      <c r="C122" s="92" t="s">
        <v>738</v>
      </c>
      <c r="D122" s="92" t="s">
        <v>744</v>
      </c>
      <c r="E122" s="93">
        <v>43727</v>
      </c>
    </row>
    <row r="123" spans="1:5" ht="12.75">
      <c r="A123" s="13" t="s">
        <v>73</v>
      </c>
      <c r="B123" s="91">
        <v>1733.44</v>
      </c>
      <c r="C123" s="92" t="s">
        <v>737</v>
      </c>
      <c r="D123" s="92" t="s">
        <v>633</v>
      </c>
      <c r="E123" s="93">
        <v>43727</v>
      </c>
    </row>
    <row r="124" spans="1:5" ht="12.75">
      <c r="A124" s="13" t="s">
        <v>74</v>
      </c>
      <c r="B124" s="91">
        <v>3952.41</v>
      </c>
      <c r="C124" s="92" t="s">
        <v>549</v>
      </c>
      <c r="D124" s="92" t="s">
        <v>745</v>
      </c>
      <c r="E124" s="93" t="s">
        <v>739</v>
      </c>
    </row>
    <row r="125" spans="1:5" ht="12.75">
      <c r="A125" s="13" t="s">
        <v>75</v>
      </c>
      <c r="B125" s="91">
        <v>1726.58</v>
      </c>
      <c r="C125" s="92" t="s">
        <v>629</v>
      </c>
      <c r="D125" s="92" t="s">
        <v>706</v>
      </c>
      <c r="E125" s="93">
        <v>43734</v>
      </c>
    </row>
    <row r="126" spans="1:5" ht="12.75">
      <c r="A126" s="13" t="s">
        <v>76</v>
      </c>
      <c r="B126" s="91">
        <v>223.72</v>
      </c>
      <c r="C126" s="92" t="s">
        <v>605</v>
      </c>
      <c r="D126" s="91" t="s">
        <v>725</v>
      </c>
      <c r="E126" s="93">
        <v>43738</v>
      </c>
    </row>
    <row r="127" spans="1:5" ht="12.75">
      <c r="A127" s="13" t="s">
        <v>77</v>
      </c>
      <c r="B127" s="43">
        <v>73370.64</v>
      </c>
      <c r="C127" s="44" t="s">
        <v>665</v>
      </c>
      <c r="D127" s="44" t="s">
        <v>666</v>
      </c>
      <c r="E127" s="14" t="s">
        <v>667</v>
      </c>
    </row>
    <row r="128" spans="1:5" ht="12.75" customHeight="1">
      <c r="A128" s="13" t="s">
        <v>78</v>
      </c>
      <c r="B128" s="10">
        <f>10223.7+5821.83</f>
        <v>16045.53</v>
      </c>
      <c r="C128" s="29" t="s">
        <v>9</v>
      </c>
      <c r="D128" s="37" t="s">
        <v>12</v>
      </c>
      <c r="E128" s="11"/>
    </row>
    <row r="129" spans="1:5" ht="12.75" customHeight="1">
      <c r="A129" s="13" t="s">
        <v>79</v>
      </c>
      <c r="B129" s="10">
        <v>143527.72</v>
      </c>
      <c r="C129" s="29" t="s">
        <v>9</v>
      </c>
      <c r="D129" s="37" t="s">
        <v>13</v>
      </c>
      <c r="E129" s="11"/>
    </row>
    <row r="130" spans="1:5" ht="12.75">
      <c r="A130" s="24"/>
      <c r="B130" s="25"/>
      <c r="C130" s="26"/>
      <c r="D130" s="38"/>
      <c r="E130" s="27"/>
    </row>
    <row r="131" spans="1:4" ht="12.75">
      <c r="A131" s="118" t="s">
        <v>6</v>
      </c>
      <c r="B131" s="118"/>
      <c r="C131" s="118"/>
      <c r="D131" s="118"/>
    </row>
    <row r="132" spans="1:5" ht="25.5">
      <c r="A132" s="4" t="s">
        <v>0</v>
      </c>
      <c r="B132" s="33" t="s">
        <v>1</v>
      </c>
      <c r="C132" s="5" t="s">
        <v>2</v>
      </c>
      <c r="D132" s="35" t="s">
        <v>3</v>
      </c>
      <c r="E132" s="5" t="s">
        <v>10</v>
      </c>
    </row>
    <row r="133" spans="1:5" ht="12.75">
      <c r="A133" s="28">
        <v>1</v>
      </c>
      <c r="B133" s="43">
        <v>73.18</v>
      </c>
      <c r="C133" s="43" t="s">
        <v>663</v>
      </c>
      <c r="D133" s="43" t="s">
        <v>646</v>
      </c>
      <c r="E133" s="85">
        <v>43719</v>
      </c>
    </row>
    <row r="134" spans="1:5" ht="12.75">
      <c r="A134" s="28"/>
      <c r="B134" s="43">
        <v>1200</v>
      </c>
      <c r="C134" s="43" t="s">
        <v>664</v>
      </c>
      <c r="D134" s="43" t="s">
        <v>646</v>
      </c>
      <c r="E134" s="85">
        <v>43719</v>
      </c>
    </row>
    <row r="135" spans="1:5" ht="12.75">
      <c r="A135" s="28">
        <v>2</v>
      </c>
      <c r="B135" s="43">
        <v>122.55</v>
      </c>
      <c r="C135" s="43" t="s">
        <v>663</v>
      </c>
      <c r="D135" s="43" t="s">
        <v>646</v>
      </c>
      <c r="E135" s="85">
        <v>43719</v>
      </c>
    </row>
    <row r="136" spans="1:5" ht="12.75">
      <c r="A136" s="28">
        <v>3</v>
      </c>
      <c r="B136" s="43">
        <v>2000</v>
      </c>
      <c r="C136" s="43" t="s">
        <v>664</v>
      </c>
      <c r="D136" s="43" t="s">
        <v>646</v>
      </c>
      <c r="E136" s="85">
        <v>43719</v>
      </c>
    </row>
    <row r="137" spans="1:5" ht="12.75">
      <c r="A137" s="28">
        <v>4</v>
      </c>
      <c r="B137" s="43">
        <v>71.29</v>
      </c>
      <c r="C137" s="43" t="s">
        <v>663</v>
      </c>
      <c r="D137" s="43" t="s">
        <v>646</v>
      </c>
      <c r="E137" s="85">
        <v>43728</v>
      </c>
    </row>
    <row r="138" spans="1:4" ht="12.75">
      <c r="A138" s="21"/>
      <c r="B138" s="22"/>
      <c r="C138" s="23"/>
      <c r="D138" s="23"/>
    </row>
    <row r="139" spans="1:4" ht="12.75">
      <c r="A139" s="118" t="s">
        <v>553</v>
      </c>
      <c r="B139" s="118"/>
      <c r="C139" s="118"/>
      <c r="D139" s="118"/>
    </row>
    <row r="140" spans="1:5" ht="25.5">
      <c r="A140" s="4" t="s">
        <v>0</v>
      </c>
      <c r="B140" s="33" t="s">
        <v>1</v>
      </c>
      <c r="C140" s="5" t="s">
        <v>2</v>
      </c>
      <c r="D140" s="35" t="s">
        <v>3</v>
      </c>
      <c r="E140" s="5" t="s">
        <v>10</v>
      </c>
    </row>
    <row r="141" spans="1:5" ht="12.75" customHeight="1">
      <c r="A141" s="6" t="s">
        <v>16</v>
      </c>
      <c r="B141" s="99">
        <v>248500</v>
      </c>
      <c r="C141" s="53" t="s">
        <v>746</v>
      </c>
      <c r="D141" s="112" t="s">
        <v>1410</v>
      </c>
      <c r="E141" s="71">
        <v>43720</v>
      </c>
    </row>
    <row r="142" spans="1:5" ht="12.75">
      <c r="A142" s="6" t="s">
        <v>17</v>
      </c>
      <c r="B142" s="99">
        <v>798834.1</v>
      </c>
      <c r="C142" s="53" t="s">
        <v>747</v>
      </c>
      <c r="D142" s="114"/>
      <c r="E142" s="71">
        <v>43720</v>
      </c>
    </row>
    <row r="143" spans="1:5" ht="12.75">
      <c r="A143" s="6" t="s">
        <v>18</v>
      </c>
      <c r="B143" s="99">
        <v>1404103.9</v>
      </c>
      <c r="C143" s="53" t="s">
        <v>748</v>
      </c>
      <c r="D143" s="100" t="s">
        <v>1411</v>
      </c>
      <c r="E143" s="71">
        <v>43720</v>
      </c>
    </row>
    <row r="144" spans="1:5" ht="12.75">
      <c r="A144" s="6" t="s">
        <v>19</v>
      </c>
      <c r="B144" s="99">
        <v>86212</v>
      </c>
      <c r="C144" s="53" t="s">
        <v>749</v>
      </c>
      <c r="D144" s="100" t="s">
        <v>1412</v>
      </c>
      <c r="E144" s="71">
        <v>43720</v>
      </c>
    </row>
    <row r="145" spans="1:5" ht="12.75">
      <c r="A145" s="6" t="s">
        <v>20</v>
      </c>
      <c r="B145" s="99">
        <v>996364.38</v>
      </c>
      <c r="C145" s="53" t="s">
        <v>750</v>
      </c>
      <c r="D145" s="100" t="s">
        <v>1413</v>
      </c>
      <c r="E145" s="71">
        <v>43720</v>
      </c>
    </row>
    <row r="146" spans="1:5" ht="12.75">
      <c r="A146" s="6" t="s">
        <v>21</v>
      </c>
      <c r="B146" s="99">
        <v>306362.97</v>
      </c>
      <c r="C146" s="53" t="s">
        <v>751</v>
      </c>
      <c r="D146" s="100" t="s">
        <v>1414</v>
      </c>
      <c r="E146" s="71">
        <v>43720</v>
      </c>
    </row>
    <row r="147" spans="1:5" ht="12.75">
      <c r="A147" s="6" t="s">
        <v>22</v>
      </c>
      <c r="B147" s="99">
        <v>2233610.68</v>
      </c>
      <c r="C147" s="53" t="s">
        <v>752</v>
      </c>
      <c r="D147" s="112" t="s">
        <v>1415</v>
      </c>
      <c r="E147" s="71">
        <v>43720</v>
      </c>
    </row>
    <row r="148" spans="1:5" ht="12.75">
      <c r="A148" s="6" t="s">
        <v>23</v>
      </c>
      <c r="B148" s="99">
        <v>135700.47</v>
      </c>
      <c r="C148" s="53" t="s">
        <v>753</v>
      </c>
      <c r="D148" s="114"/>
      <c r="E148" s="71">
        <v>43720</v>
      </c>
    </row>
    <row r="149" spans="1:5" ht="12.75">
      <c r="A149" s="6" t="s">
        <v>24</v>
      </c>
      <c r="B149" s="99">
        <v>39352.16</v>
      </c>
      <c r="C149" s="53" t="s">
        <v>754</v>
      </c>
      <c r="D149" s="112" t="s">
        <v>1416</v>
      </c>
      <c r="E149" s="71">
        <v>43720</v>
      </c>
    </row>
    <row r="150" spans="1:5" ht="12.75">
      <c r="A150" s="6" t="s">
        <v>25</v>
      </c>
      <c r="B150" s="99">
        <v>670646.12</v>
      </c>
      <c r="C150" s="53" t="s">
        <v>755</v>
      </c>
      <c r="D150" s="114"/>
      <c r="E150" s="71">
        <v>43720</v>
      </c>
    </row>
    <row r="151" spans="1:5" ht="12.75">
      <c r="A151" s="6" t="s">
        <v>26</v>
      </c>
      <c r="B151" s="99">
        <v>132364.39</v>
      </c>
      <c r="C151" s="53" t="s">
        <v>756</v>
      </c>
      <c r="D151" s="100" t="s">
        <v>1417</v>
      </c>
      <c r="E151" s="71">
        <v>43720</v>
      </c>
    </row>
    <row r="152" spans="1:5" ht="12.75">
      <c r="A152" s="6" t="s">
        <v>27</v>
      </c>
      <c r="B152" s="99">
        <v>474620.42</v>
      </c>
      <c r="C152" s="53" t="s">
        <v>757</v>
      </c>
      <c r="D152" s="112" t="s">
        <v>1418</v>
      </c>
      <c r="E152" s="71">
        <v>43720</v>
      </c>
    </row>
    <row r="153" spans="1:5" ht="12.75">
      <c r="A153" s="6" t="s">
        <v>28</v>
      </c>
      <c r="B153" s="99">
        <v>856113.32</v>
      </c>
      <c r="C153" s="53" t="s">
        <v>758</v>
      </c>
      <c r="D153" s="114"/>
      <c r="E153" s="71">
        <v>43720</v>
      </c>
    </row>
    <row r="154" spans="1:5" ht="12.75">
      <c r="A154" s="6" t="s">
        <v>29</v>
      </c>
      <c r="B154" s="99">
        <v>201121.07</v>
      </c>
      <c r="C154" s="53" t="s">
        <v>759</v>
      </c>
      <c r="D154" s="112" t="s">
        <v>1419</v>
      </c>
      <c r="E154" s="71">
        <v>43720</v>
      </c>
    </row>
    <row r="155" spans="1:5" ht="12.75">
      <c r="A155" s="6" t="s">
        <v>30</v>
      </c>
      <c r="B155" s="99">
        <v>53311.98</v>
      </c>
      <c r="C155" s="53" t="s">
        <v>760</v>
      </c>
      <c r="D155" s="114"/>
      <c r="E155" s="71">
        <v>43720</v>
      </c>
    </row>
    <row r="156" spans="1:5" ht="12.75">
      <c r="A156" s="6" t="s">
        <v>31</v>
      </c>
      <c r="B156" s="99">
        <v>3492060.64</v>
      </c>
      <c r="C156" s="53" t="s">
        <v>761</v>
      </c>
      <c r="D156" s="100" t="s">
        <v>1420</v>
      </c>
      <c r="E156" s="71">
        <v>43720</v>
      </c>
    </row>
    <row r="157" spans="1:5" ht="12.75">
      <c r="A157" s="6" t="s">
        <v>32</v>
      </c>
      <c r="B157" s="99">
        <v>141318.99</v>
      </c>
      <c r="C157" s="53" t="s">
        <v>762</v>
      </c>
      <c r="D157" s="112" t="s">
        <v>1421</v>
      </c>
      <c r="E157" s="71">
        <v>43720</v>
      </c>
    </row>
    <row r="158" spans="1:5" ht="12.75">
      <c r="A158" s="6" t="s">
        <v>33</v>
      </c>
      <c r="B158" s="99">
        <v>104233.65</v>
      </c>
      <c r="C158" s="53" t="s">
        <v>762</v>
      </c>
      <c r="D158" s="114"/>
      <c r="E158" s="71">
        <v>43720</v>
      </c>
    </row>
    <row r="159" spans="1:5" ht="12.75">
      <c r="A159" s="6" t="s">
        <v>34</v>
      </c>
      <c r="B159" s="99">
        <v>378958.27</v>
      </c>
      <c r="C159" s="53" t="s">
        <v>763</v>
      </c>
      <c r="D159" s="100" t="s">
        <v>1422</v>
      </c>
      <c r="E159" s="71">
        <v>43720</v>
      </c>
    </row>
    <row r="160" spans="1:5" ht="12.75">
      <c r="A160" s="6" t="s">
        <v>35</v>
      </c>
      <c r="B160" s="99">
        <v>297304.25</v>
      </c>
      <c r="C160" s="53" t="s">
        <v>758</v>
      </c>
      <c r="D160" s="112" t="s">
        <v>1423</v>
      </c>
      <c r="E160" s="71">
        <v>43720</v>
      </c>
    </row>
    <row r="161" spans="1:5" ht="12.75" customHeight="1">
      <c r="A161" s="6" t="s">
        <v>36</v>
      </c>
      <c r="B161" s="99">
        <v>997337.26</v>
      </c>
      <c r="C161" s="53" t="s">
        <v>764</v>
      </c>
      <c r="D161" s="114"/>
      <c r="E161" s="71">
        <v>43720</v>
      </c>
    </row>
    <row r="162" spans="1:5" ht="12.75" customHeight="1">
      <c r="A162" s="6" t="s">
        <v>37</v>
      </c>
      <c r="B162" s="99">
        <v>427960.79</v>
      </c>
      <c r="C162" s="53" t="s">
        <v>765</v>
      </c>
      <c r="D162" s="112" t="s">
        <v>1424</v>
      </c>
      <c r="E162" s="71">
        <v>43720</v>
      </c>
    </row>
    <row r="163" spans="1:5" ht="12.75" customHeight="1">
      <c r="A163" s="6" t="s">
        <v>38</v>
      </c>
      <c r="B163" s="99">
        <v>104414.11</v>
      </c>
      <c r="C163" s="53" t="s">
        <v>766</v>
      </c>
      <c r="D163" s="113"/>
      <c r="E163" s="71">
        <v>43720</v>
      </c>
    </row>
    <row r="164" spans="1:5" ht="12.75" customHeight="1">
      <c r="A164" s="6" t="s">
        <v>39</v>
      </c>
      <c r="B164" s="99">
        <v>720898.3</v>
      </c>
      <c r="C164" s="53" t="s">
        <v>351</v>
      </c>
      <c r="D164" s="114"/>
      <c r="E164" s="71">
        <v>43720</v>
      </c>
    </row>
    <row r="165" spans="1:5" ht="12.75" customHeight="1">
      <c r="A165" s="6" t="s">
        <v>40</v>
      </c>
      <c r="B165" s="99">
        <v>311318.59</v>
      </c>
      <c r="C165" s="101" t="s">
        <v>767</v>
      </c>
      <c r="D165" s="112" t="s">
        <v>1424</v>
      </c>
      <c r="E165" s="71">
        <v>43720</v>
      </c>
    </row>
    <row r="166" spans="1:5" ht="12.75" customHeight="1">
      <c r="A166" s="6" t="s">
        <v>41</v>
      </c>
      <c r="B166" s="99">
        <v>98035.6</v>
      </c>
      <c r="C166" s="53" t="s">
        <v>768</v>
      </c>
      <c r="D166" s="114"/>
      <c r="E166" s="71">
        <v>43720</v>
      </c>
    </row>
    <row r="167" spans="1:5" ht="12.75" customHeight="1">
      <c r="A167" s="6" t="s">
        <v>42</v>
      </c>
      <c r="B167" s="99">
        <v>124468.66</v>
      </c>
      <c r="C167" s="53" t="s">
        <v>769</v>
      </c>
      <c r="D167" s="112" t="s">
        <v>1425</v>
      </c>
      <c r="E167" s="71">
        <v>43720</v>
      </c>
    </row>
    <row r="168" spans="1:5" ht="12.75" customHeight="1">
      <c r="A168" s="6" t="s">
        <v>43</v>
      </c>
      <c r="B168" s="99">
        <v>189932.27</v>
      </c>
      <c r="C168" s="53" t="s">
        <v>770</v>
      </c>
      <c r="D168" s="114"/>
      <c r="E168" s="71">
        <v>43720</v>
      </c>
    </row>
    <row r="169" spans="1:5" ht="12.75" customHeight="1">
      <c r="A169" s="6" t="s">
        <v>50</v>
      </c>
      <c r="B169" s="99">
        <v>476718.08</v>
      </c>
      <c r="C169" s="53" t="s">
        <v>771</v>
      </c>
      <c r="D169" s="100" t="s">
        <v>1426</v>
      </c>
      <c r="E169" s="71">
        <v>43720</v>
      </c>
    </row>
    <row r="170" spans="1:5" ht="12.75" customHeight="1">
      <c r="A170" s="6" t="s">
        <v>51</v>
      </c>
      <c r="B170" s="99">
        <v>240004.19</v>
      </c>
      <c r="C170" s="53" t="s">
        <v>772</v>
      </c>
      <c r="D170" s="100" t="s">
        <v>1426</v>
      </c>
      <c r="E170" s="71">
        <v>43720</v>
      </c>
    </row>
    <row r="171" spans="1:5" ht="12.75" customHeight="1">
      <c r="A171" s="6" t="s">
        <v>52</v>
      </c>
      <c r="B171" s="99">
        <v>846574.52</v>
      </c>
      <c r="C171" s="53" t="s">
        <v>773</v>
      </c>
      <c r="D171" s="100" t="s">
        <v>1427</v>
      </c>
      <c r="E171" s="71">
        <v>43720</v>
      </c>
    </row>
    <row r="172" spans="1:5" ht="12.75">
      <c r="A172" s="6" t="s">
        <v>53</v>
      </c>
      <c r="B172" s="99">
        <v>112507.28</v>
      </c>
      <c r="C172" s="53" t="s">
        <v>774</v>
      </c>
      <c r="D172" s="100" t="s">
        <v>1428</v>
      </c>
      <c r="E172" s="71">
        <v>43720</v>
      </c>
    </row>
    <row r="173" spans="1:5" ht="12.75">
      <c r="A173" s="6" t="s">
        <v>54</v>
      </c>
      <c r="B173" s="99">
        <v>121022.74</v>
      </c>
      <c r="C173" s="53" t="s">
        <v>775</v>
      </c>
      <c r="D173" s="100" t="s">
        <v>1429</v>
      </c>
      <c r="E173" s="71">
        <v>43720</v>
      </c>
    </row>
    <row r="174" spans="1:5" ht="12.75">
      <c r="A174" s="6" t="s">
        <v>55</v>
      </c>
      <c r="B174" s="99">
        <v>45288.75</v>
      </c>
      <c r="C174" s="53" t="s">
        <v>776</v>
      </c>
      <c r="D174" s="112" t="s">
        <v>1430</v>
      </c>
      <c r="E174" s="71">
        <v>43720</v>
      </c>
    </row>
    <row r="175" spans="1:5" ht="12.75">
      <c r="A175" s="6" t="s">
        <v>56</v>
      </c>
      <c r="B175" s="99">
        <v>148640.97</v>
      </c>
      <c r="C175" s="53" t="s">
        <v>776</v>
      </c>
      <c r="D175" s="114"/>
      <c r="E175" s="71">
        <v>43720</v>
      </c>
    </row>
    <row r="176" spans="1:5" ht="12.75">
      <c r="A176" s="6" t="s">
        <v>57</v>
      </c>
      <c r="B176" s="99">
        <v>205210.45</v>
      </c>
      <c r="C176" s="53" t="s">
        <v>777</v>
      </c>
      <c r="D176" s="100" t="s">
        <v>1412</v>
      </c>
      <c r="E176" s="71">
        <v>43720</v>
      </c>
    </row>
    <row r="177" spans="1:5" ht="12.75">
      <c r="A177" s="6" t="s">
        <v>58</v>
      </c>
      <c r="B177" s="99">
        <v>131011.18</v>
      </c>
      <c r="C177" s="53" t="s">
        <v>778</v>
      </c>
      <c r="D177" s="100" t="s">
        <v>1431</v>
      </c>
      <c r="E177" s="71">
        <v>43720</v>
      </c>
    </row>
    <row r="178" spans="1:5" ht="12.75">
      <c r="A178" s="6" t="s">
        <v>59</v>
      </c>
      <c r="B178" s="99">
        <v>843455.39</v>
      </c>
      <c r="C178" s="53" t="s">
        <v>779</v>
      </c>
      <c r="D178" s="100" t="s">
        <v>1432</v>
      </c>
      <c r="E178" s="71">
        <v>43720</v>
      </c>
    </row>
    <row r="179" spans="1:5" ht="12.75">
      <c r="A179" s="6" t="s">
        <v>60</v>
      </c>
      <c r="B179" s="99">
        <v>1445132.15</v>
      </c>
      <c r="C179" s="53" t="s">
        <v>780</v>
      </c>
      <c r="D179" s="112" t="s">
        <v>1413</v>
      </c>
      <c r="E179" s="71">
        <v>43720</v>
      </c>
    </row>
    <row r="180" spans="1:5" ht="12.75">
      <c r="A180" s="6" t="s">
        <v>61</v>
      </c>
      <c r="B180" s="99">
        <v>285715.73</v>
      </c>
      <c r="C180" s="53" t="s">
        <v>781</v>
      </c>
      <c r="D180" s="114"/>
      <c r="E180" s="71">
        <v>43720</v>
      </c>
    </row>
    <row r="181" spans="1:5" ht="12.75">
      <c r="A181" s="6" t="s">
        <v>62</v>
      </c>
      <c r="B181" s="99">
        <v>47854.12</v>
      </c>
      <c r="C181" s="53" t="s">
        <v>782</v>
      </c>
      <c r="D181" s="100" t="s">
        <v>1413</v>
      </c>
      <c r="E181" s="71">
        <v>43720</v>
      </c>
    </row>
    <row r="182" spans="1:5" ht="12.75">
      <c r="A182" s="6" t="s">
        <v>63</v>
      </c>
      <c r="B182" s="99">
        <v>1635671.8</v>
      </c>
      <c r="C182" s="53" t="s">
        <v>783</v>
      </c>
      <c r="D182" s="100" t="s">
        <v>1433</v>
      </c>
      <c r="E182" s="71">
        <v>43720</v>
      </c>
    </row>
    <row r="183" spans="1:5" ht="12.75">
      <c r="A183" s="6" t="s">
        <v>64</v>
      </c>
      <c r="B183" s="99">
        <v>1725769.63</v>
      </c>
      <c r="C183" s="53" t="s">
        <v>784</v>
      </c>
      <c r="D183" s="112" t="s">
        <v>1416</v>
      </c>
      <c r="E183" s="71">
        <v>43720</v>
      </c>
    </row>
    <row r="184" spans="1:5" ht="12.75">
      <c r="A184" s="6" t="s">
        <v>65</v>
      </c>
      <c r="B184" s="99">
        <v>287638.58</v>
      </c>
      <c r="C184" s="53" t="s">
        <v>785</v>
      </c>
      <c r="D184" s="114"/>
      <c r="E184" s="71">
        <v>43720</v>
      </c>
    </row>
    <row r="185" spans="1:5" ht="12.75">
      <c r="A185" s="6" t="s">
        <v>66</v>
      </c>
      <c r="B185" s="99">
        <v>599081.78</v>
      </c>
      <c r="C185" s="53" t="s">
        <v>786</v>
      </c>
      <c r="D185" s="112" t="s">
        <v>1416</v>
      </c>
      <c r="E185" s="71">
        <v>43720</v>
      </c>
    </row>
    <row r="186" spans="1:5" ht="12.75">
      <c r="A186" s="6" t="s">
        <v>67</v>
      </c>
      <c r="B186" s="99">
        <v>112981.36</v>
      </c>
      <c r="C186" s="53" t="s">
        <v>787</v>
      </c>
      <c r="D186" s="113"/>
      <c r="E186" s="71">
        <v>43720</v>
      </c>
    </row>
    <row r="187" spans="1:5" ht="12.75">
      <c r="A187" s="6" t="s">
        <v>68</v>
      </c>
      <c r="B187" s="99">
        <v>160632.31</v>
      </c>
      <c r="C187" s="53" t="s">
        <v>787</v>
      </c>
      <c r="D187" s="114"/>
      <c r="E187" s="71">
        <v>43720</v>
      </c>
    </row>
    <row r="188" spans="1:5" ht="12.75">
      <c r="A188" s="6" t="s">
        <v>69</v>
      </c>
      <c r="B188" s="99">
        <v>160520.25</v>
      </c>
      <c r="C188" s="53" t="s">
        <v>788</v>
      </c>
      <c r="D188" s="100" t="s">
        <v>1418</v>
      </c>
      <c r="E188" s="71">
        <v>43720</v>
      </c>
    </row>
    <row r="189" spans="1:5" ht="12.75">
      <c r="A189" s="6" t="s">
        <v>70</v>
      </c>
      <c r="B189" s="99">
        <v>155002.94</v>
      </c>
      <c r="C189" s="53" t="s">
        <v>789</v>
      </c>
      <c r="D189" s="100" t="s">
        <v>1418</v>
      </c>
      <c r="E189" s="71">
        <v>43720</v>
      </c>
    </row>
    <row r="190" spans="1:5" ht="12.75">
      <c r="A190" s="6" t="s">
        <v>71</v>
      </c>
      <c r="B190" s="99">
        <v>366211</v>
      </c>
      <c r="C190" s="53" t="s">
        <v>790</v>
      </c>
      <c r="D190" s="100" t="s">
        <v>1434</v>
      </c>
      <c r="E190" s="71">
        <v>43720</v>
      </c>
    </row>
    <row r="191" spans="1:5" ht="12.75">
      <c r="A191" s="6" t="s">
        <v>72</v>
      </c>
      <c r="B191" s="99">
        <v>923835.57</v>
      </c>
      <c r="C191" s="53" t="s">
        <v>791</v>
      </c>
      <c r="D191" s="100" t="s">
        <v>1419</v>
      </c>
      <c r="E191" s="71">
        <v>43720</v>
      </c>
    </row>
    <row r="192" spans="1:5" ht="12.75">
      <c r="A192" s="6" t="s">
        <v>73</v>
      </c>
      <c r="B192" s="99">
        <v>1074682.19</v>
      </c>
      <c r="C192" s="53" t="s">
        <v>792</v>
      </c>
      <c r="D192" s="100" t="s">
        <v>1420</v>
      </c>
      <c r="E192" s="71">
        <v>43720</v>
      </c>
    </row>
    <row r="193" spans="1:5" ht="12.75">
      <c r="A193" s="6" t="s">
        <v>74</v>
      </c>
      <c r="B193" s="99">
        <v>947183.3</v>
      </c>
      <c r="C193" s="53" t="s">
        <v>793</v>
      </c>
      <c r="D193" s="100" t="s">
        <v>1420</v>
      </c>
      <c r="E193" s="71">
        <v>43720</v>
      </c>
    </row>
    <row r="194" spans="1:5" ht="12.75">
      <c r="A194" s="6" t="s">
        <v>75</v>
      </c>
      <c r="B194" s="99">
        <v>79590.77</v>
      </c>
      <c r="C194" s="53" t="s">
        <v>794</v>
      </c>
      <c r="D194" s="100" t="s">
        <v>1435</v>
      </c>
      <c r="E194" s="71">
        <v>43720</v>
      </c>
    </row>
    <row r="195" spans="1:5" ht="12.75">
      <c r="A195" s="6" t="s">
        <v>76</v>
      </c>
      <c r="B195" s="99">
        <v>995635.42</v>
      </c>
      <c r="C195" s="53" t="s">
        <v>795</v>
      </c>
      <c r="D195" s="100" t="s">
        <v>1421</v>
      </c>
      <c r="E195" s="71">
        <v>43720</v>
      </c>
    </row>
    <row r="196" spans="1:5" ht="12.75">
      <c r="A196" s="6" t="s">
        <v>77</v>
      </c>
      <c r="B196" s="99">
        <v>240828.31</v>
      </c>
      <c r="C196" s="53" t="s">
        <v>796</v>
      </c>
      <c r="D196" s="112" t="s">
        <v>1421</v>
      </c>
      <c r="E196" s="71">
        <v>43720</v>
      </c>
    </row>
    <row r="197" spans="1:5" ht="12.75">
      <c r="A197" s="6" t="s">
        <v>78</v>
      </c>
      <c r="B197" s="99">
        <v>180942.74</v>
      </c>
      <c r="C197" s="53" t="s">
        <v>797</v>
      </c>
      <c r="D197" s="113"/>
      <c r="E197" s="71">
        <v>43720</v>
      </c>
    </row>
    <row r="198" spans="1:5" ht="12.75">
      <c r="A198" s="6" t="s">
        <v>79</v>
      </c>
      <c r="B198" s="99">
        <v>381513.58</v>
      </c>
      <c r="C198" s="53" t="s">
        <v>798</v>
      </c>
      <c r="D198" s="113"/>
      <c r="E198" s="71">
        <v>43720</v>
      </c>
    </row>
    <row r="199" spans="1:5" ht="12.75">
      <c r="A199" s="6" t="s">
        <v>80</v>
      </c>
      <c r="B199" s="99">
        <v>374037.97</v>
      </c>
      <c r="C199" s="53" t="s">
        <v>799</v>
      </c>
      <c r="D199" s="114"/>
      <c r="E199" s="71">
        <v>43720</v>
      </c>
    </row>
    <row r="200" spans="1:5" ht="12.75" customHeight="1">
      <c r="A200" s="6" t="s">
        <v>81</v>
      </c>
      <c r="B200" s="99">
        <v>1172828.21</v>
      </c>
      <c r="C200" s="53" t="s">
        <v>800</v>
      </c>
      <c r="D200" s="100" t="s">
        <v>1436</v>
      </c>
      <c r="E200" s="71">
        <v>43720</v>
      </c>
    </row>
    <row r="201" spans="1:5" ht="12.75">
      <c r="A201" s="6" t="s">
        <v>82</v>
      </c>
      <c r="B201" s="99">
        <v>480131.47</v>
      </c>
      <c r="C201" s="53" t="s">
        <v>801</v>
      </c>
      <c r="D201" s="100" t="s">
        <v>1422</v>
      </c>
      <c r="E201" s="71">
        <v>43720</v>
      </c>
    </row>
    <row r="202" spans="1:5" ht="12.75">
      <c r="A202" s="6" t="s">
        <v>83</v>
      </c>
      <c r="B202" s="99">
        <v>18333.02</v>
      </c>
      <c r="C202" s="53" t="s">
        <v>802</v>
      </c>
      <c r="D202" s="112" t="s">
        <v>1423</v>
      </c>
      <c r="E202" s="71">
        <v>43720</v>
      </c>
    </row>
    <row r="203" spans="1:5" ht="12.75">
      <c r="A203" s="6" t="s">
        <v>84</v>
      </c>
      <c r="B203" s="99">
        <v>58590.98</v>
      </c>
      <c r="C203" s="53" t="s">
        <v>802</v>
      </c>
      <c r="D203" s="113"/>
      <c r="E203" s="71">
        <v>43720</v>
      </c>
    </row>
    <row r="204" spans="1:5" ht="12.75">
      <c r="A204" s="6" t="s">
        <v>85</v>
      </c>
      <c r="B204" s="99">
        <v>218334.3</v>
      </c>
      <c r="C204" s="53" t="s">
        <v>803</v>
      </c>
      <c r="D204" s="114"/>
      <c r="E204" s="71">
        <v>43720</v>
      </c>
    </row>
    <row r="205" spans="1:5" ht="12.75">
      <c r="A205" s="6" t="s">
        <v>86</v>
      </c>
      <c r="B205" s="99">
        <v>123229.02</v>
      </c>
      <c r="C205" s="102" t="s">
        <v>804</v>
      </c>
      <c r="D205" s="112" t="s">
        <v>1424</v>
      </c>
      <c r="E205" s="71">
        <v>43720</v>
      </c>
    </row>
    <row r="206" spans="1:5" ht="12.75">
      <c r="A206" s="6" t="s">
        <v>87</v>
      </c>
      <c r="B206" s="99">
        <v>307887.45</v>
      </c>
      <c r="C206" s="102" t="s">
        <v>805</v>
      </c>
      <c r="D206" s="113"/>
      <c r="E206" s="71">
        <v>43720</v>
      </c>
    </row>
    <row r="207" spans="1:5" ht="12.75">
      <c r="A207" s="6" t="s">
        <v>88</v>
      </c>
      <c r="B207" s="99">
        <v>282626.06</v>
      </c>
      <c r="C207" s="102" t="s">
        <v>806</v>
      </c>
      <c r="D207" s="113"/>
      <c r="E207" s="71">
        <v>43720</v>
      </c>
    </row>
    <row r="208" spans="1:5" ht="12.75">
      <c r="A208" s="6" t="s">
        <v>89</v>
      </c>
      <c r="B208" s="99">
        <v>647405.91</v>
      </c>
      <c r="C208" s="102" t="s">
        <v>807</v>
      </c>
      <c r="D208" s="113"/>
      <c r="E208" s="71">
        <v>43720</v>
      </c>
    </row>
    <row r="209" spans="1:5" ht="12.75">
      <c r="A209" s="6" t="s">
        <v>90</v>
      </c>
      <c r="B209" s="99">
        <v>704944.8</v>
      </c>
      <c r="C209" s="102" t="s">
        <v>808</v>
      </c>
      <c r="D209" s="113"/>
      <c r="E209" s="71">
        <v>43720</v>
      </c>
    </row>
    <row r="210" spans="1:5" ht="12.75">
      <c r="A210" s="6" t="s">
        <v>554</v>
      </c>
      <c r="B210" s="99">
        <v>890644.66</v>
      </c>
      <c r="C210" s="102" t="s">
        <v>809</v>
      </c>
      <c r="D210" s="113"/>
      <c r="E210" s="71">
        <v>43720</v>
      </c>
    </row>
    <row r="211" spans="1:5" ht="12.75">
      <c r="A211" s="6" t="s">
        <v>555</v>
      </c>
      <c r="B211" s="99">
        <v>435566.61</v>
      </c>
      <c r="C211" s="102" t="s">
        <v>810</v>
      </c>
      <c r="D211" s="113"/>
      <c r="E211" s="71">
        <v>43720</v>
      </c>
    </row>
    <row r="212" spans="1:5" ht="12.75">
      <c r="A212" s="6" t="s">
        <v>556</v>
      </c>
      <c r="B212" s="99">
        <v>358509.82</v>
      </c>
      <c r="C212" s="102" t="s">
        <v>811</v>
      </c>
      <c r="D212" s="113"/>
      <c r="E212" s="71">
        <v>43720</v>
      </c>
    </row>
    <row r="213" spans="1:5" ht="12.75">
      <c r="A213" s="6" t="s">
        <v>557</v>
      </c>
      <c r="B213" s="99">
        <v>292078.22</v>
      </c>
      <c r="C213" s="102" t="s">
        <v>812</v>
      </c>
      <c r="D213" s="113"/>
      <c r="E213" s="71">
        <v>43720</v>
      </c>
    </row>
    <row r="214" spans="1:5" ht="12.75">
      <c r="A214" s="6" t="s">
        <v>558</v>
      </c>
      <c r="B214" s="99">
        <v>208014.59</v>
      </c>
      <c r="C214" s="102" t="s">
        <v>812</v>
      </c>
      <c r="D214" s="113"/>
      <c r="E214" s="71">
        <v>43720</v>
      </c>
    </row>
    <row r="215" spans="1:5" ht="12.75">
      <c r="A215" s="6" t="s">
        <v>559</v>
      </c>
      <c r="B215" s="99">
        <v>705585.24</v>
      </c>
      <c r="C215" s="102" t="s">
        <v>813</v>
      </c>
      <c r="D215" s="114"/>
      <c r="E215" s="71">
        <v>43720</v>
      </c>
    </row>
    <row r="216" spans="1:5" ht="12.75">
      <c r="A216" s="6" t="s">
        <v>560</v>
      </c>
      <c r="B216" s="99">
        <v>68726.46</v>
      </c>
      <c r="C216" s="102" t="s">
        <v>814</v>
      </c>
      <c r="D216" s="112" t="s">
        <v>1437</v>
      </c>
      <c r="E216" s="71">
        <v>43720</v>
      </c>
    </row>
    <row r="217" spans="1:5" ht="12.75">
      <c r="A217" s="6" t="s">
        <v>561</v>
      </c>
      <c r="B217" s="99">
        <v>670887.6</v>
      </c>
      <c r="C217" s="102" t="s">
        <v>814</v>
      </c>
      <c r="D217" s="113"/>
      <c r="E217" s="71">
        <v>43720</v>
      </c>
    </row>
    <row r="218" spans="1:5" ht="12.75">
      <c r="A218" s="6" t="s">
        <v>562</v>
      </c>
      <c r="B218" s="99">
        <v>452953.08</v>
      </c>
      <c r="C218" s="102" t="s">
        <v>815</v>
      </c>
      <c r="D218" s="113"/>
      <c r="E218" s="71">
        <v>43720</v>
      </c>
    </row>
    <row r="219" spans="1:5" ht="12.75">
      <c r="A219" s="6" t="s">
        <v>563</v>
      </c>
      <c r="B219" s="99">
        <v>133912.46</v>
      </c>
      <c r="C219" s="102" t="s">
        <v>816</v>
      </c>
      <c r="D219" s="113"/>
      <c r="E219" s="71">
        <v>43720</v>
      </c>
    </row>
    <row r="220" spans="1:5" ht="12.75">
      <c r="A220" s="6" t="s">
        <v>564</v>
      </c>
      <c r="B220" s="99">
        <v>633365.54</v>
      </c>
      <c r="C220" s="102" t="s">
        <v>817</v>
      </c>
      <c r="D220" s="113"/>
      <c r="E220" s="71">
        <v>43720</v>
      </c>
    </row>
    <row r="221" spans="1:5" ht="12.75">
      <c r="A221" s="6" t="s">
        <v>565</v>
      </c>
      <c r="B221" s="99">
        <v>246365.56</v>
      </c>
      <c r="C221" s="102" t="s">
        <v>818</v>
      </c>
      <c r="D221" s="113"/>
      <c r="E221" s="71">
        <v>43720</v>
      </c>
    </row>
    <row r="222" spans="1:5" ht="12.75">
      <c r="A222" s="6" t="s">
        <v>566</v>
      </c>
      <c r="B222" s="99">
        <v>388301.47</v>
      </c>
      <c r="C222" s="102" t="s">
        <v>819</v>
      </c>
      <c r="D222" s="113"/>
      <c r="E222" s="71">
        <v>43720</v>
      </c>
    </row>
    <row r="223" spans="1:5" ht="12.75">
      <c r="A223" s="6" t="s">
        <v>567</v>
      </c>
      <c r="B223" s="99">
        <v>3590937.54</v>
      </c>
      <c r="C223" s="102" t="s">
        <v>820</v>
      </c>
      <c r="D223" s="113"/>
      <c r="E223" s="71">
        <v>43720</v>
      </c>
    </row>
    <row r="224" spans="1:5" ht="12.75">
      <c r="A224" s="6" t="s">
        <v>568</v>
      </c>
      <c r="B224" s="99">
        <v>165277.43</v>
      </c>
      <c r="C224" s="102" t="s">
        <v>821</v>
      </c>
      <c r="D224" s="114"/>
      <c r="E224" s="71">
        <v>43720</v>
      </c>
    </row>
    <row r="225" spans="1:5" ht="12.75">
      <c r="A225" s="6" t="s">
        <v>569</v>
      </c>
      <c r="B225" s="99">
        <v>915193.04</v>
      </c>
      <c r="C225" s="102" t="s">
        <v>822</v>
      </c>
      <c r="D225" s="112" t="s">
        <v>1425</v>
      </c>
      <c r="E225" s="71">
        <v>43720</v>
      </c>
    </row>
    <row r="226" spans="1:5" ht="12.75">
      <c r="A226" s="6" t="s">
        <v>570</v>
      </c>
      <c r="B226" s="99">
        <v>349092.6</v>
      </c>
      <c r="C226" s="102" t="s">
        <v>823</v>
      </c>
      <c r="D226" s="113"/>
      <c r="E226" s="71">
        <v>43720</v>
      </c>
    </row>
    <row r="227" spans="1:5" ht="12.75">
      <c r="A227" s="6" t="s">
        <v>571</v>
      </c>
      <c r="B227" s="99">
        <v>3378537.27</v>
      </c>
      <c r="C227" s="102" t="s">
        <v>824</v>
      </c>
      <c r="D227" s="113"/>
      <c r="E227" s="71">
        <v>43720</v>
      </c>
    </row>
    <row r="228" spans="1:5" ht="12.75">
      <c r="A228" s="6" t="s">
        <v>572</v>
      </c>
      <c r="B228" s="99">
        <v>46076.8</v>
      </c>
      <c r="C228" s="102" t="s">
        <v>825</v>
      </c>
      <c r="D228" s="113"/>
      <c r="E228" s="71">
        <v>43720</v>
      </c>
    </row>
    <row r="229" spans="1:5" ht="12.75">
      <c r="A229" s="6" t="s">
        <v>573</v>
      </c>
      <c r="B229" s="99">
        <v>438255.66</v>
      </c>
      <c r="C229" s="102" t="s">
        <v>826</v>
      </c>
      <c r="D229" s="113"/>
      <c r="E229" s="71">
        <v>43720</v>
      </c>
    </row>
    <row r="230" spans="1:5" ht="12.75">
      <c r="A230" s="6" t="s">
        <v>574</v>
      </c>
      <c r="B230" s="99">
        <v>274957.2</v>
      </c>
      <c r="C230" s="102" t="s">
        <v>827</v>
      </c>
      <c r="D230" s="113"/>
      <c r="E230" s="71">
        <v>43720</v>
      </c>
    </row>
    <row r="231" spans="1:5" ht="12.75">
      <c r="A231" s="6" t="s">
        <v>575</v>
      </c>
      <c r="B231" s="99">
        <v>11903</v>
      </c>
      <c r="C231" s="102" t="s">
        <v>828</v>
      </c>
      <c r="D231" s="114"/>
      <c r="E231" s="71">
        <v>43720</v>
      </c>
    </row>
    <row r="232" spans="1:5" ht="12.75">
      <c r="A232" s="6" t="s">
        <v>576</v>
      </c>
      <c r="B232" s="99">
        <v>199593.45</v>
      </c>
      <c r="C232" s="102" t="s">
        <v>829</v>
      </c>
      <c r="D232" s="112" t="s">
        <v>1438</v>
      </c>
      <c r="E232" s="71">
        <v>43720</v>
      </c>
    </row>
    <row r="233" spans="1:5" ht="12.75">
      <c r="A233" s="6" t="s">
        <v>44</v>
      </c>
      <c r="B233" s="99">
        <v>84908.88</v>
      </c>
      <c r="C233" s="102" t="s">
        <v>830</v>
      </c>
      <c r="D233" s="113"/>
      <c r="E233" s="71">
        <v>43720</v>
      </c>
    </row>
    <row r="234" spans="1:5" ht="12.75">
      <c r="A234" s="6" t="s">
        <v>91</v>
      </c>
      <c r="B234" s="99">
        <v>32380.39</v>
      </c>
      <c r="C234" s="102" t="s">
        <v>831</v>
      </c>
      <c r="D234" s="113"/>
      <c r="E234" s="71">
        <v>43720</v>
      </c>
    </row>
    <row r="235" spans="1:5" ht="12.75">
      <c r="A235" s="6" t="s">
        <v>92</v>
      </c>
      <c r="B235" s="99">
        <v>355206.61</v>
      </c>
      <c r="C235" s="102" t="s">
        <v>832</v>
      </c>
      <c r="D235" s="113"/>
      <c r="E235" s="71">
        <v>43720</v>
      </c>
    </row>
    <row r="236" spans="1:5" ht="12.75">
      <c r="A236" s="6" t="s">
        <v>93</v>
      </c>
      <c r="B236" s="99">
        <v>488980.07</v>
      </c>
      <c r="C236" s="102" t="s">
        <v>833</v>
      </c>
      <c r="D236" s="113"/>
      <c r="E236" s="71">
        <v>43720</v>
      </c>
    </row>
    <row r="237" spans="1:5" ht="12.75">
      <c r="A237" s="6" t="s">
        <v>94</v>
      </c>
      <c r="B237" s="99">
        <v>1161689.24</v>
      </c>
      <c r="C237" s="102" t="s">
        <v>833</v>
      </c>
      <c r="D237" s="113"/>
      <c r="E237" s="71">
        <v>43720</v>
      </c>
    </row>
    <row r="238" spans="1:5" ht="15" customHeight="1">
      <c r="A238" s="6" t="s">
        <v>95</v>
      </c>
      <c r="B238" s="99">
        <v>538129.55</v>
      </c>
      <c r="C238" s="102" t="s">
        <v>834</v>
      </c>
      <c r="D238" s="113"/>
      <c r="E238" s="71">
        <v>43720</v>
      </c>
    </row>
    <row r="239" spans="1:5" ht="12.75">
      <c r="A239" s="6" t="s">
        <v>96</v>
      </c>
      <c r="B239" s="99">
        <v>2505459.25</v>
      </c>
      <c r="C239" s="102" t="s">
        <v>835</v>
      </c>
      <c r="D239" s="113"/>
      <c r="E239" s="71">
        <v>43720</v>
      </c>
    </row>
    <row r="240" spans="1:5" ht="12.75">
      <c r="A240" s="6" t="s">
        <v>97</v>
      </c>
      <c r="B240" s="99">
        <v>97723.04</v>
      </c>
      <c r="C240" s="102" t="s">
        <v>836</v>
      </c>
      <c r="D240" s="114"/>
      <c r="E240" s="71">
        <v>43720</v>
      </c>
    </row>
    <row r="241" spans="1:5" ht="12.75">
      <c r="A241" s="6" t="s">
        <v>98</v>
      </c>
      <c r="B241" s="99">
        <v>334048.22</v>
      </c>
      <c r="C241" s="102" t="s">
        <v>837</v>
      </c>
      <c r="D241" s="112" t="s">
        <v>1411</v>
      </c>
      <c r="E241" s="71">
        <v>43720</v>
      </c>
    </row>
    <row r="242" spans="1:5" ht="12.75">
      <c r="A242" s="6" t="s">
        <v>99</v>
      </c>
      <c r="B242" s="99">
        <v>1414802.4</v>
      </c>
      <c r="C242" s="102" t="s">
        <v>838</v>
      </c>
      <c r="D242" s="113"/>
      <c r="E242" s="71">
        <v>43720</v>
      </c>
    </row>
    <row r="243" spans="1:5" ht="12.75">
      <c r="A243" s="6" t="s">
        <v>100</v>
      </c>
      <c r="B243" s="99">
        <v>235620</v>
      </c>
      <c r="C243" s="102" t="s">
        <v>838</v>
      </c>
      <c r="D243" s="113"/>
      <c r="E243" s="71">
        <v>43720</v>
      </c>
    </row>
    <row r="244" spans="1:5" ht="12.75">
      <c r="A244" s="6" t="s">
        <v>101</v>
      </c>
      <c r="B244" s="99">
        <v>262512.48</v>
      </c>
      <c r="C244" s="102" t="s">
        <v>839</v>
      </c>
      <c r="D244" s="113"/>
      <c r="E244" s="71">
        <v>43720</v>
      </c>
    </row>
    <row r="245" spans="1:5" ht="12.75">
      <c r="A245" s="6" t="s">
        <v>102</v>
      </c>
      <c r="B245" s="99">
        <v>220619.06</v>
      </c>
      <c r="C245" s="102" t="s">
        <v>839</v>
      </c>
      <c r="D245" s="113"/>
      <c r="E245" s="71">
        <v>43720</v>
      </c>
    </row>
    <row r="246" spans="1:5" ht="12.75">
      <c r="A246" s="6" t="s">
        <v>103</v>
      </c>
      <c r="B246" s="99">
        <v>243056.26</v>
      </c>
      <c r="C246" s="102" t="s">
        <v>840</v>
      </c>
      <c r="D246" s="113"/>
      <c r="E246" s="71">
        <v>43720</v>
      </c>
    </row>
    <row r="247" spans="1:5" ht="12.75">
      <c r="A247" s="6" t="s">
        <v>104</v>
      </c>
      <c r="B247" s="99">
        <v>1332255.38</v>
      </c>
      <c r="C247" s="102" t="s">
        <v>841</v>
      </c>
      <c r="D247" s="113"/>
      <c r="E247" s="71">
        <v>43720</v>
      </c>
    </row>
    <row r="248" spans="1:5" ht="12.75">
      <c r="A248" s="6" t="s">
        <v>46</v>
      </c>
      <c r="B248" s="99">
        <v>569244.64</v>
      </c>
      <c r="C248" s="102" t="s">
        <v>842</v>
      </c>
      <c r="D248" s="113"/>
      <c r="E248" s="71">
        <v>43720</v>
      </c>
    </row>
    <row r="249" spans="1:5" ht="12.75">
      <c r="A249" s="6" t="s">
        <v>47</v>
      </c>
      <c r="B249" s="99">
        <v>115429.98</v>
      </c>
      <c r="C249" s="102" t="s">
        <v>843</v>
      </c>
      <c r="D249" s="113"/>
      <c r="E249" s="71">
        <v>43720</v>
      </c>
    </row>
    <row r="250" spans="1:5" ht="12.75">
      <c r="A250" s="6" t="s">
        <v>48</v>
      </c>
      <c r="B250" s="99">
        <v>222789.94</v>
      </c>
      <c r="C250" s="102" t="s">
        <v>844</v>
      </c>
      <c r="D250" s="113"/>
      <c r="E250" s="71">
        <v>43720</v>
      </c>
    </row>
    <row r="251" spans="1:5" ht="12.75">
      <c r="A251" s="6" t="s">
        <v>105</v>
      </c>
      <c r="B251" s="99">
        <v>275748.89</v>
      </c>
      <c r="C251" s="102" t="s">
        <v>844</v>
      </c>
      <c r="D251" s="113"/>
      <c r="E251" s="71">
        <v>43720</v>
      </c>
    </row>
    <row r="252" spans="1:5" ht="12.75">
      <c r="A252" s="6" t="s">
        <v>106</v>
      </c>
      <c r="B252" s="99">
        <v>72140.97</v>
      </c>
      <c r="C252" s="102" t="s">
        <v>845</v>
      </c>
      <c r="D252" s="113"/>
      <c r="E252" s="71">
        <v>43720</v>
      </c>
    </row>
    <row r="253" spans="1:5" ht="12.75">
      <c r="A253" s="6" t="s">
        <v>107</v>
      </c>
      <c r="B253" s="99">
        <v>627923.81</v>
      </c>
      <c r="C253" s="102" t="s">
        <v>845</v>
      </c>
      <c r="D253" s="114"/>
      <c r="E253" s="71">
        <v>43720</v>
      </c>
    </row>
    <row r="254" spans="1:5" ht="12.75">
      <c r="A254" s="6" t="s">
        <v>108</v>
      </c>
      <c r="B254" s="99">
        <v>394591.36</v>
      </c>
      <c r="C254" s="102" t="s">
        <v>846</v>
      </c>
      <c r="D254" s="112" t="s">
        <v>1426</v>
      </c>
      <c r="E254" s="71">
        <v>43720</v>
      </c>
    </row>
    <row r="255" spans="1:5" ht="12.75">
      <c r="A255" s="6" t="s">
        <v>109</v>
      </c>
      <c r="B255" s="99">
        <v>109665.23</v>
      </c>
      <c r="C255" s="102" t="s">
        <v>847</v>
      </c>
      <c r="D255" s="113"/>
      <c r="E255" s="71">
        <v>43720</v>
      </c>
    </row>
    <row r="256" spans="1:5" ht="12.75">
      <c r="A256" s="6" t="s">
        <v>110</v>
      </c>
      <c r="B256" s="99">
        <v>256347.22</v>
      </c>
      <c r="C256" s="102" t="s">
        <v>847</v>
      </c>
      <c r="D256" s="113"/>
      <c r="E256" s="71">
        <v>43720</v>
      </c>
    </row>
    <row r="257" spans="1:5" ht="12.75">
      <c r="A257" s="6" t="s">
        <v>111</v>
      </c>
      <c r="B257" s="99">
        <v>55924.78</v>
      </c>
      <c r="C257" s="102" t="s">
        <v>848</v>
      </c>
      <c r="D257" s="113"/>
      <c r="E257" s="71">
        <v>43720</v>
      </c>
    </row>
    <row r="258" spans="1:5" ht="15" customHeight="1">
      <c r="A258" s="6" t="s">
        <v>112</v>
      </c>
      <c r="B258" s="99">
        <v>574275.09</v>
      </c>
      <c r="C258" s="102" t="s">
        <v>849</v>
      </c>
      <c r="D258" s="113"/>
      <c r="E258" s="71">
        <v>43720</v>
      </c>
    </row>
    <row r="259" spans="1:5" ht="12.75">
      <c r="A259" s="6" t="s">
        <v>113</v>
      </c>
      <c r="B259" s="99">
        <v>4109554.43</v>
      </c>
      <c r="C259" s="102" t="s">
        <v>850</v>
      </c>
      <c r="D259" s="113"/>
      <c r="E259" s="71">
        <v>43720</v>
      </c>
    </row>
    <row r="260" spans="1:5" ht="12.75">
      <c r="A260" s="6" t="s">
        <v>114</v>
      </c>
      <c r="B260" s="99">
        <v>136799.23</v>
      </c>
      <c r="C260" s="102" t="s">
        <v>851</v>
      </c>
      <c r="D260" s="113"/>
      <c r="E260" s="71">
        <v>43720</v>
      </c>
    </row>
    <row r="261" spans="1:5" ht="12.75">
      <c r="A261" s="6" t="s">
        <v>115</v>
      </c>
      <c r="B261" s="99">
        <v>266937.21</v>
      </c>
      <c r="C261" s="102" t="s">
        <v>852</v>
      </c>
      <c r="D261" s="113"/>
      <c r="E261" s="71">
        <v>43720</v>
      </c>
    </row>
    <row r="262" spans="1:5" ht="15" customHeight="1">
      <c r="A262" s="6" t="s">
        <v>116</v>
      </c>
      <c r="B262" s="99">
        <v>1421845.95</v>
      </c>
      <c r="C262" s="102" t="s">
        <v>853</v>
      </c>
      <c r="D262" s="114"/>
      <c r="E262" s="71">
        <v>43720</v>
      </c>
    </row>
    <row r="263" spans="1:5" ht="12.75" customHeight="1">
      <c r="A263" s="6" t="s">
        <v>117</v>
      </c>
      <c r="B263" s="99">
        <v>335971.43</v>
      </c>
      <c r="C263" s="102" t="s">
        <v>854</v>
      </c>
      <c r="D263" s="112" t="s">
        <v>1410</v>
      </c>
      <c r="E263" s="71">
        <v>43720</v>
      </c>
    </row>
    <row r="264" spans="1:5" ht="12.75" customHeight="1">
      <c r="A264" s="6" t="s">
        <v>118</v>
      </c>
      <c r="B264" s="99">
        <v>185239.85</v>
      </c>
      <c r="C264" s="102" t="s">
        <v>855</v>
      </c>
      <c r="D264" s="113"/>
      <c r="E264" s="71">
        <v>43720</v>
      </c>
    </row>
    <row r="265" spans="1:5" ht="12.75">
      <c r="A265" s="6" t="s">
        <v>119</v>
      </c>
      <c r="B265" s="99">
        <v>1497882.45</v>
      </c>
      <c r="C265" s="102" t="s">
        <v>856</v>
      </c>
      <c r="D265" s="113"/>
      <c r="E265" s="71">
        <v>43720</v>
      </c>
    </row>
    <row r="266" spans="1:5" ht="12.75">
      <c r="A266" s="6" t="s">
        <v>120</v>
      </c>
      <c r="B266" s="99">
        <v>294719.24</v>
      </c>
      <c r="C266" s="102" t="s">
        <v>857</v>
      </c>
      <c r="D266" s="113"/>
      <c r="E266" s="71">
        <v>43720</v>
      </c>
    </row>
    <row r="267" spans="1:5" ht="12.75">
      <c r="A267" s="6" t="s">
        <v>121</v>
      </c>
      <c r="B267" s="99">
        <v>615616.39</v>
      </c>
      <c r="C267" s="102" t="s">
        <v>858</v>
      </c>
      <c r="D267" s="113"/>
      <c r="E267" s="71">
        <v>43720</v>
      </c>
    </row>
    <row r="268" spans="1:5" ht="12.75">
      <c r="A268" s="6" t="s">
        <v>122</v>
      </c>
      <c r="B268" s="99">
        <v>1697680.36</v>
      </c>
      <c r="C268" s="102" t="s">
        <v>859</v>
      </c>
      <c r="D268" s="113"/>
      <c r="E268" s="71">
        <v>43720</v>
      </c>
    </row>
    <row r="269" spans="1:5" ht="12.75">
      <c r="A269" s="6" t="s">
        <v>123</v>
      </c>
      <c r="B269" s="99">
        <v>1257759.63</v>
      </c>
      <c r="C269" s="102" t="s">
        <v>860</v>
      </c>
      <c r="D269" s="114"/>
      <c r="E269" s="71">
        <v>43720</v>
      </c>
    </row>
    <row r="270" spans="1:5" ht="12.75">
      <c r="A270" s="6" t="s">
        <v>124</v>
      </c>
      <c r="B270" s="99">
        <v>932756.55</v>
      </c>
      <c r="C270" s="102" t="s">
        <v>861</v>
      </c>
      <c r="D270" s="112" t="s">
        <v>1439</v>
      </c>
      <c r="E270" s="71">
        <v>43720</v>
      </c>
    </row>
    <row r="271" spans="1:5" ht="12.75">
      <c r="A271" s="6" t="s">
        <v>125</v>
      </c>
      <c r="B271" s="99">
        <v>86105.43</v>
      </c>
      <c r="C271" s="102" t="s">
        <v>861</v>
      </c>
      <c r="D271" s="114"/>
      <c r="E271" s="71">
        <v>43720</v>
      </c>
    </row>
    <row r="272" spans="1:5" ht="12.75">
      <c r="A272" s="6" t="s">
        <v>126</v>
      </c>
      <c r="B272" s="99">
        <v>2133591.1</v>
      </c>
      <c r="C272" s="102" t="s">
        <v>862</v>
      </c>
      <c r="D272" s="112" t="s">
        <v>1427</v>
      </c>
      <c r="E272" s="71">
        <v>43720</v>
      </c>
    </row>
    <row r="273" spans="1:5" ht="12.75">
      <c r="A273" s="6" t="s">
        <v>127</v>
      </c>
      <c r="B273" s="99">
        <v>4000</v>
      </c>
      <c r="C273" s="102" t="s">
        <v>863</v>
      </c>
      <c r="D273" s="113"/>
      <c r="E273" s="71">
        <v>43720</v>
      </c>
    </row>
    <row r="274" spans="1:5" ht="12.75">
      <c r="A274" s="6" t="s">
        <v>128</v>
      </c>
      <c r="B274" s="99">
        <v>3300</v>
      </c>
      <c r="C274" s="102" t="s">
        <v>863</v>
      </c>
      <c r="D274" s="113"/>
      <c r="E274" s="71">
        <v>43720</v>
      </c>
    </row>
    <row r="275" spans="1:5" ht="12.75">
      <c r="A275" s="6" t="s">
        <v>129</v>
      </c>
      <c r="B275" s="106">
        <v>100569.95</v>
      </c>
      <c r="C275" s="102" t="s">
        <v>863</v>
      </c>
      <c r="D275" s="113"/>
      <c r="E275" s="71">
        <v>43720</v>
      </c>
    </row>
    <row r="276" spans="1:5" ht="12.75">
      <c r="A276" s="6" t="s">
        <v>130</v>
      </c>
      <c r="B276" s="99">
        <v>430809.93</v>
      </c>
      <c r="C276" s="102" t="s">
        <v>864</v>
      </c>
      <c r="D276" s="113"/>
      <c r="E276" s="71">
        <v>43720</v>
      </c>
    </row>
    <row r="277" spans="1:5" ht="12.75">
      <c r="A277" s="6" t="s">
        <v>131</v>
      </c>
      <c r="B277" s="99">
        <v>41068.12</v>
      </c>
      <c r="C277" s="102" t="s">
        <v>865</v>
      </c>
      <c r="D277" s="114"/>
      <c r="E277" s="71">
        <v>43720</v>
      </c>
    </row>
    <row r="278" spans="1:5" ht="12.75">
      <c r="A278" s="6" t="s">
        <v>132</v>
      </c>
      <c r="B278" s="99">
        <v>2441653.29</v>
      </c>
      <c r="C278" s="102" t="s">
        <v>866</v>
      </c>
      <c r="D278" s="112" t="s">
        <v>1428</v>
      </c>
      <c r="E278" s="71">
        <v>43720</v>
      </c>
    </row>
    <row r="279" spans="1:5" ht="12.75">
      <c r="A279" s="6" t="s">
        <v>133</v>
      </c>
      <c r="B279" s="99">
        <v>941537.89</v>
      </c>
      <c r="C279" s="102" t="s">
        <v>866</v>
      </c>
      <c r="D279" s="113"/>
      <c r="E279" s="71">
        <v>43720</v>
      </c>
    </row>
    <row r="280" spans="1:5" ht="12.75">
      <c r="A280" s="6" t="s">
        <v>134</v>
      </c>
      <c r="B280" s="99">
        <v>907076.12</v>
      </c>
      <c r="C280" s="102" t="s">
        <v>867</v>
      </c>
      <c r="D280" s="113"/>
      <c r="E280" s="71">
        <v>43720</v>
      </c>
    </row>
    <row r="281" spans="1:5" ht="12.75">
      <c r="A281" s="6" t="s">
        <v>135</v>
      </c>
      <c r="B281" s="99">
        <v>1789793.88</v>
      </c>
      <c r="C281" s="102" t="s">
        <v>868</v>
      </c>
      <c r="D281" s="113"/>
      <c r="E281" s="71">
        <v>43720</v>
      </c>
    </row>
    <row r="282" spans="1:5" ht="12.75">
      <c r="A282" s="6" t="s">
        <v>136</v>
      </c>
      <c r="B282" s="99">
        <v>419669.74</v>
      </c>
      <c r="C282" s="102" t="s">
        <v>869</v>
      </c>
      <c r="D282" s="113"/>
      <c r="E282" s="71">
        <v>43720</v>
      </c>
    </row>
    <row r="283" spans="1:5" ht="12.75">
      <c r="A283" s="6" t="s">
        <v>137</v>
      </c>
      <c r="B283" s="99">
        <v>673979.97</v>
      </c>
      <c r="C283" s="102" t="s">
        <v>843</v>
      </c>
      <c r="D283" s="113"/>
      <c r="E283" s="71">
        <v>43720</v>
      </c>
    </row>
    <row r="284" spans="1:5" ht="12.75">
      <c r="A284" s="6" t="s">
        <v>138</v>
      </c>
      <c r="B284" s="99">
        <v>392602.18</v>
      </c>
      <c r="C284" s="102" t="s">
        <v>870</v>
      </c>
      <c r="D284" s="113"/>
      <c r="E284" s="71">
        <v>43720</v>
      </c>
    </row>
    <row r="285" spans="1:5" ht="12.75">
      <c r="A285" s="6" t="s">
        <v>139</v>
      </c>
      <c r="B285" s="99">
        <v>1048967.15</v>
      </c>
      <c r="C285" s="102" t="s">
        <v>871</v>
      </c>
      <c r="D285" s="113"/>
      <c r="E285" s="71">
        <v>43720</v>
      </c>
    </row>
    <row r="286" spans="1:5" ht="12.75">
      <c r="A286" s="6" t="s">
        <v>140</v>
      </c>
      <c r="B286" s="99">
        <v>1625373.31</v>
      </c>
      <c r="C286" s="102" t="s">
        <v>872</v>
      </c>
      <c r="D286" s="113"/>
      <c r="E286" s="71">
        <v>43720</v>
      </c>
    </row>
    <row r="287" spans="1:5" ht="12.75">
      <c r="A287" s="6" t="s">
        <v>141</v>
      </c>
      <c r="B287" s="99">
        <v>1705260.32</v>
      </c>
      <c r="C287" s="102" t="s">
        <v>873</v>
      </c>
      <c r="D287" s="114"/>
      <c r="E287" s="71">
        <v>43720</v>
      </c>
    </row>
    <row r="288" spans="1:5" ht="12.75">
      <c r="A288" s="6" t="s">
        <v>142</v>
      </c>
      <c r="B288" s="99">
        <v>889030.71</v>
      </c>
      <c r="C288" s="102" t="s">
        <v>874</v>
      </c>
      <c r="D288" s="100" t="s">
        <v>1440</v>
      </c>
      <c r="E288" s="71">
        <v>43720</v>
      </c>
    </row>
    <row r="289" spans="1:5" ht="12.75">
      <c r="A289" s="6" t="s">
        <v>143</v>
      </c>
      <c r="B289" s="99">
        <v>867354.31</v>
      </c>
      <c r="C289" s="102" t="s">
        <v>875</v>
      </c>
      <c r="D289" s="112" t="s">
        <v>1441</v>
      </c>
      <c r="E289" s="71">
        <v>43720</v>
      </c>
    </row>
    <row r="290" spans="1:5" ht="12.75">
      <c r="A290" s="6" t="s">
        <v>144</v>
      </c>
      <c r="B290" s="99">
        <v>483539.26</v>
      </c>
      <c r="C290" s="102" t="s">
        <v>876</v>
      </c>
      <c r="D290" s="113"/>
      <c r="E290" s="71">
        <v>43720</v>
      </c>
    </row>
    <row r="291" spans="1:5" ht="12.75">
      <c r="A291" s="6" t="s">
        <v>145</v>
      </c>
      <c r="B291" s="99">
        <v>141871</v>
      </c>
      <c r="C291" s="102" t="s">
        <v>877</v>
      </c>
      <c r="D291" s="113"/>
      <c r="E291" s="71">
        <v>43720</v>
      </c>
    </row>
    <row r="292" spans="1:5" ht="12.75">
      <c r="A292" s="6" t="s">
        <v>146</v>
      </c>
      <c r="B292" s="99">
        <v>345756.4</v>
      </c>
      <c r="C292" s="102" t="s">
        <v>878</v>
      </c>
      <c r="D292" s="113"/>
      <c r="E292" s="71">
        <v>43720</v>
      </c>
    </row>
    <row r="293" spans="1:5" ht="12.75">
      <c r="A293" s="6" t="s">
        <v>147</v>
      </c>
      <c r="B293" s="99">
        <v>414170.5</v>
      </c>
      <c r="C293" s="102" t="s">
        <v>879</v>
      </c>
      <c r="D293" s="113"/>
      <c r="E293" s="71">
        <v>43720</v>
      </c>
    </row>
    <row r="294" spans="1:5" ht="12.75">
      <c r="A294" s="6" t="s">
        <v>148</v>
      </c>
      <c r="B294" s="99">
        <v>525755.15</v>
      </c>
      <c r="C294" s="102" t="s">
        <v>880</v>
      </c>
      <c r="D294" s="113"/>
      <c r="E294" s="71">
        <v>43720</v>
      </c>
    </row>
    <row r="295" spans="1:5" ht="12.75">
      <c r="A295" s="6" t="s">
        <v>149</v>
      </c>
      <c r="B295" s="99">
        <v>122146.05</v>
      </c>
      <c r="C295" s="102" t="s">
        <v>880</v>
      </c>
      <c r="D295" s="114"/>
      <c r="E295" s="71">
        <v>43720</v>
      </c>
    </row>
    <row r="296" spans="1:5" ht="12.75">
      <c r="A296" s="6" t="s">
        <v>150</v>
      </c>
      <c r="B296" s="99">
        <v>133672.62</v>
      </c>
      <c r="C296" s="102" t="s">
        <v>881</v>
      </c>
      <c r="D296" s="112" t="s">
        <v>1412</v>
      </c>
      <c r="E296" s="71">
        <v>43720</v>
      </c>
    </row>
    <row r="297" spans="1:5" ht="12.75">
      <c r="A297" s="6" t="s">
        <v>151</v>
      </c>
      <c r="B297" s="99">
        <v>465274.2</v>
      </c>
      <c r="C297" s="102" t="s">
        <v>777</v>
      </c>
      <c r="D297" s="113"/>
      <c r="E297" s="71">
        <v>43720</v>
      </c>
    </row>
    <row r="298" spans="1:5" ht="12.75">
      <c r="A298" s="6" t="s">
        <v>152</v>
      </c>
      <c r="B298" s="99">
        <v>380269.41</v>
      </c>
      <c r="C298" s="102" t="s">
        <v>882</v>
      </c>
      <c r="D298" s="113"/>
      <c r="E298" s="71">
        <v>43720</v>
      </c>
    </row>
    <row r="299" spans="1:5" ht="12.75">
      <c r="A299" s="6" t="s">
        <v>153</v>
      </c>
      <c r="B299" s="99">
        <v>116181</v>
      </c>
      <c r="C299" s="102" t="s">
        <v>883</v>
      </c>
      <c r="D299" s="113"/>
      <c r="E299" s="71">
        <v>43720</v>
      </c>
    </row>
    <row r="300" spans="1:5" ht="12.75">
      <c r="A300" s="6" t="s">
        <v>154</v>
      </c>
      <c r="B300" s="99">
        <v>1889374.11</v>
      </c>
      <c r="C300" s="102" t="s">
        <v>884</v>
      </c>
      <c r="D300" s="113"/>
      <c r="E300" s="71">
        <v>43720</v>
      </c>
    </row>
    <row r="301" spans="1:5" ht="12.75">
      <c r="A301" s="6" t="s">
        <v>155</v>
      </c>
      <c r="B301" s="99">
        <v>460197.34</v>
      </c>
      <c r="C301" s="102" t="s">
        <v>885</v>
      </c>
      <c r="D301" s="113"/>
      <c r="E301" s="71">
        <v>43720</v>
      </c>
    </row>
    <row r="302" spans="1:5" ht="12.75">
      <c r="A302" s="6" t="s">
        <v>156</v>
      </c>
      <c r="B302" s="99">
        <v>223090</v>
      </c>
      <c r="C302" s="102" t="s">
        <v>885</v>
      </c>
      <c r="D302" s="114"/>
      <c r="E302" s="71">
        <v>43720</v>
      </c>
    </row>
    <row r="303" spans="1:5" ht="12.75">
      <c r="A303" s="6" t="s">
        <v>157</v>
      </c>
      <c r="B303" s="99">
        <v>686415.63</v>
      </c>
      <c r="C303" s="102" t="s">
        <v>886</v>
      </c>
      <c r="D303" s="112" t="s">
        <v>1442</v>
      </c>
      <c r="E303" s="71">
        <v>43720</v>
      </c>
    </row>
    <row r="304" spans="1:5" ht="12.75">
      <c r="A304" s="6" t="s">
        <v>158</v>
      </c>
      <c r="B304" s="99">
        <v>413524.6</v>
      </c>
      <c r="C304" s="102" t="s">
        <v>775</v>
      </c>
      <c r="D304" s="113"/>
      <c r="E304" s="71">
        <v>43720</v>
      </c>
    </row>
    <row r="305" spans="1:5" ht="12.75">
      <c r="A305" s="6" t="s">
        <v>159</v>
      </c>
      <c r="B305" s="99">
        <v>835530.62</v>
      </c>
      <c r="C305" s="102" t="s">
        <v>887</v>
      </c>
      <c r="D305" s="113"/>
      <c r="E305" s="71">
        <v>43720</v>
      </c>
    </row>
    <row r="306" spans="1:5" ht="12.75">
      <c r="A306" s="6" t="s">
        <v>160</v>
      </c>
      <c r="B306" s="99">
        <v>359651.89</v>
      </c>
      <c r="C306" s="102" t="s">
        <v>888</v>
      </c>
      <c r="D306" s="114"/>
      <c r="E306" s="71">
        <v>43720</v>
      </c>
    </row>
    <row r="307" spans="1:5" ht="12.75">
      <c r="A307" s="6" t="s">
        <v>161</v>
      </c>
      <c r="B307" s="99">
        <v>386817.4</v>
      </c>
      <c r="C307" s="102" t="s">
        <v>889</v>
      </c>
      <c r="D307" s="112" t="s">
        <v>1432</v>
      </c>
      <c r="E307" s="71">
        <v>43720</v>
      </c>
    </row>
    <row r="308" spans="1:5" ht="12.75">
      <c r="A308" s="6" t="s">
        <v>162</v>
      </c>
      <c r="B308" s="99">
        <v>158613.03</v>
      </c>
      <c r="C308" s="102" t="s">
        <v>890</v>
      </c>
      <c r="D308" s="114"/>
      <c r="E308" s="71">
        <v>43720</v>
      </c>
    </row>
    <row r="309" spans="1:5" ht="12.75">
      <c r="A309" s="6" t="s">
        <v>163</v>
      </c>
      <c r="B309" s="99">
        <v>220951.03</v>
      </c>
      <c r="C309" s="102" t="s">
        <v>891</v>
      </c>
      <c r="D309" s="112" t="s">
        <v>1430</v>
      </c>
      <c r="E309" s="71">
        <v>43720</v>
      </c>
    </row>
    <row r="310" spans="1:5" ht="12.75">
      <c r="A310" s="6" t="s">
        <v>164</v>
      </c>
      <c r="B310" s="99">
        <v>123862.51</v>
      </c>
      <c r="C310" s="102" t="s">
        <v>892</v>
      </c>
      <c r="D310" s="113"/>
      <c r="E310" s="71">
        <v>43720</v>
      </c>
    </row>
    <row r="311" spans="1:5" ht="12.75">
      <c r="A311" s="6" t="s">
        <v>165</v>
      </c>
      <c r="B311" s="99">
        <v>344954.33</v>
      </c>
      <c r="C311" s="102" t="s">
        <v>892</v>
      </c>
      <c r="D311" s="113"/>
      <c r="E311" s="71">
        <v>43720</v>
      </c>
    </row>
    <row r="312" spans="1:5" ht="12.75">
      <c r="A312" s="6" t="s">
        <v>166</v>
      </c>
      <c r="B312" s="99">
        <v>610853.5</v>
      </c>
      <c r="C312" s="102" t="s">
        <v>893</v>
      </c>
      <c r="D312" s="113"/>
      <c r="E312" s="71">
        <v>43720</v>
      </c>
    </row>
    <row r="313" spans="1:5" ht="12.75">
      <c r="A313" s="6" t="s">
        <v>167</v>
      </c>
      <c r="B313" s="99">
        <v>2021090.53</v>
      </c>
      <c r="C313" s="102" t="s">
        <v>894</v>
      </c>
      <c r="D313" s="113"/>
      <c r="E313" s="71">
        <v>43720</v>
      </c>
    </row>
    <row r="314" spans="1:5" ht="12.75">
      <c r="A314" s="6" t="s">
        <v>168</v>
      </c>
      <c r="B314" s="99">
        <v>100665.49</v>
      </c>
      <c r="C314" s="102" t="s">
        <v>895</v>
      </c>
      <c r="D314" s="113"/>
      <c r="E314" s="71">
        <v>43720</v>
      </c>
    </row>
    <row r="315" spans="1:5" ht="12.75">
      <c r="A315" s="6" t="s">
        <v>169</v>
      </c>
      <c r="B315" s="99">
        <v>439013.73</v>
      </c>
      <c r="C315" s="102" t="s">
        <v>896</v>
      </c>
      <c r="D315" s="113"/>
      <c r="E315" s="71">
        <v>43720</v>
      </c>
    </row>
    <row r="316" spans="1:5" ht="12.75">
      <c r="A316" s="6" t="s">
        <v>170</v>
      </c>
      <c r="B316" s="99">
        <v>1391644.35</v>
      </c>
      <c r="C316" s="102" t="s">
        <v>897</v>
      </c>
      <c r="D316" s="113"/>
      <c r="E316" s="71">
        <v>43720</v>
      </c>
    </row>
    <row r="317" spans="1:5" ht="12.75">
      <c r="A317" s="6" t="s">
        <v>171</v>
      </c>
      <c r="B317" s="99">
        <v>77557.67</v>
      </c>
      <c r="C317" s="102" t="s">
        <v>898</v>
      </c>
      <c r="D317" s="114"/>
      <c r="E317" s="71">
        <v>43720</v>
      </c>
    </row>
    <row r="318" spans="1:5" ht="12.75">
      <c r="A318" s="6" t="s">
        <v>172</v>
      </c>
      <c r="B318" s="99">
        <v>27370</v>
      </c>
      <c r="C318" s="102" t="s">
        <v>899</v>
      </c>
      <c r="D318" s="112" t="s">
        <v>1443</v>
      </c>
      <c r="E318" s="71">
        <v>43720</v>
      </c>
    </row>
    <row r="319" spans="1:5" ht="12.75">
      <c r="A319" s="6" t="s">
        <v>173</v>
      </c>
      <c r="B319" s="99">
        <v>413078.79</v>
      </c>
      <c r="C319" s="102" t="s">
        <v>900</v>
      </c>
      <c r="D319" s="114"/>
      <c r="E319" s="71">
        <v>43720</v>
      </c>
    </row>
    <row r="320" spans="1:5" ht="12.75">
      <c r="A320" s="6" t="s">
        <v>174</v>
      </c>
      <c r="B320" s="99">
        <v>396520.73</v>
      </c>
      <c r="C320" s="102" t="s">
        <v>901</v>
      </c>
      <c r="D320" s="112" t="s">
        <v>1413</v>
      </c>
      <c r="E320" s="71">
        <v>43720</v>
      </c>
    </row>
    <row r="321" spans="1:5" ht="12.75">
      <c r="A321" s="6" t="s">
        <v>175</v>
      </c>
      <c r="B321" s="99">
        <v>59500</v>
      </c>
      <c r="C321" s="102" t="s">
        <v>902</v>
      </c>
      <c r="D321" s="113"/>
      <c r="E321" s="71">
        <v>43720</v>
      </c>
    </row>
    <row r="322" spans="1:5" ht="12.75">
      <c r="A322" s="6" t="s">
        <v>176</v>
      </c>
      <c r="B322" s="99">
        <v>229688.89</v>
      </c>
      <c r="C322" s="102" t="s">
        <v>903</v>
      </c>
      <c r="D322" s="113"/>
      <c r="E322" s="71">
        <v>43720</v>
      </c>
    </row>
    <row r="323" spans="1:5" ht="12.75">
      <c r="A323" s="6" t="s">
        <v>177</v>
      </c>
      <c r="B323" s="99">
        <v>647151.24</v>
      </c>
      <c r="C323" s="102" t="s">
        <v>904</v>
      </c>
      <c r="D323" s="113"/>
      <c r="E323" s="71">
        <v>43720</v>
      </c>
    </row>
    <row r="324" spans="1:5" ht="12.75">
      <c r="A324" s="6" t="s">
        <v>178</v>
      </c>
      <c r="B324" s="99">
        <v>26891.1</v>
      </c>
      <c r="C324" s="102" t="s">
        <v>905</v>
      </c>
      <c r="D324" s="114"/>
      <c r="E324" s="71">
        <v>43720</v>
      </c>
    </row>
    <row r="325" spans="1:5" ht="12.75">
      <c r="A325" s="6" t="s">
        <v>179</v>
      </c>
      <c r="B325" s="99">
        <v>123867.02</v>
      </c>
      <c r="C325" s="102" t="s">
        <v>906</v>
      </c>
      <c r="D325" s="112" t="s">
        <v>1444</v>
      </c>
      <c r="E325" s="71">
        <v>43720</v>
      </c>
    </row>
    <row r="326" spans="1:5" ht="12.75">
      <c r="A326" s="6" t="s">
        <v>180</v>
      </c>
      <c r="B326" s="99">
        <v>226592.8</v>
      </c>
      <c r="C326" s="102" t="s">
        <v>907</v>
      </c>
      <c r="D326" s="113"/>
      <c r="E326" s="71">
        <v>43720</v>
      </c>
    </row>
    <row r="327" spans="1:5" ht="12.75">
      <c r="A327" s="6" t="s">
        <v>181</v>
      </c>
      <c r="B327" s="99">
        <v>1284279.04</v>
      </c>
      <c r="C327" s="102" t="s">
        <v>908</v>
      </c>
      <c r="D327" s="113"/>
      <c r="E327" s="71">
        <v>43720</v>
      </c>
    </row>
    <row r="328" spans="1:5" ht="12.75">
      <c r="A328" s="6" t="s">
        <v>182</v>
      </c>
      <c r="B328" s="99">
        <v>87343.62</v>
      </c>
      <c r="C328" s="102" t="s">
        <v>909</v>
      </c>
      <c r="D328" s="114"/>
      <c r="E328" s="71">
        <v>43720</v>
      </c>
    </row>
    <row r="329" spans="1:5" ht="12.75">
      <c r="A329" s="6" t="s">
        <v>183</v>
      </c>
      <c r="B329" s="99">
        <v>244485.68</v>
      </c>
      <c r="C329" s="102" t="s">
        <v>910</v>
      </c>
      <c r="D329" s="112" t="s">
        <v>1414</v>
      </c>
      <c r="E329" s="71">
        <v>43720</v>
      </c>
    </row>
    <row r="330" spans="1:5" ht="12.75">
      <c r="A330" s="6" t="s">
        <v>184</v>
      </c>
      <c r="B330" s="99">
        <v>524307.97</v>
      </c>
      <c r="C330" s="102" t="s">
        <v>911</v>
      </c>
      <c r="D330" s="113"/>
      <c r="E330" s="71">
        <v>43720</v>
      </c>
    </row>
    <row r="331" spans="1:5" ht="12.75">
      <c r="A331" s="6" t="s">
        <v>185</v>
      </c>
      <c r="B331" s="99">
        <v>332023.66</v>
      </c>
      <c r="C331" s="102" t="s">
        <v>911</v>
      </c>
      <c r="D331" s="113"/>
      <c r="E331" s="71">
        <v>43720</v>
      </c>
    </row>
    <row r="332" spans="1:5" ht="12.75">
      <c r="A332" s="6" t="s">
        <v>186</v>
      </c>
      <c r="B332" s="99">
        <v>2344106.45</v>
      </c>
      <c r="C332" s="102" t="s">
        <v>912</v>
      </c>
      <c r="D332" s="113"/>
      <c r="E332" s="71">
        <v>43720</v>
      </c>
    </row>
    <row r="333" spans="1:5" ht="12.75">
      <c r="A333" s="6" t="s">
        <v>187</v>
      </c>
      <c r="B333" s="99">
        <v>590230.1</v>
      </c>
      <c r="C333" s="102" t="s">
        <v>913</v>
      </c>
      <c r="D333" s="113"/>
      <c r="E333" s="71">
        <v>43720</v>
      </c>
    </row>
    <row r="334" spans="1:5" ht="12.75">
      <c r="A334" s="6" t="s">
        <v>188</v>
      </c>
      <c r="B334" s="99">
        <v>70058.08</v>
      </c>
      <c r="C334" s="102" t="s">
        <v>914</v>
      </c>
      <c r="D334" s="113"/>
      <c r="E334" s="71">
        <v>43720</v>
      </c>
    </row>
    <row r="335" spans="1:5" ht="12.75">
      <c r="A335" s="6" t="s">
        <v>189</v>
      </c>
      <c r="B335" s="99">
        <v>304126.42</v>
      </c>
      <c r="C335" s="102" t="s">
        <v>915</v>
      </c>
      <c r="D335" s="113"/>
      <c r="E335" s="71">
        <v>43720</v>
      </c>
    </row>
    <row r="336" spans="1:5" ht="12.75">
      <c r="A336" s="6" t="s">
        <v>190</v>
      </c>
      <c r="B336" s="99">
        <v>749759.23</v>
      </c>
      <c r="C336" s="102" t="s">
        <v>916</v>
      </c>
      <c r="D336" s="113"/>
      <c r="E336" s="71">
        <v>43720</v>
      </c>
    </row>
    <row r="337" spans="1:5" ht="12.75">
      <c r="A337" s="6" t="s">
        <v>191</v>
      </c>
      <c r="B337" s="99">
        <v>643094.54</v>
      </c>
      <c r="C337" s="102" t="s">
        <v>917</v>
      </c>
      <c r="D337" s="113"/>
      <c r="E337" s="71">
        <v>43720</v>
      </c>
    </row>
    <row r="338" spans="1:5" ht="12.75">
      <c r="A338" s="6" t="s">
        <v>192</v>
      </c>
      <c r="B338" s="99">
        <v>333933.04</v>
      </c>
      <c r="C338" s="102" t="s">
        <v>917</v>
      </c>
      <c r="D338" s="113"/>
      <c r="E338" s="71">
        <v>43720</v>
      </c>
    </row>
    <row r="339" spans="1:5" ht="12.75">
      <c r="A339" s="6" t="s">
        <v>193</v>
      </c>
      <c r="B339" s="99">
        <v>802185.06</v>
      </c>
      <c r="C339" s="102" t="s">
        <v>873</v>
      </c>
      <c r="D339" s="114"/>
      <c r="E339" s="71">
        <v>43720</v>
      </c>
    </row>
    <row r="340" spans="1:5" ht="12.75">
      <c r="A340" s="6" t="s">
        <v>194</v>
      </c>
      <c r="B340" s="99">
        <v>1516256.89</v>
      </c>
      <c r="C340" s="102" t="s">
        <v>918</v>
      </c>
      <c r="D340" s="112" t="s">
        <v>1415</v>
      </c>
      <c r="E340" s="71">
        <v>43720</v>
      </c>
    </row>
    <row r="341" spans="1:5" ht="12.75">
      <c r="A341" s="6" t="s">
        <v>195</v>
      </c>
      <c r="B341" s="99">
        <v>223163.82</v>
      </c>
      <c r="C341" s="102" t="s">
        <v>919</v>
      </c>
      <c r="D341" s="113"/>
      <c r="E341" s="71">
        <v>43720</v>
      </c>
    </row>
    <row r="342" spans="1:5" ht="12.75">
      <c r="A342" s="6" t="s">
        <v>196</v>
      </c>
      <c r="B342" s="99">
        <v>2588172.38</v>
      </c>
      <c r="C342" s="102" t="s">
        <v>920</v>
      </c>
      <c r="D342" s="113"/>
      <c r="E342" s="71">
        <v>43720</v>
      </c>
    </row>
    <row r="343" spans="1:5" ht="12.75">
      <c r="A343" s="6" t="s">
        <v>197</v>
      </c>
      <c r="B343" s="99">
        <v>2506240.19</v>
      </c>
      <c r="C343" s="102" t="s">
        <v>921</v>
      </c>
      <c r="D343" s="113"/>
      <c r="E343" s="71">
        <v>43720</v>
      </c>
    </row>
    <row r="344" spans="1:5" ht="12.75">
      <c r="A344" s="6" t="s">
        <v>198</v>
      </c>
      <c r="B344" s="99">
        <v>398948.17</v>
      </c>
      <c r="C344" s="102" t="s">
        <v>922</v>
      </c>
      <c r="D344" s="113"/>
      <c r="E344" s="71">
        <v>43720</v>
      </c>
    </row>
    <row r="345" spans="1:5" ht="12.75">
      <c r="A345" s="6" t="s">
        <v>199</v>
      </c>
      <c r="B345" s="99">
        <v>715912.69</v>
      </c>
      <c r="C345" s="102" t="s">
        <v>923</v>
      </c>
      <c r="D345" s="113"/>
      <c r="E345" s="71">
        <v>43720</v>
      </c>
    </row>
    <row r="346" spans="1:5" ht="12.75">
      <c r="A346" s="6" t="s">
        <v>200</v>
      </c>
      <c r="B346" s="99">
        <v>1552856.53</v>
      </c>
      <c r="C346" s="102" t="s">
        <v>924</v>
      </c>
      <c r="D346" s="114"/>
      <c r="E346" s="71">
        <v>43720</v>
      </c>
    </row>
    <row r="347" spans="1:5" ht="12.75">
      <c r="A347" s="6" t="s">
        <v>201</v>
      </c>
      <c r="B347" s="99">
        <v>1207254.2</v>
      </c>
      <c r="C347" s="102" t="s">
        <v>925</v>
      </c>
      <c r="D347" s="112" t="s">
        <v>1445</v>
      </c>
      <c r="E347" s="71">
        <v>43720</v>
      </c>
    </row>
    <row r="348" spans="1:5" ht="12.75">
      <c r="A348" s="6" t="s">
        <v>202</v>
      </c>
      <c r="B348" s="99">
        <v>1348572.06</v>
      </c>
      <c r="C348" s="102" t="s">
        <v>926</v>
      </c>
      <c r="D348" s="113"/>
      <c r="E348" s="71">
        <v>43720</v>
      </c>
    </row>
    <row r="349" spans="1:5" ht="12.75">
      <c r="A349" s="6" t="s">
        <v>203</v>
      </c>
      <c r="B349" s="99">
        <v>215456.99</v>
      </c>
      <c r="C349" s="102" t="s">
        <v>926</v>
      </c>
      <c r="D349" s="113"/>
      <c r="E349" s="71">
        <v>43720</v>
      </c>
    </row>
    <row r="350" spans="1:5" ht="12.75">
      <c r="A350" s="6" t="s">
        <v>204</v>
      </c>
      <c r="B350" s="99">
        <v>406289.42</v>
      </c>
      <c r="C350" s="102" t="s">
        <v>927</v>
      </c>
      <c r="D350" s="113"/>
      <c r="E350" s="71">
        <v>43720</v>
      </c>
    </row>
    <row r="351" spans="1:5" ht="12.75">
      <c r="A351" s="6" t="s">
        <v>205</v>
      </c>
      <c r="B351" s="99">
        <v>328398.11</v>
      </c>
      <c r="C351" s="102" t="s">
        <v>928</v>
      </c>
      <c r="D351" s="114"/>
      <c r="E351" s="71">
        <v>43720</v>
      </c>
    </row>
    <row r="352" spans="1:5" ht="12.75">
      <c r="A352" s="6" t="s">
        <v>206</v>
      </c>
      <c r="B352" s="99">
        <v>224213.54</v>
      </c>
      <c r="C352" s="102" t="s">
        <v>929</v>
      </c>
      <c r="D352" s="112" t="s">
        <v>1446</v>
      </c>
      <c r="E352" s="71">
        <v>43720</v>
      </c>
    </row>
    <row r="353" spans="1:5" ht="12.75">
      <c r="A353" s="6" t="s">
        <v>207</v>
      </c>
      <c r="B353" s="99">
        <v>35343</v>
      </c>
      <c r="C353" s="102" t="s">
        <v>930</v>
      </c>
      <c r="D353" s="113"/>
      <c r="E353" s="71">
        <v>43720</v>
      </c>
    </row>
    <row r="354" spans="1:5" ht="12.75">
      <c r="A354" s="6" t="s">
        <v>208</v>
      </c>
      <c r="B354" s="99">
        <v>1487708.25</v>
      </c>
      <c r="C354" s="102" t="s">
        <v>931</v>
      </c>
      <c r="D354" s="113"/>
      <c r="E354" s="71">
        <v>43720</v>
      </c>
    </row>
    <row r="355" spans="1:5" ht="12.75">
      <c r="A355" s="6" t="s">
        <v>209</v>
      </c>
      <c r="B355" s="99">
        <v>28810.1</v>
      </c>
      <c r="C355" s="102" t="s">
        <v>931</v>
      </c>
      <c r="D355" s="113"/>
      <c r="E355" s="71">
        <v>43720</v>
      </c>
    </row>
    <row r="356" spans="1:5" ht="12.75">
      <c r="A356" s="6" t="s">
        <v>210</v>
      </c>
      <c r="B356" s="99">
        <v>520966.73</v>
      </c>
      <c r="C356" s="102" t="s">
        <v>932</v>
      </c>
      <c r="D356" s="113"/>
      <c r="E356" s="71">
        <v>43720</v>
      </c>
    </row>
    <row r="357" spans="1:5" ht="12.75">
      <c r="A357" s="6" t="s">
        <v>211</v>
      </c>
      <c r="B357" s="99">
        <v>347856.27</v>
      </c>
      <c r="C357" s="102" t="s">
        <v>933</v>
      </c>
      <c r="D357" s="113"/>
      <c r="E357" s="71">
        <v>43720</v>
      </c>
    </row>
    <row r="358" spans="1:5" ht="12.75">
      <c r="A358" s="6" t="s">
        <v>212</v>
      </c>
      <c r="B358" s="99">
        <v>101616.93</v>
      </c>
      <c r="C358" s="102" t="s">
        <v>794</v>
      </c>
      <c r="D358" s="114"/>
      <c r="E358" s="71">
        <v>43720</v>
      </c>
    </row>
    <row r="359" spans="1:5" ht="12.75">
      <c r="A359" s="6" t="s">
        <v>213</v>
      </c>
      <c r="B359" s="99">
        <v>417307.71</v>
      </c>
      <c r="C359" s="102" t="s">
        <v>934</v>
      </c>
      <c r="D359" s="115" t="s">
        <v>1447</v>
      </c>
      <c r="E359" s="71">
        <v>43720</v>
      </c>
    </row>
    <row r="360" spans="1:5" ht="12.75">
      <c r="A360" s="6" t="s">
        <v>214</v>
      </c>
      <c r="B360" s="99">
        <v>3616653.8</v>
      </c>
      <c r="C360" s="102" t="s">
        <v>935</v>
      </c>
      <c r="D360" s="116"/>
      <c r="E360" s="71">
        <v>43720</v>
      </c>
    </row>
    <row r="361" spans="1:5" ht="12.75">
      <c r="A361" s="6" t="s">
        <v>215</v>
      </c>
      <c r="B361" s="99">
        <v>1666074.53</v>
      </c>
      <c r="C361" s="102" t="s">
        <v>936</v>
      </c>
      <c r="D361" s="117"/>
      <c r="E361" s="71">
        <v>43720</v>
      </c>
    </row>
    <row r="362" spans="1:5" ht="12.75">
      <c r="A362" s="6" t="s">
        <v>216</v>
      </c>
      <c r="B362" s="99">
        <v>35847.91</v>
      </c>
      <c r="C362" s="102" t="s">
        <v>937</v>
      </c>
      <c r="D362" s="112" t="s">
        <v>1433</v>
      </c>
      <c r="E362" s="71">
        <v>43720</v>
      </c>
    </row>
    <row r="363" spans="1:5" ht="12.75">
      <c r="A363" s="6" t="s">
        <v>217</v>
      </c>
      <c r="B363" s="99">
        <v>1353672.75</v>
      </c>
      <c r="C363" s="102" t="s">
        <v>821</v>
      </c>
      <c r="D363" s="113"/>
      <c r="E363" s="71">
        <v>43720</v>
      </c>
    </row>
    <row r="364" spans="1:5" ht="12.75">
      <c r="A364" s="6" t="s">
        <v>218</v>
      </c>
      <c r="B364" s="99">
        <v>1151681.51</v>
      </c>
      <c r="C364" s="102" t="s">
        <v>938</v>
      </c>
      <c r="D364" s="113"/>
      <c r="E364" s="71">
        <v>43720</v>
      </c>
    </row>
    <row r="365" spans="1:5" ht="12.75">
      <c r="A365" s="6" t="s">
        <v>219</v>
      </c>
      <c r="B365" s="99">
        <v>5950</v>
      </c>
      <c r="C365" s="102" t="s">
        <v>939</v>
      </c>
      <c r="D365" s="113"/>
      <c r="E365" s="71">
        <v>43720</v>
      </c>
    </row>
    <row r="366" spans="1:5" ht="12.75">
      <c r="A366" s="6" t="s">
        <v>220</v>
      </c>
      <c r="B366" s="99">
        <v>1561849.27</v>
      </c>
      <c r="C366" s="102" t="s">
        <v>940</v>
      </c>
      <c r="D366" s="114"/>
      <c r="E366" s="71">
        <v>43720</v>
      </c>
    </row>
    <row r="367" spans="1:5" ht="12.75">
      <c r="A367" s="6" t="s">
        <v>221</v>
      </c>
      <c r="B367" s="99">
        <v>2000161.67</v>
      </c>
      <c r="C367" s="102" t="s">
        <v>941</v>
      </c>
      <c r="D367" s="112" t="s">
        <v>1416</v>
      </c>
      <c r="E367" s="71">
        <v>43720</v>
      </c>
    </row>
    <row r="368" spans="1:5" ht="12.75">
      <c r="A368" s="6" t="s">
        <v>222</v>
      </c>
      <c r="B368" s="99">
        <v>75424.35</v>
      </c>
      <c r="C368" s="102" t="s">
        <v>942</v>
      </c>
      <c r="D368" s="113"/>
      <c r="E368" s="71">
        <v>43720</v>
      </c>
    </row>
    <row r="369" spans="1:5" ht="12.75">
      <c r="A369" s="6" t="s">
        <v>223</v>
      </c>
      <c r="B369" s="99">
        <v>63364.14</v>
      </c>
      <c r="C369" s="102" t="s">
        <v>942</v>
      </c>
      <c r="D369" s="113"/>
      <c r="E369" s="71">
        <v>43720</v>
      </c>
    </row>
    <row r="370" spans="1:5" ht="12.75">
      <c r="A370" s="6" t="s">
        <v>224</v>
      </c>
      <c r="B370" s="99">
        <v>95679.02</v>
      </c>
      <c r="C370" s="102" t="s">
        <v>942</v>
      </c>
      <c r="D370" s="113"/>
      <c r="E370" s="71">
        <v>43720</v>
      </c>
    </row>
    <row r="371" spans="1:5" ht="12.75">
      <c r="A371" s="6" t="s">
        <v>225</v>
      </c>
      <c r="B371" s="99">
        <v>601061.11</v>
      </c>
      <c r="C371" s="102" t="s">
        <v>802</v>
      </c>
      <c r="D371" s="113"/>
      <c r="E371" s="71">
        <v>43720</v>
      </c>
    </row>
    <row r="372" spans="1:5" ht="12.75">
      <c r="A372" s="6" t="s">
        <v>226</v>
      </c>
      <c r="B372" s="99">
        <v>63100</v>
      </c>
      <c r="C372" s="102" t="s">
        <v>943</v>
      </c>
      <c r="D372" s="113"/>
      <c r="E372" s="71">
        <v>43720</v>
      </c>
    </row>
    <row r="373" spans="1:5" ht="12.75">
      <c r="A373" s="6" t="s">
        <v>227</v>
      </c>
      <c r="B373" s="99">
        <v>147353.83</v>
      </c>
      <c r="C373" s="102" t="s">
        <v>786</v>
      </c>
      <c r="D373" s="113"/>
      <c r="E373" s="71">
        <v>43720</v>
      </c>
    </row>
    <row r="374" spans="1:5" ht="12.75">
      <c r="A374" s="6" t="s">
        <v>228</v>
      </c>
      <c r="B374" s="99">
        <v>314609.06</v>
      </c>
      <c r="C374" s="102" t="s">
        <v>944</v>
      </c>
      <c r="D374" s="113"/>
      <c r="E374" s="71">
        <v>43720</v>
      </c>
    </row>
    <row r="375" spans="1:5" ht="12.75">
      <c r="A375" s="6" t="s">
        <v>229</v>
      </c>
      <c r="B375" s="99">
        <v>721925.63</v>
      </c>
      <c r="C375" s="102" t="s">
        <v>945</v>
      </c>
      <c r="D375" s="113"/>
      <c r="E375" s="71">
        <v>43720</v>
      </c>
    </row>
    <row r="376" spans="1:5" ht="12.75">
      <c r="A376" s="6" t="s">
        <v>230</v>
      </c>
      <c r="B376" s="99">
        <v>56235.59</v>
      </c>
      <c r="C376" s="102" t="s">
        <v>946</v>
      </c>
      <c r="D376" s="113"/>
      <c r="E376" s="71">
        <v>43720</v>
      </c>
    </row>
    <row r="377" spans="1:5" ht="12.75">
      <c r="A377" s="6" t="s">
        <v>231</v>
      </c>
      <c r="B377" s="99">
        <v>148450.14</v>
      </c>
      <c r="C377" s="102" t="s">
        <v>947</v>
      </c>
      <c r="D377" s="113"/>
      <c r="E377" s="71">
        <v>43720</v>
      </c>
    </row>
    <row r="378" spans="1:5" ht="12.75">
      <c r="A378" s="6" t="s">
        <v>232</v>
      </c>
      <c r="B378" s="99">
        <v>600390.64</v>
      </c>
      <c r="C378" s="102" t="s">
        <v>948</v>
      </c>
      <c r="D378" s="113"/>
      <c r="E378" s="71">
        <v>43720</v>
      </c>
    </row>
    <row r="379" spans="1:5" ht="12.75">
      <c r="A379" s="6" t="s">
        <v>233</v>
      </c>
      <c r="B379" s="99">
        <v>2296330.66</v>
      </c>
      <c r="C379" s="102" t="s">
        <v>949</v>
      </c>
      <c r="D379" s="113"/>
      <c r="E379" s="71">
        <v>43720</v>
      </c>
    </row>
    <row r="380" spans="1:5" ht="12.75">
      <c r="A380" s="6" t="s">
        <v>234</v>
      </c>
      <c r="B380" s="99">
        <v>133792.64</v>
      </c>
      <c r="C380" s="102" t="s">
        <v>950</v>
      </c>
      <c r="D380" s="113"/>
      <c r="E380" s="71">
        <v>43720</v>
      </c>
    </row>
    <row r="381" spans="1:5" ht="12.75">
      <c r="A381" s="6" t="s">
        <v>235</v>
      </c>
      <c r="B381" s="99">
        <v>95082.8</v>
      </c>
      <c r="C381" s="102" t="s">
        <v>950</v>
      </c>
      <c r="D381" s="114"/>
      <c r="E381" s="71">
        <v>43720</v>
      </c>
    </row>
    <row r="382" spans="1:5" ht="12.75">
      <c r="A382" s="6" t="s">
        <v>236</v>
      </c>
      <c r="B382" s="99">
        <v>2413085.67</v>
      </c>
      <c r="C382" s="102" t="s">
        <v>951</v>
      </c>
      <c r="D382" s="100" t="s">
        <v>1448</v>
      </c>
      <c r="E382" s="71">
        <v>43720</v>
      </c>
    </row>
    <row r="383" spans="1:5" ht="12.75">
      <c r="A383" s="6" t="s">
        <v>237</v>
      </c>
      <c r="B383" s="99">
        <v>30940</v>
      </c>
      <c r="C383" s="102" t="s">
        <v>756</v>
      </c>
      <c r="D383" s="112" t="s">
        <v>1417</v>
      </c>
      <c r="E383" s="71">
        <v>43720</v>
      </c>
    </row>
    <row r="384" spans="1:5" ht="12.75">
      <c r="A384" s="6" t="s">
        <v>238</v>
      </c>
      <c r="B384" s="99">
        <v>469726.7</v>
      </c>
      <c r="C384" s="102" t="s">
        <v>952</v>
      </c>
      <c r="D384" s="113"/>
      <c r="E384" s="71">
        <v>43720</v>
      </c>
    </row>
    <row r="385" spans="1:5" ht="12.75">
      <c r="A385" s="6" t="s">
        <v>239</v>
      </c>
      <c r="B385" s="99">
        <v>71050.95</v>
      </c>
      <c r="C385" s="102" t="s">
        <v>953</v>
      </c>
      <c r="D385" s="113"/>
      <c r="E385" s="71">
        <v>43720</v>
      </c>
    </row>
    <row r="386" spans="1:5" ht="12.75">
      <c r="A386" s="6" t="s">
        <v>240</v>
      </c>
      <c r="B386" s="99">
        <v>631930.51</v>
      </c>
      <c r="C386" s="102" t="s">
        <v>953</v>
      </c>
      <c r="D386" s="113"/>
      <c r="E386" s="71">
        <v>43720</v>
      </c>
    </row>
    <row r="387" spans="1:5" ht="12.75">
      <c r="A387" s="6" t="s">
        <v>241</v>
      </c>
      <c r="B387" s="99">
        <v>87669.05</v>
      </c>
      <c r="C387" s="102" t="s">
        <v>954</v>
      </c>
      <c r="D387" s="113"/>
      <c r="E387" s="71">
        <v>43720</v>
      </c>
    </row>
    <row r="388" spans="1:5" ht="12.75">
      <c r="A388" s="6" t="s">
        <v>242</v>
      </c>
      <c r="B388" s="99">
        <v>63070</v>
      </c>
      <c r="C388" s="102" t="s">
        <v>955</v>
      </c>
      <c r="D388" s="113"/>
      <c r="E388" s="71">
        <v>43720</v>
      </c>
    </row>
    <row r="389" spans="1:5" ht="12.75">
      <c r="A389" s="6" t="s">
        <v>243</v>
      </c>
      <c r="B389" s="99">
        <v>243785.67</v>
      </c>
      <c r="C389" s="102" t="s">
        <v>956</v>
      </c>
      <c r="D389" s="113"/>
      <c r="E389" s="71">
        <v>43720</v>
      </c>
    </row>
    <row r="390" spans="1:5" ht="12.75">
      <c r="A390" s="6" t="s">
        <v>244</v>
      </c>
      <c r="B390" s="99">
        <v>1095859.1</v>
      </c>
      <c r="C390" s="102" t="s">
        <v>957</v>
      </c>
      <c r="D390" s="114"/>
      <c r="E390" s="71">
        <v>43720</v>
      </c>
    </row>
    <row r="391" spans="1:5" ht="12.75">
      <c r="A391" s="6" t="s">
        <v>245</v>
      </c>
      <c r="B391" s="99">
        <v>54876.85</v>
      </c>
      <c r="C391" s="102" t="s">
        <v>958</v>
      </c>
      <c r="D391" s="112" t="s">
        <v>1449</v>
      </c>
      <c r="E391" s="71">
        <v>43720</v>
      </c>
    </row>
    <row r="392" spans="1:5" ht="12.75">
      <c r="A392" s="6" t="s">
        <v>246</v>
      </c>
      <c r="B392" s="99">
        <v>1029182.66</v>
      </c>
      <c r="C392" s="102" t="s">
        <v>959</v>
      </c>
      <c r="D392" s="113"/>
      <c r="E392" s="71">
        <v>43720</v>
      </c>
    </row>
    <row r="393" spans="1:5" ht="12.75">
      <c r="A393" s="6" t="s">
        <v>247</v>
      </c>
      <c r="B393" s="99">
        <v>288571.38</v>
      </c>
      <c r="C393" s="102" t="s">
        <v>960</v>
      </c>
      <c r="D393" s="113"/>
      <c r="E393" s="71">
        <v>43720</v>
      </c>
    </row>
    <row r="394" spans="1:5" ht="12.75">
      <c r="A394" s="6" t="s">
        <v>248</v>
      </c>
      <c r="B394" s="99">
        <v>1306575.29</v>
      </c>
      <c r="C394" s="102" t="s">
        <v>961</v>
      </c>
      <c r="D394" s="113"/>
      <c r="E394" s="71">
        <v>43720</v>
      </c>
    </row>
    <row r="395" spans="1:5" ht="12.75">
      <c r="A395" s="6" t="s">
        <v>249</v>
      </c>
      <c r="B395" s="99">
        <v>742316.38</v>
      </c>
      <c r="C395" s="102" t="s">
        <v>962</v>
      </c>
      <c r="D395" s="113"/>
      <c r="E395" s="71">
        <v>43720</v>
      </c>
    </row>
    <row r="396" spans="1:5" ht="12.75">
      <c r="A396" s="6" t="s">
        <v>250</v>
      </c>
      <c r="B396" s="99">
        <v>281657.18</v>
      </c>
      <c r="C396" s="102" t="s">
        <v>962</v>
      </c>
      <c r="D396" s="113"/>
      <c r="E396" s="71">
        <v>43720</v>
      </c>
    </row>
    <row r="397" spans="1:5" ht="12.75">
      <c r="A397" s="6" t="s">
        <v>251</v>
      </c>
      <c r="B397" s="99">
        <v>456364.44</v>
      </c>
      <c r="C397" s="102" t="s">
        <v>962</v>
      </c>
      <c r="D397" s="113"/>
      <c r="E397" s="71">
        <v>43720</v>
      </c>
    </row>
    <row r="398" spans="1:5" ht="12.75">
      <c r="A398" s="6" t="s">
        <v>252</v>
      </c>
      <c r="B398" s="99">
        <v>105250.64</v>
      </c>
      <c r="C398" s="102" t="s">
        <v>963</v>
      </c>
      <c r="D398" s="113"/>
      <c r="E398" s="71">
        <v>43720</v>
      </c>
    </row>
    <row r="399" spans="1:5" ht="12.75">
      <c r="A399" s="6" t="s">
        <v>253</v>
      </c>
      <c r="B399" s="99">
        <v>31551.01</v>
      </c>
      <c r="C399" s="102" t="s">
        <v>964</v>
      </c>
      <c r="D399" s="113"/>
      <c r="E399" s="71">
        <v>43720</v>
      </c>
    </row>
    <row r="400" spans="1:5" ht="12.75">
      <c r="A400" s="6" t="s">
        <v>254</v>
      </c>
      <c r="B400" s="99">
        <v>97912.44</v>
      </c>
      <c r="C400" s="102" t="s">
        <v>964</v>
      </c>
      <c r="D400" s="113"/>
      <c r="E400" s="71">
        <v>43720</v>
      </c>
    </row>
    <row r="401" spans="1:5" ht="12.75">
      <c r="A401" s="6" t="s">
        <v>255</v>
      </c>
      <c r="B401" s="99">
        <v>1119460.77</v>
      </c>
      <c r="C401" s="102" t="s">
        <v>965</v>
      </c>
      <c r="D401" s="113"/>
      <c r="E401" s="71">
        <v>43720</v>
      </c>
    </row>
    <row r="402" spans="1:5" ht="12.75">
      <c r="A402" s="6" t="s">
        <v>256</v>
      </c>
      <c r="B402" s="99">
        <v>1190141.97</v>
      </c>
      <c r="C402" s="102" t="s">
        <v>966</v>
      </c>
      <c r="D402" s="113"/>
      <c r="E402" s="71">
        <v>43720</v>
      </c>
    </row>
    <row r="403" spans="1:5" ht="12.75">
      <c r="A403" s="6" t="s">
        <v>257</v>
      </c>
      <c r="B403" s="99">
        <v>1024130.16</v>
      </c>
      <c r="C403" s="102" t="s">
        <v>967</v>
      </c>
      <c r="D403" s="113"/>
      <c r="E403" s="71">
        <v>43720</v>
      </c>
    </row>
    <row r="404" spans="1:5" ht="12.75">
      <c r="A404" s="6" t="s">
        <v>258</v>
      </c>
      <c r="B404" s="99">
        <v>1932058.99</v>
      </c>
      <c r="C404" s="102" t="s">
        <v>968</v>
      </c>
      <c r="D404" s="113"/>
      <c r="E404" s="71">
        <v>43720</v>
      </c>
    </row>
    <row r="405" spans="1:5" ht="12.75">
      <c r="A405" s="6" t="s">
        <v>259</v>
      </c>
      <c r="B405" s="99">
        <v>779917.46</v>
      </c>
      <c r="C405" s="102" t="s">
        <v>969</v>
      </c>
      <c r="D405" s="114"/>
      <c r="E405" s="71">
        <v>43720</v>
      </c>
    </row>
    <row r="406" spans="1:5" ht="12.75">
      <c r="A406" s="6" t="s">
        <v>260</v>
      </c>
      <c r="B406" s="99">
        <v>715191.71</v>
      </c>
      <c r="C406" s="102" t="s">
        <v>970</v>
      </c>
      <c r="D406" s="112" t="s">
        <v>1450</v>
      </c>
      <c r="E406" s="71">
        <v>43720</v>
      </c>
    </row>
    <row r="407" spans="1:5" ht="12.75">
      <c r="A407" s="6" t="s">
        <v>261</v>
      </c>
      <c r="B407" s="99">
        <v>1784243.45</v>
      </c>
      <c r="C407" s="102" t="s">
        <v>971</v>
      </c>
      <c r="D407" s="113"/>
      <c r="E407" s="71">
        <v>43720</v>
      </c>
    </row>
    <row r="408" spans="1:5" ht="12.75">
      <c r="A408" s="6" t="s">
        <v>262</v>
      </c>
      <c r="B408" s="99">
        <v>688185</v>
      </c>
      <c r="C408" s="102" t="s">
        <v>972</v>
      </c>
      <c r="D408" s="113"/>
      <c r="E408" s="71">
        <v>43720</v>
      </c>
    </row>
    <row r="409" spans="1:5" ht="12.75">
      <c r="A409" s="6" t="s">
        <v>263</v>
      </c>
      <c r="B409" s="99">
        <v>775258.19</v>
      </c>
      <c r="C409" s="102" t="s">
        <v>973</v>
      </c>
      <c r="D409" s="113"/>
      <c r="E409" s="71">
        <v>43720</v>
      </c>
    </row>
    <row r="410" spans="1:5" ht="12.75">
      <c r="A410" s="6" t="s">
        <v>264</v>
      </c>
      <c r="B410" s="99">
        <v>359515.47</v>
      </c>
      <c r="C410" s="102" t="s">
        <v>974</v>
      </c>
      <c r="D410" s="114"/>
      <c r="E410" s="71">
        <v>43720</v>
      </c>
    </row>
    <row r="411" spans="1:5" ht="12.75">
      <c r="A411" s="6" t="s">
        <v>265</v>
      </c>
      <c r="B411" s="99">
        <v>3395119.5</v>
      </c>
      <c r="C411" s="102" t="s">
        <v>975</v>
      </c>
      <c r="D411" s="112" t="s">
        <v>1418</v>
      </c>
      <c r="E411" s="71">
        <v>43720</v>
      </c>
    </row>
    <row r="412" spans="1:5" ht="12.75">
      <c r="A412" s="6" t="s">
        <v>266</v>
      </c>
      <c r="B412" s="99">
        <v>183631.38</v>
      </c>
      <c r="C412" s="102" t="s">
        <v>976</v>
      </c>
      <c r="D412" s="113"/>
      <c r="E412" s="71">
        <v>43720</v>
      </c>
    </row>
    <row r="413" spans="1:5" ht="12.75">
      <c r="A413" s="6" t="s">
        <v>267</v>
      </c>
      <c r="B413" s="99">
        <v>634774.25</v>
      </c>
      <c r="C413" s="102" t="s">
        <v>977</v>
      </c>
      <c r="D413" s="113"/>
      <c r="E413" s="71">
        <v>43720</v>
      </c>
    </row>
    <row r="414" spans="1:5" ht="12.75">
      <c r="A414" s="6" t="s">
        <v>268</v>
      </c>
      <c r="B414" s="99">
        <v>356955.89</v>
      </c>
      <c r="C414" s="102" t="s">
        <v>978</v>
      </c>
      <c r="D414" s="114"/>
      <c r="E414" s="71">
        <v>43720</v>
      </c>
    </row>
    <row r="415" spans="1:5" ht="12.75">
      <c r="A415" s="6" t="s">
        <v>269</v>
      </c>
      <c r="B415" s="99">
        <v>47600</v>
      </c>
      <c r="C415" s="102" t="s">
        <v>979</v>
      </c>
      <c r="D415" s="112" t="s">
        <v>1434</v>
      </c>
      <c r="E415" s="71">
        <v>43720</v>
      </c>
    </row>
    <row r="416" spans="1:5" ht="12.75">
      <c r="A416" s="6" t="s">
        <v>270</v>
      </c>
      <c r="B416" s="99">
        <v>281912.59</v>
      </c>
      <c r="C416" s="102" t="s">
        <v>980</v>
      </c>
      <c r="D416" s="113"/>
      <c r="E416" s="71">
        <v>43720</v>
      </c>
    </row>
    <row r="417" spans="1:5" ht="12.75">
      <c r="A417" s="6" t="s">
        <v>271</v>
      </c>
      <c r="B417" s="99">
        <v>1325141.81</v>
      </c>
      <c r="C417" s="102" t="s">
        <v>981</v>
      </c>
      <c r="D417" s="113"/>
      <c r="E417" s="71">
        <v>43720</v>
      </c>
    </row>
    <row r="418" spans="1:5" ht="12.75">
      <c r="A418" s="6" t="s">
        <v>272</v>
      </c>
      <c r="B418" s="99">
        <v>287442.12</v>
      </c>
      <c r="C418" s="102" t="s">
        <v>981</v>
      </c>
      <c r="D418" s="113"/>
      <c r="E418" s="71">
        <v>43720</v>
      </c>
    </row>
    <row r="419" spans="1:5" ht="12.75">
      <c r="A419" s="6" t="s">
        <v>273</v>
      </c>
      <c r="B419" s="99">
        <v>93334.59</v>
      </c>
      <c r="C419" s="102" t="s">
        <v>982</v>
      </c>
      <c r="D419" s="113"/>
      <c r="E419" s="71">
        <v>43720</v>
      </c>
    </row>
    <row r="420" spans="1:5" ht="12.75">
      <c r="A420" s="6" t="s">
        <v>274</v>
      </c>
      <c r="B420" s="99">
        <v>213785.46</v>
      </c>
      <c r="C420" s="102" t="s">
        <v>983</v>
      </c>
      <c r="D420" s="113"/>
      <c r="E420" s="71">
        <v>43720</v>
      </c>
    </row>
    <row r="421" spans="1:5" ht="12.75">
      <c r="A421" s="6" t="s">
        <v>275</v>
      </c>
      <c r="B421" s="99">
        <v>730947.47</v>
      </c>
      <c r="C421" s="102" t="s">
        <v>922</v>
      </c>
      <c r="D421" s="113"/>
      <c r="E421" s="71">
        <v>43720</v>
      </c>
    </row>
    <row r="422" spans="1:5" ht="12.75">
      <c r="A422" s="6" t="s">
        <v>276</v>
      </c>
      <c r="B422" s="99">
        <v>412390.44</v>
      </c>
      <c r="C422" s="102" t="s">
        <v>984</v>
      </c>
      <c r="D422" s="113"/>
      <c r="E422" s="71">
        <v>43720</v>
      </c>
    </row>
    <row r="423" spans="1:5" ht="12.75">
      <c r="A423" s="6" t="s">
        <v>277</v>
      </c>
      <c r="B423" s="99">
        <v>1523198.34</v>
      </c>
      <c r="C423" s="102" t="s">
        <v>985</v>
      </c>
      <c r="D423" s="114"/>
      <c r="E423" s="71">
        <v>43720</v>
      </c>
    </row>
    <row r="424" spans="1:5" ht="12.75">
      <c r="A424" s="6" t="s">
        <v>278</v>
      </c>
      <c r="B424" s="99">
        <v>48758.49</v>
      </c>
      <c r="C424" s="102" t="s">
        <v>986</v>
      </c>
      <c r="D424" s="112" t="s">
        <v>1419</v>
      </c>
      <c r="E424" s="71">
        <v>43720</v>
      </c>
    </row>
    <row r="425" spans="1:5" ht="12.75">
      <c r="A425" s="6" t="s">
        <v>279</v>
      </c>
      <c r="B425" s="99">
        <v>623643.61</v>
      </c>
      <c r="C425" s="102" t="s">
        <v>987</v>
      </c>
      <c r="D425" s="113"/>
      <c r="E425" s="71">
        <v>43720</v>
      </c>
    </row>
    <row r="426" spans="1:5" ht="12.75">
      <c r="A426" s="6" t="s">
        <v>280</v>
      </c>
      <c r="B426" s="99">
        <v>280792.01</v>
      </c>
      <c r="C426" s="102" t="s">
        <v>988</v>
      </c>
      <c r="D426" s="113"/>
      <c r="E426" s="71">
        <v>43720</v>
      </c>
    </row>
    <row r="427" spans="1:5" ht="12.75">
      <c r="A427" s="6" t="s">
        <v>281</v>
      </c>
      <c r="B427" s="99">
        <v>160962.1</v>
      </c>
      <c r="C427" s="102" t="s">
        <v>989</v>
      </c>
      <c r="D427" s="113"/>
      <c r="E427" s="71">
        <v>43720</v>
      </c>
    </row>
    <row r="428" spans="1:5" ht="12.75">
      <c r="A428" s="6" t="s">
        <v>282</v>
      </c>
      <c r="B428" s="99">
        <v>219247.96</v>
      </c>
      <c r="C428" s="102" t="s">
        <v>990</v>
      </c>
      <c r="D428" s="113"/>
      <c r="E428" s="71">
        <v>43720</v>
      </c>
    </row>
    <row r="429" spans="1:5" ht="12.75">
      <c r="A429" s="6" t="s">
        <v>283</v>
      </c>
      <c r="B429" s="99">
        <v>121193.31</v>
      </c>
      <c r="C429" s="102" t="s">
        <v>991</v>
      </c>
      <c r="D429" s="113"/>
      <c r="E429" s="71">
        <v>43720</v>
      </c>
    </row>
    <row r="430" spans="1:5" ht="12.75">
      <c r="A430" s="6" t="s">
        <v>284</v>
      </c>
      <c r="B430" s="99">
        <v>383075.63</v>
      </c>
      <c r="C430" s="102" t="s">
        <v>992</v>
      </c>
      <c r="D430" s="113"/>
      <c r="E430" s="71">
        <v>43720</v>
      </c>
    </row>
    <row r="431" spans="1:5" ht="12.75">
      <c r="A431" s="6" t="s">
        <v>285</v>
      </c>
      <c r="B431" s="99">
        <v>542092.75</v>
      </c>
      <c r="C431" s="102" t="s">
        <v>993</v>
      </c>
      <c r="D431" s="114"/>
      <c r="E431" s="71">
        <v>43720</v>
      </c>
    </row>
    <row r="432" spans="1:5" ht="12.75">
      <c r="A432" s="6" t="s">
        <v>286</v>
      </c>
      <c r="B432" s="99">
        <v>1116573.56</v>
      </c>
      <c r="C432" s="102" t="s">
        <v>794</v>
      </c>
      <c r="D432" s="112" t="s">
        <v>1435</v>
      </c>
      <c r="E432" s="71">
        <v>43720</v>
      </c>
    </row>
    <row r="433" spans="1:5" ht="12.75">
      <c r="A433" s="6" t="s">
        <v>287</v>
      </c>
      <c r="B433" s="99">
        <v>650708.14</v>
      </c>
      <c r="C433" s="102" t="s">
        <v>994</v>
      </c>
      <c r="D433" s="113"/>
      <c r="E433" s="71">
        <v>43720</v>
      </c>
    </row>
    <row r="434" spans="1:5" ht="12.75">
      <c r="A434" s="6" t="s">
        <v>288</v>
      </c>
      <c r="B434" s="99">
        <v>1821875.46</v>
      </c>
      <c r="C434" s="102" t="s">
        <v>995</v>
      </c>
      <c r="D434" s="113"/>
      <c r="E434" s="71">
        <v>43720</v>
      </c>
    </row>
    <row r="435" spans="1:5" ht="12.75">
      <c r="A435" s="6" t="s">
        <v>289</v>
      </c>
      <c r="B435" s="99">
        <v>880727.57</v>
      </c>
      <c r="C435" s="102" t="s">
        <v>996</v>
      </c>
      <c r="D435" s="113"/>
      <c r="E435" s="71">
        <v>43720</v>
      </c>
    </row>
    <row r="436" spans="1:5" ht="12.75">
      <c r="A436" s="6" t="s">
        <v>290</v>
      </c>
      <c r="B436" s="99">
        <v>1429046.67</v>
      </c>
      <c r="C436" s="102" t="s">
        <v>997</v>
      </c>
      <c r="D436" s="113"/>
      <c r="E436" s="71">
        <v>43720</v>
      </c>
    </row>
    <row r="437" spans="1:5" ht="12.75">
      <c r="A437" s="6" t="s">
        <v>291</v>
      </c>
      <c r="B437" s="99">
        <v>732970.14</v>
      </c>
      <c r="C437" s="102" t="s">
        <v>998</v>
      </c>
      <c r="D437" s="114"/>
      <c r="E437" s="71">
        <v>43720</v>
      </c>
    </row>
    <row r="438" spans="1:5" ht="12.75">
      <c r="A438" s="6" t="s">
        <v>292</v>
      </c>
      <c r="B438" s="99">
        <v>473175.62</v>
      </c>
      <c r="C438" s="102" t="s">
        <v>999</v>
      </c>
      <c r="D438" s="112" t="s">
        <v>1421</v>
      </c>
      <c r="E438" s="71">
        <v>43720</v>
      </c>
    </row>
    <row r="439" spans="1:5" ht="12.75">
      <c r="A439" s="6" t="s">
        <v>293</v>
      </c>
      <c r="B439" s="99">
        <v>13685</v>
      </c>
      <c r="C439" s="102" t="s">
        <v>1000</v>
      </c>
      <c r="D439" s="113"/>
      <c r="E439" s="71">
        <v>43720</v>
      </c>
    </row>
    <row r="440" spans="1:5" ht="12.75">
      <c r="A440" s="6" t="s">
        <v>294</v>
      </c>
      <c r="B440" s="99">
        <v>16660</v>
      </c>
      <c r="C440" s="102" t="s">
        <v>1000</v>
      </c>
      <c r="D440" s="113"/>
      <c r="E440" s="71">
        <v>43720</v>
      </c>
    </row>
    <row r="441" spans="1:5" ht="12.75">
      <c r="A441" s="6" t="s">
        <v>295</v>
      </c>
      <c r="B441" s="99">
        <v>596300.48</v>
      </c>
      <c r="C441" s="102" t="s">
        <v>797</v>
      </c>
      <c r="D441" s="113"/>
      <c r="E441" s="71">
        <v>43720</v>
      </c>
    </row>
    <row r="442" spans="1:5" ht="12.75">
      <c r="A442" s="6" t="s">
        <v>296</v>
      </c>
      <c r="B442" s="99">
        <v>56521.37</v>
      </c>
      <c r="C442" s="102" t="s">
        <v>1001</v>
      </c>
      <c r="D442" s="113"/>
      <c r="E442" s="71">
        <v>43720</v>
      </c>
    </row>
    <row r="443" spans="1:5" ht="12.75">
      <c r="A443" s="6" t="s">
        <v>297</v>
      </c>
      <c r="B443" s="99">
        <v>34914.34</v>
      </c>
      <c r="C443" s="102" t="s">
        <v>1002</v>
      </c>
      <c r="D443" s="113"/>
      <c r="E443" s="71">
        <v>43720</v>
      </c>
    </row>
    <row r="444" spans="1:5" ht="12.75">
      <c r="A444" s="6" t="s">
        <v>298</v>
      </c>
      <c r="B444" s="99">
        <v>1279309.77</v>
      </c>
      <c r="C444" s="102" t="s">
        <v>1003</v>
      </c>
      <c r="D444" s="113"/>
      <c r="E444" s="71">
        <v>43720</v>
      </c>
    </row>
    <row r="445" spans="1:5" ht="12.75">
      <c r="A445" s="6" t="s">
        <v>299</v>
      </c>
      <c r="B445" s="99">
        <v>181103.72</v>
      </c>
      <c r="C445" s="102" t="s">
        <v>1004</v>
      </c>
      <c r="D445" s="113"/>
      <c r="E445" s="71">
        <v>43720</v>
      </c>
    </row>
    <row r="446" spans="1:5" ht="12.75">
      <c r="A446" s="6" t="s">
        <v>300</v>
      </c>
      <c r="B446" s="99">
        <v>201467.04</v>
      </c>
      <c r="C446" s="102" t="s">
        <v>1005</v>
      </c>
      <c r="D446" s="113"/>
      <c r="E446" s="71">
        <v>43720</v>
      </c>
    </row>
    <row r="447" spans="1:5" ht="12.75">
      <c r="A447" s="6" t="s">
        <v>301</v>
      </c>
      <c r="B447" s="99">
        <v>363120.27</v>
      </c>
      <c r="C447" s="102" t="s">
        <v>1006</v>
      </c>
      <c r="D447" s="113"/>
      <c r="E447" s="71">
        <v>43720</v>
      </c>
    </row>
    <row r="448" spans="1:5" ht="12.75" customHeight="1">
      <c r="A448" s="6" t="s">
        <v>302</v>
      </c>
      <c r="B448" s="99">
        <v>146429.97</v>
      </c>
      <c r="C448" s="102" t="s">
        <v>1007</v>
      </c>
      <c r="D448" s="113"/>
      <c r="E448" s="71">
        <v>43720</v>
      </c>
    </row>
    <row r="449" spans="1:5" ht="12.75" customHeight="1">
      <c r="A449" s="6" t="s">
        <v>303</v>
      </c>
      <c r="B449" s="99">
        <v>582137</v>
      </c>
      <c r="C449" s="102" t="s">
        <v>798</v>
      </c>
      <c r="D449" s="114"/>
      <c r="E449" s="71">
        <v>43720</v>
      </c>
    </row>
    <row r="450" spans="1:5" ht="12.75" customHeight="1">
      <c r="A450" s="6" t="s">
        <v>304</v>
      </c>
      <c r="B450" s="99">
        <v>32568.27</v>
      </c>
      <c r="C450" s="102" t="s">
        <v>1008</v>
      </c>
      <c r="D450" s="112" t="s">
        <v>1451</v>
      </c>
      <c r="E450" s="71">
        <v>43720</v>
      </c>
    </row>
    <row r="451" spans="1:5" ht="12.75">
      <c r="A451" s="6" t="s">
        <v>305</v>
      </c>
      <c r="B451" s="99">
        <v>696719.02</v>
      </c>
      <c r="C451" s="102" t="s">
        <v>1008</v>
      </c>
      <c r="D451" s="113"/>
      <c r="E451" s="71">
        <v>43720</v>
      </c>
    </row>
    <row r="452" spans="1:5" ht="12.75">
      <c r="A452" s="6" t="s">
        <v>306</v>
      </c>
      <c r="B452" s="99">
        <v>181566.75</v>
      </c>
      <c r="C452" s="102" t="s">
        <v>1009</v>
      </c>
      <c r="D452" s="113"/>
      <c r="E452" s="71">
        <v>43720</v>
      </c>
    </row>
    <row r="453" spans="1:5" ht="12.75">
      <c r="A453" s="6" t="s">
        <v>307</v>
      </c>
      <c r="B453" s="99">
        <v>2203196.1</v>
      </c>
      <c r="C453" s="102" t="s">
        <v>1010</v>
      </c>
      <c r="D453" s="113"/>
      <c r="E453" s="71">
        <v>43720</v>
      </c>
    </row>
    <row r="454" spans="1:5" ht="12.75">
      <c r="A454" s="6" t="s">
        <v>308</v>
      </c>
      <c r="B454" s="99">
        <v>189359.96</v>
      </c>
      <c r="C454" s="102" t="s">
        <v>1010</v>
      </c>
      <c r="D454" s="113"/>
      <c r="E454" s="71">
        <v>43720</v>
      </c>
    </row>
    <row r="455" spans="1:5" ht="12.75">
      <c r="A455" s="6" t="s">
        <v>309</v>
      </c>
      <c r="B455" s="99">
        <v>461551.71</v>
      </c>
      <c r="C455" s="102" t="s">
        <v>1011</v>
      </c>
      <c r="D455" s="113"/>
      <c r="E455" s="71">
        <v>43720</v>
      </c>
    </row>
    <row r="456" spans="1:5" ht="12.75">
      <c r="A456" s="6" t="s">
        <v>310</v>
      </c>
      <c r="B456" s="99">
        <v>388151.63</v>
      </c>
      <c r="C456" s="102" t="s">
        <v>1012</v>
      </c>
      <c r="D456" s="114"/>
      <c r="E456" s="71">
        <v>43720</v>
      </c>
    </row>
    <row r="457" spans="1:5" ht="12.75">
      <c r="A457" s="6" t="s">
        <v>311</v>
      </c>
      <c r="B457" s="99">
        <v>198514</v>
      </c>
      <c r="C457" s="102" t="s">
        <v>1013</v>
      </c>
      <c r="D457" s="112" t="s">
        <v>1420</v>
      </c>
      <c r="E457" s="71">
        <v>43720</v>
      </c>
    </row>
    <row r="458" spans="1:5" ht="12.75">
      <c r="A458" s="6" t="s">
        <v>312</v>
      </c>
      <c r="B458" s="99">
        <v>50503.6</v>
      </c>
      <c r="C458" s="102" t="s">
        <v>1014</v>
      </c>
      <c r="D458" s="113"/>
      <c r="E458" s="71">
        <v>43720</v>
      </c>
    </row>
    <row r="459" spans="1:5" ht="12.75">
      <c r="A459" s="6" t="s">
        <v>313</v>
      </c>
      <c r="B459" s="99">
        <v>77928.79</v>
      </c>
      <c r="C459" s="102" t="s">
        <v>761</v>
      </c>
      <c r="D459" s="113"/>
      <c r="E459" s="71">
        <v>43720</v>
      </c>
    </row>
    <row r="460" spans="1:5" ht="12.75">
      <c r="A460" s="6" t="s">
        <v>314</v>
      </c>
      <c r="B460" s="99">
        <v>150871.4</v>
      </c>
      <c r="C460" s="102" t="s">
        <v>761</v>
      </c>
      <c r="D460" s="113"/>
      <c r="E460" s="71">
        <v>43720</v>
      </c>
    </row>
    <row r="461" spans="1:5" ht="12.75">
      <c r="A461" s="6" t="s">
        <v>315</v>
      </c>
      <c r="B461" s="99">
        <v>62374.85</v>
      </c>
      <c r="C461" s="102" t="s">
        <v>761</v>
      </c>
      <c r="D461" s="113"/>
      <c r="E461" s="71">
        <v>43720</v>
      </c>
    </row>
    <row r="462" spans="1:5" ht="12.75">
      <c r="A462" s="6" t="s">
        <v>316</v>
      </c>
      <c r="B462" s="99">
        <v>79011.75</v>
      </c>
      <c r="C462" s="102" t="s">
        <v>761</v>
      </c>
      <c r="D462" s="113"/>
      <c r="E462" s="71">
        <v>43720</v>
      </c>
    </row>
    <row r="463" spans="1:5" ht="12.75">
      <c r="A463" s="6" t="s">
        <v>317</v>
      </c>
      <c r="B463" s="99">
        <v>578131.82</v>
      </c>
      <c r="C463" s="102" t="s">
        <v>1015</v>
      </c>
      <c r="D463" s="114"/>
      <c r="E463" s="71">
        <v>43720</v>
      </c>
    </row>
    <row r="464" spans="1:5" ht="12.75">
      <c r="A464" s="6" t="s">
        <v>318</v>
      </c>
      <c r="B464" s="99">
        <v>94657.61</v>
      </c>
      <c r="C464" s="102" t="s">
        <v>1016</v>
      </c>
      <c r="D464" s="100" t="s">
        <v>1452</v>
      </c>
      <c r="E464" s="71">
        <v>43720</v>
      </c>
    </row>
    <row r="465" spans="1:5" ht="12.75">
      <c r="A465" s="6" t="s">
        <v>319</v>
      </c>
      <c r="B465" s="99">
        <v>94062.32</v>
      </c>
      <c r="C465" s="102" t="s">
        <v>1017</v>
      </c>
      <c r="D465" s="112" t="s">
        <v>1453</v>
      </c>
      <c r="E465" s="71">
        <v>43720</v>
      </c>
    </row>
    <row r="466" spans="1:5" ht="12.75" customHeight="1">
      <c r="A466" s="6" t="s">
        <v>320</v>
      </c>
      <c r="B466" s="99">
        <v>243334.25</v>
      </c>
      <c r="C466" s="102" t="s">
        <v>1018</v>
      </c>
      <c r="D466" s="113"/>
      <c r="E466" s="71">
        <v>43720</v>
      </c>
    </row>
    <row r="467" spans="1:5" ht="12.75" customHeight="1">
      <c r="A467" s="6" t="s">
        <v>321</v>
      </c>
      <c r="B467" s="99">
        <v>187568.69</v>
      </c>
      <c r="C467" s="102" t="s">
        <v>1019</v>
      </c>
      <c r="D467" s="114"/>
      <c r="E467" s="71">
        <v>43720</v>
      </c>
    </row>
    <row r="468" spans="1:5" ht="12.75" customHeight="1">
      <c r="A468" s="6" t="s">
        <v>322</v>
      </c>
      <c r="B468" s="99">
        <v>22123.4</v>
      </c>
      <c r="C468" s="102" t="s">
        <v>800</v>
      </c>
      <c r="D468" s="112" t="s">
        <v>1436</v>
      </c>
      <c r="E468" s="71">
        <v>43720</v>
      </c>
    </row>
    <row r="469" spans="1:5" ht="12.75">
      <c r="A469" s="6" t="s">
        <v>323</v>
      </c>
      <c r="B469" s="99">
        <v>266569.03</v>
      </c>
      <c r="C469" s="102" t="s">
        <v>1020</v>
      </c>
      <c r="D469" s="113"/>
      <c r="E469" s="71">
        <v>43720</v>
      </c>
    </row>
    <row r="470" spans="1:5" ht="12.75">
      <c r="A470" s="6" t="s">
        <v>324</v>
      </c>
      <c r="B470" s="99">
        <v>112133.7</v>
      </c>
      <c r="C470" s="102" t="s">
        <v>1021</v>
      </c>
      <c r="D470" s="113"/>
      <c r="E470" s="71">
        <v>43720</v>
      </c>
    </row>
    <row r="471" spans="1:5" ht="12.75">
      <c r="A471" s="6" t="s">
        <v>325</v>
      </c>
      <c r="B471" s="99">
        <v>759993.87</v>
      </c>
      <c r="C471" s="102" t="s">
        <v>1022</v>
      </c>
      <c r="D471" s="113"/>
      <c r="E471" s="71">
        <v>43720</v>
      </c>
    </row>
    <row r="472" spans="1:5" ht="12.75">
      <c r="A472" s="6" t="s">
        <v>326</v>
      </c>
      <c r="B472" s="99">
        <v>893316.8</v>
      </c>
      <c r="C472" s="102" t="s">
        <v>1023</v>
      </c>
      <c r="D472" s="113"/>
      <c r="E472" s="71">
        <v>43720</v>
      </c>
    </row>
    <row r="473" spans="1:5" ht="12.75">
      <c r="A473" s="6" t="s">
        <v>327</v>
      </c>
      <c r="B473" s="99">
        <v>245254.3</v>
      </c>
      <c r="C473" s="102" t="s">
        <v>1024</v>
      </c>
      <c r="D473" s="114"/>
      <c r="E473" s="71">
        <v>43720</v>
      </c>
    </row>
    <row r="474" spans="1:5" ht="12.75">
      <c r="A474" s="6" t="s">
        <v>328</v>
      </c>
      <c r="B474" s="99">
        <v>213620.48</v>
      </c>
      <c r="C474" s="102" t="s">
        <v>1025</v>
      </c>
      <c r="D474" s="112" t="s">
        <v>1454</v>
      </c>
      <c r="E474" s="71">
        <v>43720</v>
      </c>
    </row>
    <row r="475" spans="1:5" ht="12.75">
      <c r="A475" s="6" t="s">
        <v>329</v>
      </c>
      <c r="B475" s="99">
        <v>66248.78</v>
      </c>
      <c r="C475" s="102" t="s">
        <v>1026</v>
      </c>
      <c r="D475" s="113"/>
      <c r="E475" s="71">
        <v>43720</v>
      </c>
    </row>
    <row r="476" spans="1:5" ht="12.75">
      <c r="A476" s="6" t="s">
        <v>330</v>
      </c>
      <c r="B476" s="99">
        <v>66248.78</v>
      </c>
      <c r="C476" s="102" t="s">
        <v>1026</v>
      </c>
      <c r="D476" s="113"/>
      <c r="E476" s="71">
        <v>43720</v>
      </c>
    </row>
    <row r="477" spans="1:5" ht="12.75">
      <c r="A477" s="6" t="s">
        <v>331</v>
      </c>
      <c r="B477" s="99">
        <v>82753.11</v>
      </c>
      <c r="C477" s="102" t="s">
        <v>1027</v>
      </c>
      <c r="D477" s="113"/>
      <c r="E477" s="71">
        <v>43720</v>
      </c>
    </row>
    <row r="478" spans="1:5" ht="12.75">
      <c r="A478" s="6" t="s">
        <v>332</v>
      </c>
      <c r="B478" s="99">
        <v>86867.64</v>
      </c>
      <c r="C478" s="102" t="s">
        <v>1027</v>
      </c>
      <c r="D478" s="113"/>
      <c r="E478" s="71">
        <v>43720</v>
      </c>
    </row>
    <row r="479" spans="1:5" ht="12.75">
      <c r="A479" s="6" t="s">
        <v>333</v>
      </c>
      <c r="B479" s="99">
        <v>532380.38</v>
      </c>
      <c r="C479" s="102" t="s">
        <v>1028</v>
      </c>
      <c r="D479" s="113"/>
      <c r="E479" s="71">
        <v>43720</v>
      </c>
    </row>
    <row r="480" spans="1:5" ht="12.75">
      <c r="A480" s="6" t="s">
        <v>334</v>
      </c>
      <c r="B480" s="99">
        <v>535042</v>
      </c>
      <c r="C480" s="102" t="s">
        <v>1029</v>
      </c>
      <c r="D480" s="113"/>
      <c r="E480" s="71">
        <v>43720</v>
      </c>
    </row>
    <row r="481" spans="1:5" ht="12.75">
      <c r="A481" s="6" t="s">
        <v>335</v>
      </c>
      <c r="B481" s="99">
        <v>533824</v>
      </c>
      <c r="C481" s="102" t="s">
        <v>1029</v>
      </c>
      <c r="D481" s="113"/>
      <c r="E481" s="71">
        <v>43720</v>
      </c>
    </row>
    <row r="482" spans="1:5" ht="12.75">
      <c r="A482" s="6" t="s">
        <v>336</v>
      </c>
      <c r="B482" s="99">
        <v>856100.82</v>
      </c>
      <c r="C482" s="102" t="s">
        <v>1030</v>
      </c>
      <c r="D482" s="113"/>
      <c r="E482" s="71">
        <v>43720</v>
      </c>
    </row>
    <row r="483" spans="1:5" ht="12.75">
      <c r="A483" s="6" t="s">
        <v>337</v>
      </c>
      <c r="B483" s="99">
        <v>1583156.33</v>
      </c>
      <c r="C483" s="102" t="s">
        <v>1031</v>
      </c>
      <c r="D483" s="114"/>
      <c r="E483" s="71">
        <v>43720</v>
      </c>
    </row>
    <row r="484" spans="1:5" ht="12.75">
      <c r="A484" s="6" t="s">
        <v>338</v>
      </c>
      <c r="B484" s="99">
        <v>712700.37</v>
      </c>
      <c r="C484" s="102" t="s">
        <v>1032</v>
      </c>
      <c r="D484" s="112" t="s">
        <v>1423</v>
      </c>
      <c r="E484" s="71">
        <v>43720</v>
      </c>
    </row>
    <row r="485" spans="1:5" ht="12.75">
      <c r="A485" s="6" t="s">
        <v>339</v>
      </c>
      <c r="B485" s="99">
        <v>1648934.76</v>
      </c>
      <c r="C485" s="102" t="s">
        <v>1033</v>
      </c>
      <c r="D485" s="113"/>
      <c r="E485" s="71">
        <v>43720</v>
      </c>
    </row>
    <row r="486" spans="1:5" ht="12.75">
      <c r="A486" s="6" t="s">
        <v>340</v>
      </c>
      <c r="B486" s="99">
        <v>267188.6</v>
      </c>
      <c r="C486" s="102" t="s">
        <v>1034</v>
      </c>
      <c r="D486" s="114"/>
      <c r="E486" s="71">
        <v>43720</v>
      </c>
    </row>
    <row r="487" spans="1:5" ht="12.75">
      <c r="A487" s="6" t="s">
        <v>341</v>
      </c>
      <c r="B487" s="99">
        <v>1372451.11</v>
      </c>
      <c r="C487" s="102" t="s">
        <v>1035</v>
      </c>
      <c r="D487" s="112" t="s">
        <v>1422</v>
      </c>
      <c r="E487" s="71">
        <v>43720</v>
      </c>
    </row>
    <row r="488" spans="1:5" ht="12.75">
      <c r="A488" s="6" t="s">
        <v>342</v>
      </c>
      <c r="B488" s="99">
        <v>286748.74</v>
      </c>
      <c r="C488" s="102" t="s">
        <v>1036</v>
      </c>
      <c r="D488" s="113"/>
      <c r="E488" s="71">
        <v>43720</v>
      </c>
    </row>
    <row r="489" spans="1:5" ht="12.75">
      <c r="A489" s="6" t="s">
        <v>343</v>
      </c>
      <c r="B489" s="99">
        <v>451599.05</v>
      </c>
      <c r="C489" s="102" t="s">
        <v>1037</v>
      </c>
      <c r="D489" s="113"/>
      <c r="E489" s="71">
        <v>43720</v>
      </c>
    </row>
    <row r="490" spans="1:5" ht="12.75">
      <c r="A490" s="6" t="s">
        <v>344</v>
      </c>
      <c r="B490" s="99">
        <v>150392.72</v>
      </c>
      <c r="C490" s="102" t="s">
        <v>1038</v>
      </c>
      <c r="D490" s="113"/>
      <c r="E490" s="71">
        <v>43720</v>
      </c>
    </row>
    <row r="491" spans="1:5" ht="15.75" customHeight="1">
      <c r="A491" s="6" t="s">
        <v>345</v>
      </c>
      <c r="B491" s="99">
        <v>1069252.96</v>
      </c>
      <c r="C491" s="102" t="s">
        <v>1039</v>
      </c>
      <c r="D491" s="113"/>
      <c r="E491" s="71">
        <v>43720</v>
      </c>
    </row>
    <row r="492" spans="1:5" ht="12.75">
      <c r="A492" s="6" t="s">
        <v>346</v>
      </c>
      <c r="B492" s="99">
        <v>466313.66</v>
      </c>
      <c r="C492" s="102" t="s">
        <v>1040</v>
      </c>
      <c r="D492" s="114"/>
      <c r="E492" s="71">
        <v>43720</v>
      </c>
    </row>
    <row r="493" spans="1:5" ht="25.5">
      <c r="A493" s="6" t="s">
        <v>347</v>
      </c>
      <c r="B493" s="107">
        <f>887300.46+459348.43+30739.49</f>
        <v>1377388.38</v>
      </c>
      <c r="C493" s="108" t="s">
        <v>15</v>
      </c>
      <c r="D493" s="110" t="s">
        <v>1455</v>
      </c>
      <c r="E493" s="73">
        <v>43726</v>
      </c>
    </row>
    <row r="494" spans="1:5" ht="12.75">
      <c r="A494" s="6" t="s">
        <v>348</v>
      </c>
      <c r="B494" s="107">
        <f>487288.94</f>
        <v>487288.94</v>
      </c>
      <c r="C494" s="108" t="s">
        <v>15</v>
      </c>
      <c r="D494" s="111" t="s">
        <v>1403</v>
      </c>
      <c r="E494" s="73">
        <v>43726</v>
      </c>
    </row>
    <row r="495" spans="1:5" ht="12.75">
      <c r="A495" s="6" t="s">
        <v>349</v>
      </c>
      <c r="B495" s="107">
        <v>85618.08</v>
      </c>
      <c r="C495" s="108" t="s">
        <v>15</v>
      </c>
      <c r="D495" s="111" t="s">
        <v>1404</v>
      </c>
      <c r="E495" s="73">
        <v>43726</v>
      </c>
    </row>
    <row r="496" spans="1:5" ht="25.5">
      <c r="A496" s="6" t="s">
        <v>352</v>
      </c>
      <c r="B496" s="107">
        <v>259405.97</v>
      </c>
      <c r="C496" s="108" t="s">
        <v>15</v>
      </c>
      <c r="D496" s="110" t="s">
        <v>1455</v>
      </c>
      <c r="E496" s="73">
        <v>43726</v>
      </c>
    </row>
    <row r="497" spans="1:5" ht="25.5">
      <c r="A497" s="6" t="s">
        <v>353</v>
      </c>
      <c r="B497" s="107">
        <v>281.29</v>
      </c>
      <c r="C497" s="108" t="s">
        <v>350</v>
      </c>
      <c r="D497" s="103" t="s">
        <v>1405</v>
      </c>
      <c r="E497" s="73">
        <v>43726</v>
      </c>
    </row>
    <row r="498" spans="1:5" ht="12.75">
      <c r="A498" s="6" t="s">
        <v>354</v>
      </c>
      <c r="B498" s="107">
        <v>366310.54</v>
      </c>
      <c r="C498" s="108" t="s">
        <v>1041</v>
      </c>
      <c r="D498" s="112" t="s">
        <v>1406</v>
      </c>
      <c r="E498" s="73">
        <v>43732</v>
      </c>
    </row>
    <row r="499" spans="1:5" ht="12.75">
      <c r="A499" s="6" t="s">
        <v>355</v>
      </c>
      <c r="B499" s="107">
        <v>239298.04</v>
      </c>
      <c r="C499" s="108" t="s">
        <v>1042</v>
      </c>
      <c r="D499" s="113"/>
      <c r="E499" s="73">
        <v>43732</v>
      </c>
    </row>
    <row r="500" spans="1:5" ht="12.75">
      <c r="A500" s="6" t="s">
        <v>356</v>
      </c>
      <c r="B500" s="107">
        <v>1147101.83</v>
      </c>
      <c r="C500" s="108" t="s">
        <v>1043</v>
      </c>
      <c r="D500" s="113"/>
      <c r="E500" s="73">
        <v>43732</v>
      </c>
    </row>
    <row r="501" spans="1:5" ht="12.75">
      <c r="A501" s="6" t="s">
        <v>357</v>
      </c>
      <c r="B501" s="107">
        <v>234364.59</v>
      </c>
      <c r="C501" s="108" t="s">
        <v>1044</v>
      </c>
      <c r="D501" s="113"/>
      <c r="E501" s="73">
        <v>43732</v>
      </c>
    </row>
    <row r="502" spans="1:5" ht="12.75">
      <c r="A502" s="6" t="s">
        <v>358</v>
      </c>
      <c r="B502" s="107">
        <v>296202.23</v>
      </c>
      <c r="C502" s="108" t="s">
        <v>1045</v>
      </c>
      <c r="D502" s="113"/>
      <c r="E502" s="73">
        <v>43732</v>
      </c>
    </row>
    <row r="503" spans="1:5" ht="12.75">
      <c r="A503" s="6" t="s">
        <v>359</v>
      </c>
      <c r="B503" s="107">
        <v>691236.93</v>
      </c>
      <c r="C503" s="108" t="s">
        <v>1046</v>
      </c>
      <c r="D503" s="113"/>
      <c r="E503" s="73">
        <v>43732</v>
      </c>
    </row>
    <row r="504" spans="1:5" ht="12.75">
      <c r="A504" s="6" t="s">
        <v>360</v>
      </c>
      <c r="B504" s="107">
        <v>48278.3</v>
      </c>
      <c r="C504" s="108" t="s">
        <v>1047</v>
      </c>
      <c r="D504" s="113"/>
      <c r="E504" s="73">
        <v>43732</v>
      </c>
    </row>
    <row r="505" spans="1:5" ht="12.75">
      <c r="A505" s="6" t="s">
        <v>361</v>
      </c>
      <c r="B505" s="107">
        <v>158379.38</v>
      </c>
      <c r="C505" s="108" t="s">
        <v>1048</v>
      </c>
      <c r="D505" s="114"/>
      <c r="E505" s="73">
        <v>43732</v>
      </c>
    </row>
    <row r="506" spans="1:5" ht="12.75">
      <c r="A506" s="6" t="s">
        <v>362</v>
      </c>
      <c r="B506" s="104">
        <v>700926.78</v>
      </c>
      <c r="C506" s="102" t="s">
        <v>778</v>
      </c>
      <c r="D506" s="112" t="s">
        <v>1443</v>
      </c>
      <c r="E506" s="105">
        <v>43734</v>
      </c>
    </row>
    <row r="507" spans="1:5" ht="12.75">
      <c r="A507" s="6" t="s">
        <v>363</v>
      </c>
      <c r="B507" s="104">
        <v>984396.68</v>
      </c>
      <c r="C507" s="102" t="s">
        <v>1049</v>
      </c>
      <c r="D507" s="113"/>
      <c r="E507" s="105">
        <v>43734</v>
      </c>
    </row>
    <row r="508" spans="1:5" ht="12.75">
      <c r="A508" s="6" t="s">
        <v>364</v>
      </c>
      <c r="B508" s="104">
        <v>527362.09</v>
      </c>
      <c r="C508" s="102" t="s">
        <v>1050</v>
      </c>
      <c r="D508" s="113"/>
      <c r="E508" s="105">
        <v>43734</v>
      </c>
    </row>
    <row r="509" spans="1:5" ht="12.75">
      <c r="A509" s="6" t="s">
        <v>365</v>
      </c>
      <c r="B509" s="104">
        <v>420773.06</v>
      </c>
      <c r="C509" s="102" t="s">
        <v>1051</v>
      </c>
      <c r="D509" s="113"/>
      <c r="E509" s="105">
        <v>43734</v>
      </c>
    </row>
    <row r="510" spans="1:5" ht="12.75">
      <c r="A510" s="6" t="s">
        <v>366</v>
      </c>
      <c r="B510" s="104">
        <v>1711402.68</v>
      </c>
      <c r="C510" s="102" t="s">
        <v>1051</v>
      </c>
      <c r="D510" s="113"/>
      <c r="E510" s="105">
        <v>43734</v>
      </c>
    </row>
    <row r="511" spans="1:5" ht="12.75">
      <c r="A511" s="6" t="s">
        <v>367</v>
      </c>
      <c r="B511" s="104">
        <v>3295642.36</v>
      </c>
      <c r="C511" s="102" t="s">
        <v>1052</v>
      </c>
      <c r="D511" s="113"/>
      <c r="E511" s="105">
        <v>43734</v>
      </c>
    </row>
    <row r="512" spans="1:5" ht="12.75">
      <c r="A512" s="6" t="s">
        <v>368</v>
      </c>
      <c r="B512" s="104">
        <v>746146.05</v>
      </c>
      <c r="C512" s="102" t="s">
        <v>1053</v>
      </c>
      <c r="D512" s="113"/>
      <c r="E512" s="105">
        <v>43734</v>
      </c>
    </row>
    <row r="513" spans="1:5" ht="12.75">
      <c r="A513" s="6" t="s">
        <v>369</v>
      </c>
      <c r="B513" s="104">
        <v>850878.76</v>
      </c>
      <c r="C513" s="102" t="s">
        <v>1054</v>
      </c>
      <c r="D513" s="113"/>
      <c r="E513" s="105">
        <v>43734</v>
      </c>
    </row>
    <row r="514" spans="1:5" ht="12.75">
      <c r="A514" s="6" t="s">
        <v>370</v>
      </c>
      <c r="B514" s="104">
        <v>729170.41</v>
      </c>
      <c r="C514" s="102" t="s">
        <v>1055</v>
      </c>
      <c r="D514" s="113"/>
      <c r="E514" s="105">
        <v>43734</v>
      </c>
    </row>
    <row r="515" spans="1:5" ht="12.75">
      <c r="A515" s="6" t="s">
        <v>371</v>
      </c>
      <c r="B515" s="104">
        <v>1107556.22</v>
      </c>
      <c r="C515" s="102" t="s">
        <v>1056</v>
      </c>
      <c r="D515" s="114"/>
      <c r="E515" s="105">
        <v>43734</v>
      </c>
    </row>
    <row r="516" spans="1:5" ht="12.75">
      <c r="A516" s="6" t="s">
        <v>372</v>
      </c>
      <c r="B516" s="104">
        <v>1454147.4</v>
      </c>
      <c r="C516" s="102" t="s">
        <v>1057</v>
      </c>
      <c r="D516" s="112" t="s">
        <v>1414</v>
      </c>
      <c r="E516" s="105">
        <v>43734</v>
      </c>
    </row>
    <row r="517" spans="1:5" ht="12.75">
      <c r="A517" s="6" t="s">
        <v>373</v>
      </c>
      <c r="B517" s="104">
        <v>599169.87</v>
      </c>
      <c r="C517" s="102" t="s">
        <v>1058</v>
      </c>
      <c r="D517" s="113"/>
      <c r="E517" s="105">
        <v>43734</v>
      </c>
    </row>
    <row r="518" spans="1:5" ht="12.75">
      <c r="A518" s="6" t="s">
        <v>374</v>
      </c>
      <c r="B518" s="104">
        <v>118222.47</v>
      </c>
      <c r="C518" s="102" t="s">
        <v>1059</v>
      </c>
      <c r="D518" s="113"/>
      <c r="E518" s="105">
        <v>43734</v>
      </c>
    </row>
    <row r="519" spans="1:5" ht="12.75">
      <c r="A519" s="6" t="s">
        <v>375</v>
      </c>
      <c r="B519" s="104">
        <v>352820.27</v>
      </c>
      <c r="C519" s="102" t="s">
        <v>1060</v>
      </c>
      <c r="D519" s="113"/>
      <c r="E519" s="105">
        <v>43734</v>
      </c>
    </row>
    <row r="520" spans="1:5" ht="12.75">
      <c r="A520" s="6" t="s">
        <v>376</v>
      </c>
      <c r="B520" s="104">
        <v>718348.7</v>
      </c>
      <c r="C520" s="102" t="s">
        <v>1061</v>
      </c>
      <c r="D520" s="113"/>
      <c r="E520" s="105">
        <v>43734</v>
      </c>
    </row>
    <row r="521" spans="1:5" ht="12.75">
      <c r="A521" s="6" t="s">
        <v>377</v>
      </c>
      <c r="B521" s="104">
        <v>125053.05</v>
      </c>
      <c r="C521" s="102" t="s">
        <v>751</v>
      </c>
      <c r="D521" s="113"/>
      <c r="E521" s="105">
        <v>43734</v>
      </c>
    </row>
    <row r="522" spans="1:5" ht="12.75">
      <c r="A522" s="6" t="s">
        <v>378</v>
      </c>
      <c r="B522" s="104">
        <v>57820.34</v>
      </c>
      <c r="C522" s="102" t="s">
        <v>1062</v>
      </c>
      <c r="D522" s="113"/>
      <c r="E522" s="105">
        <v>43734</v>
      </c>
    </row>
    <row r="523" spans="1:5" ht="12.75">
      <c r="A523" s="6" t="s">
        <v>379</v>
      </c>
      <c r="B523" s="104">
        <v>150281.19</v>
      </c>
      <c r="C523" s="102" t="s">
        <v>1062</v>
      </c>
      <c r="D523" s="113"/>
      <c r="E523" s="105">
        <v>43734</v>
      </c>
    </row>
    <row r="524" spans="1:5" ht="12.75">
      <c r="A524" s="6" t="s">
        <v>380</v>
      </c>
      <c r="B524" s="104">
        <v>535972.79</v>
      </c>
      <c r="C524" s="102" t="s">
        <v>1063</v>
      </c>
      <c r="D524" s="113"/>
      <c r="E524" s="105">
        <v>43734</v>
      </c>
    </row>
    <row r="525" spans="1:5" ht="12.75">
      <c r="A525" s="6" t="s">
        <v>381</v>
      </c>
      <c r="B525" s="104">
        <v>38925.91</v>
      </c>
      <c r="C525" s="102" t="s">
        <v>1064</v>
      </c>
      <c r="D525" s="113"/>
      <c r="E525" s="105">
        <v>43734</v>
      </c>
    </row>
    <row r="526" spans="1:5" ht="12.75">
      <c r="A526" s="6" t="s">
        <v>382</v>
      </c>
      <c r="B526" s="104">
        <v>442738.46</v>
      </c>
      <c r="C526" s="102" t="s">
        <v>1065</v>
      </c>
      <c r="D526" s="113"/>
      <c r="E526" s="105">
        <v>43734</v>
      </c>
    </row>
    <row r="527" spans="1:5" ht="12.75">
      <c r="A527" s="6" t="s">
        <v>383</v>
      </c>
      <c r="B527" s="104">
        <v>527991.62</v>
      </c>
      <c r="C527" s="102" t="s">
        <v>1066</v>
      </c>
      <c r="D527" s="113"/>
      <c r="E527" s="105">
        <v>43734</v>
      </c>
    </row>
    <row r="528" spans="1:5" ht="12.75">
      <c r="A528" s="6" t="s">
        <v>384</v>
      </c>
      <c r="B528" s="104">
        <v>86888.79</v>
      </c>
      <c r="C528" s="102" t="s">
        <v>1067</v>
      </c>
      <c r="D528" s="113"/>
      <c r="E528" s="105">
        <v>43734</v>
      </c>
    </row>
    <row r="529" spans="1:5" ht="12.75">
      <c r="A529" s="6" t="s">
        <v>385</v>
      </c>
      <c r="B529" s="104">
        <v>427680.92</v>
      </c>
      <c r="C529" s="102" t="s">
        <v>1068</v>
      </c>
      <c r="D529" s="113"/>
      <c r="E529" s="105">
        <v>43734</v>
      </c>
    </row>
    <row r="530" spans="1:5" ht="12.75">
      <c r="A530" s="6" t="s">
        <v>386</v>
      </c>
      <c r="B530" s="104">
        <v>1743948.06</v>
      </c>
      <c r="C530" s="102" t="s">
        <v>1069</v>
      </c>
      <c r="D530" s="113"/>
      <c r="E530" s="105">
        <v>43734</v>
      </c>
    </row>
    <row r="531" spans="1:5" ht="12.75">
      <c r="A531" s="6" t="s">
        <v>387</v>
      </c>
      <c r="B531" s="104">
        <v>325295.88</v>
      </c>
      <c r="C531" s="102" t="s">
        <v>1069</v>
      </c>
      <c r="D531" s="113"/>
      <c r="E531" s="105">
        <v>43734</v>
      </c>
    </row>
    <row r="532" spans="1:5" ht="12.75">
      <c r="A532" s="6" t="s">
        <v>388</v>
      </c>
      <c r="B532" s="104">
        <v>894164.47</v>
      </c>
      <c r="C532" s="102" t="s">
        <v>1070</v>
      </c>
      <c r="D532" s="114"/>
      <c r="E532" s="105">
        <v>43734</v>
      </c>
    </row>
    <row r="533" spans="1:5" ht="12.75">
      <c r="A533" s="6" t="s">
        <v>389</v>
      </c>
      <c r="B533" s="104">
        <v>2571485.47</v>
      </c>
      <c r="C533" s="102" t="s">
        <v>1071</v>
      </c>
      <c r="D533" s="112" t="s">
        <v>1411</v>
      </c>
      <c r="E533" s="105">
        <v>43734</v>
      </c>
    </row>
    <row r="534" spans="1:5" ht="12.75">
      <c r="A534" s="6" t="s">
        <v>390</v>
      </c>
      <c r="B534" s="104">
        <v>126267.56</v>
      </c>
      <c r="C534" s="102" t="s">
        <v>1072</v>
      </c>
      <c r="D534" s="113"/>
      <c r="E534" s="105">
        <v>43734</v>
      </c>
    </row>
    <row r="535" spans="1:5" ht="12.75">
      <c r="A535" s="6" t="s">
        <v>391</v>
      </c>
      <c r="B535" s="104">
        <v>67742.11</v>
      </c>
      <c r="C535" s="102" t="s">
        <v>1072</v>
      </c>
      <c r="D535" s="113"/>
      <c r="E535" s="105">
        <v>43734</v>
      </c>
    </row>
    <row r="536" spans="1:5" ht="12.75">
      <c r="A536" s="6" t="s">
        <v>392</v>
      </c>
      <c r="B536" s="104">
        <v>2814620.61</v>
      </c>
      <c r="C536" s="102" t="s">
        <v>1073</v>
      </c>
      <c r="D536" s="113"/>
      <c r="E536" s="105">
        <v>43734</v>
      </c>
    </row>
    <row r="537" spans="1:5" ht="12.75">
      <c r="A537" s="6" t="s">
        <v>393</v>
      </c>
      <c r="B537" s="104">
        <v>620410.67</v>
      </c>
      <c r="C537" s="102" t="s">
        <v>1073</v>
      </c>
      <c r="D537" s="113"/>
      <c r="E537" s="105">
        <v>43734</v>
      </c>
    </row>
    <row r="538" spans="1:5" ht="12.75">
      <c r="A538" s="6" t="s">
        <v>394</v>
      </c>
      <c r="B538" s="104">
        <v>2313619.16</v>
      </c>
      <c r="C538" s="102" t="s">
        <v>1074</v>
      </c>
      <c r="D538" s="113"/>
      <c r="E538" s="105">
        <v>43734</v>
      </c>
    </row>
    <row r="539" spans="1:5" ht="12.75">
      <c r="A539" s="6" t="s">
        <v>395</v>
      </c>
      <c r="B539" s="104">
        <v>202363.56</v>
      </c>
      <c r="C539" s="102" t="s">
        <v>1075</v>
      </c>
      <c r="D539" s="113"/>
      <c r="E539" s="105">
        <v>43734</v>
      </c>
    </row>
    <row r="540" spans="1:5" ht="12.75">
      <c r="A540" s="6" t="s">
        <v>396</v>
      </c>
      <c r="B540" s="104">
        <v>2602530.67</v>
      </c>
      <c r="C540" s="102" t="s">
        <v>1076</v>
      </c>
      <c r="D540" s="113"/>
      <c r="E540" s="105">
        <v>43734</v>
      </c>
    </row>
    <row r="541" spans="1:5" ht="12.75">
      <c r="A541" s="6" t="s">
        <v>397</v>
      </c>
      <c r="B541" s="104">
        <v>1838707.57</v>
      </c>
      <c r="C541" s="102" t="s">
        <v>1077</v>
      </c>
      <c r="D541" s="113"/>
      <c r="E541" s="105">
        <v>43734</v>
      </c>
    </row>
    <row r="542" spans="1:5" ht="12.75">
      <c r="A542" s="6" t="s">
        <v>398</v>
      </c>
      <c r="B542" s="104">
        <v>1916743.56</v>
      </c>
      <c r="C542" s="102" t="s">
        <v>1078</v>
      </c>
      <c r="D542" s="113"/>
      <c r="E542" s="105">
        <v>43734</v>
      </c>
    </row>
    <row r="543" spans="1:5" ht="12.75">
      <c r="A543" s="6" t="s">
        <v>399</v>
      </c>
      <c r="B543" s="104">
        <v>208709.33</v>
      </c>
      <c r="C543" s="102" t="s">
        <v>1079</v>
      </c>
      <c r="D543" s="113"/>
      <c r="E543" s="105">
        <v>43734</v>
      </c>
    </row>
    <row r="544" spans="1:5" ht="12.75">
      <c r="A544" s="6" t="s">
        <v>400</v>
      </c>
      <c r="B544" s="104">
        <v>857488.46</v>
      </c>
      <c r="C544" s="102" t="s">
        <v>1080</v>
      </c>
      <c r="D544" s="113"/>
      <c r="E544" s="105">
        <v>43734</v>
      </c>
    </row>
    <row r="545" spans="1:5" ht="12.75">
      <c r="A545" s="6" t="s">
        <v>401</v>
      </c>
      <c r="B545" s="104">
        <v>578235.43</v>
      </c>
      <c r="C545" s="102" t="s">
        <v>1081</v>
      </c>
      <c r="D545" s="113"/>
      <c r="E545" s="105">
        <v>43734</v>
      </c>
    </row>
    <row r="546" spans="1:5" ht="12.75">
      <c r="A546" s="6" t="s">
        <v>402</v>
      </c>
      <c r="B546" s="104">
        <v>922992.56</v>
      </c>
      <c r="C546" s="102" t="s">
        <v>1082</v>
      </c>
      <c r="D546" s="113"/>
      <c r="E546" s="105">
        <v>43734</v>
      </c>
    </row>
    <row r="547" spans="1:5" ht="12.75">
      <c r="A547" s="6" t="s">
        <v>403</v>
      </c>
      <c r="B547" s="104">
        <v>1498602.15</v>
      </c>
      <c r="C547" s="102" t="s">
        <v>1083</v>
      </c>
      <c r="D547" s="113"/>
      <c r="E547" s="105">
        <v>43734</v>
      </c>
    </row>
    <row r="548" spans="1:5" ht="12.75">
      <c r="A548" s="6" t="s">
        <v>404</v>
      </c>
      <c r="B548" s="104">
        <v>1176057.69</v>
      </c>
      <c r="C548" s="102" t="s">
        <v>1084</v>
      </c>
      <c r="D548" s="113"/>
      <c r="E548" s="105">
        <v>43734</v>
      </c>
    </row>
    <row r="549" spans="1:5" ht="12.75">
      <c r="A549" s="6" t="s">
        <v>405</v>
      </c>
      <c r="B549" s="104">
        <v>494813.27</v>
      </c>
      <c r="C549" s="102" t="s">
        <v>841</v>
      </c>
      <c r="D549" s="113"/>
      <c r="E549" s="105">
        <v>43734</v>
      </c>
    </row>
    <row r="550" spans="1:5" ht="12.75">
      <c r="A550" s="6" t="s">
        <v>406</v>
      </c>
      <c r="B550" s="104">
        <v>600323.99</v>
      </c>
      <c r="C550" s="102" t="s">
        <v>1085</v>
      </c>
      <c r="D550" s="113"/>
      <c r="E550" s="105">
        <v>43734</v>
      </c>
    </row>
    <row r="551" spans="1:5" ht="12.75">
      <c r="A551" s="6" t="s">
        <v>407</v>
      </c>
      <c r="B551" s="104">
        <v>155356.69</v>
      </c>
      <c r="C551" s="102" t="s">
        <v>1086</v>
      </c>
      <c r="D551" s="113"/>
      <c r="E551" s="105">
        <v>43734</v>
      </c>
    </row>
    <row r="552" spans="1:5" ht="12.75">
      <c r="A552" s="6" t="s">
        <v>408</v>
      </c>
      <c r="B552" s="104">
        <v>457135.2</v>
      </c>
      <c r="C552" s="102" t="s">
        <v>1087</v>
      </c>
      <c r="D552" s="113"/>
      <c r="E552" s="105">
        <v>43734</v>
      </c>
    </row>
    <row r="553" spans="1:5" ht="12.75">
      <c r="A553" s="6" t="s">
        <v>409</v>
      </c>
      <c r="B553" s="104">
        <v>363920.58</v>
      </c>
      <c r="C553" s="102" t="s">
        <v>1088</v>
      </c>
      <c r="D553" s="113"/>
      <c r="E553" s="105">
        <v>43734</v>
      </c>
    </row>
    <row r="554" spans="1:5" ht="12.75">
      <c r="A554" s="6" t="s">
        <v>410</v>
      </c>
      <c r="B554" s="104">
        <v>1121970.06</v>
      </c>
      <c r="C554" s="102" t="s">
        <v>1089</v>
      </c>
      <c r="D554" s="113"/>
      <c r="E554" s="105">
        <v>43734</v>
      </c>
    </row>
    <row r="555" spans="1:5" ht="12.75">
      <c r="A555" s="6" t="s">
        <v>411</v>
      </c>
      <c r="B555" s="104">
        <v>1108022.59</v>
      </c>
      <c r="C555" s="102" t="s">
        <v>1090</v>
      </c>
      <c r="D555" s="113"/>
      <c r="E555" s="105">
        <v>43734</v>
      </c>
    </row>
    <row r="556" spans="1:5" ht="12.75">
      <c r="A556" s="6" t="s">
        <v>412</v>
      </c>
      <c r="B556" s="104">
        <v>2545507.4</v>
      </c>
      <c r="C556" s="102" t="s">
        <v>1091</v>
      </c>
      <c r="D556" s="114"/>
      <c r="E556" s="105">
        <v>43734</v>
      </c>
    </row>
    <row r="557" spans="1:5" ht="12.75">
      <c r="A557" s="6" t="s">
        <v>413</v>
      </c>
      <c r="B557" s="104">
        <v>1787461.18</v>
      </c>
      <c r="C557" s="102" t="s">
        <v>1092</v>
      </c>
      <c r="D557" s="112" t="s">
        <v>1447</v>
      </c>
      <c r="E557" s="105">
        <v>43734</v>
      </c>
    </row>
    <row r="558" spans="1:5" ht="12.75">
      <c r="A558" s="6" t="s">
        <v>414</v>
      </c>
      <c r="B558" s="104">
        <v>109809.05</v>
      </c>
      <c r="C558" s="102" t="s">
        <v>1093</v>
      </c>
      <c r="D558" s="113"/>
      <c r="E558" s="105">
        <v>43734</v>
      </c>
    </row>
    <row r="559" spans="1:5" ht="12.75">
      <c r="A559" s="6" t="s">
        <v>415</v>
      </c>
      <c r="B559" s="104">
        <v>2916382.12</v>
      </c>
      <c r="C559" s="102" t="s">
        <v>1094</v>
      </c>
      <c r="D559" s="113"/>
      <c r="E559" s="105">
        <v>43734</v>
      </c>
    </row>
    <row r="560" spans="1:5" ht="12.75">
      <c r="A560" s="6" t="s">
        <v>416</v>
      </c>
      <c r="B560" s="104">
        <v>577451.43</v>
      </c>
      <c r="C560" s="102" t="s">
        <v>1095</v>
      </c>
      <c r="D560" s="113"/>
      <c r="E560" s="105">
        <v>43734</v>
      </c>
    </row>
    <row r="561" spans="1:5" ht="12.75">
      <c r="A561" s="6" t="s">
        <v>417</v>
      </c>
      <c r="B561" s="104">
        <v>2620386.96</v>
      </c>
      <c r="C561" s="102" t="s">
        <v>1096</v>
      </c>
      <c r="D561" s="113"/>
      <c r="E561" s="105">
        <v>43734</v>
      </c>
    </row>
    <row r="562" spans="1:5" ht="12.75">
      <c r="A562" s="6" t="s">
        <v>418</v>
      </c>
      <c r="B562" s="104">
        <v>370126.1</v>
      </c>
      <c r="C562" s="102" t="s">
        <v>1097</v>
      </c>
      <c r="D562" s="113"/>
      <c r="E562" s="105">
        <v>43734</v>
      </c>
    </row>
    <row r="563" spans="1:5" ht="12.75">
      <c r="A563" s="6" t="s">
        <v>419</v>
      </c>
      <c r="B563" s="104">
        <v>1029597.58</v>
      </c>
      <c r="C563" s="102" t="s">
        <v>906</v>
      </c>
      <c r="D563" s="113"/>
      <c r="E563" s="105">
        <v>43734</v>
      </c>
    </row>
    <row r="564" spans="1:5" ht="12.75">
      <c r="A564" s="6" t="s">
        <v>420</v>
      </c>
      <c r="B564" s="104">
        <v>128496.2</v>
      </c>
      <c r="C564" s="102" t="s">
        <v>906</v>
      </c>
      <c r="D564" s="113"/>
      <c r="E564" s="105">
        <v>43734</v>
      </c>
    </row>
    <row r="565" spans="1:5" ht="12.75">
      <c r="A565" s="6" t="s">
        <v>421</v>
      </c>
      <c r="B565" s="104">
        <v>635623.18</v>
      </c>
      <c r="C565" s="102" t="s">
        <v>1098</v>
      </c>
      <c r="D565" s="113"/>
      <c r="E565" s="105">
        <v>43734</v>
      </c>
    </row>
    <row r="566" spans="1:5" ht="12.75">
      <c r="A566" s="6" t="s">
        <v>422</v>
      </c>
      <c r="B566" s="104">
        <v>236003.31</v>
      </c>
      <c r="C566" s="102" t="s">
        <v>1099</v>
      </c>
      <c r="D566" s="113"/>
      <c r="E566" s="105">
        <v>43734</v>
      </c>
    </row>
    <row r="567" spans="1:5" ht="12.75">
      <c r="A567" s="6" t="s">
        <v>423</v>
      </c>
      <c r="B567" s="104">
        <v>891067.1</v>
      </c>
      <c r="C567" s="102" t="s">
        <v>1100</v>
      </c>
      <c r="D567" s="113"/>
      <c r="E567" s="105">
        <v>43734</v>
      </c>
    </row>
    <row r="568" spans="1:5" ht="12.75">
      <c r="A568" s="6" t="s">
        <v>424</v>
      </c>
      <c r="B568" s="104">
        <v>211094.76</v>
      </c>
      <c r="C568" s="102" t="s">
        <v>1101</v>
      </c>
      <c r="D568" s="113"/>
      <c r="E568" s="105">
        <v>43734</v>
      </c>
    </row>
    <row r="569" spans="1:5" ht="12.75">
      <c r="A569" s="6" t="s">
        <v>425</v>
      </c>
      <c r="B569" s="104">
        <v>602117.1</v>
      </c>
      <c r="C569" s="102" t="s">
        <v>1102</v>
      </c>
      <c r="D569" s="113"/>
      <c r="E569" s="105">
        <v>43734</v>
      </c>
    </row>
    <row r="570" spans="1:5" ht="12.75">
      <c r="A570" s="6" t="s">
        <v>426</v>
      </c>
      <c r="B570" s="104">
        <v>1062947.06</v>
      </c>
      <c r="C570" s="102" t="s">
        <v>936</v>
      </c>
      <c r="D570" s="113"/>
      <c r="E570" s="105">
        <v>43734</v>
      </c>
    </row>
    <row r="571" spans="1:5" ht="12.75">
      <c r="A571" s="6" t="s">
        <v>427</v>
      </c>
      <c r="B571" s="104">
        <v>135393.94</v>
      </c>
      <c r="C571" s="102" t="s">
        <v>1103</v>
      </c>
      <c r="D571" s="113"/>
      <c r="E571" s="105">
        <v>43734</v>
      </c>
    </row>
    <row r="572" spans="1:5" ht="12.75">
      <c r="A572" s="6" t="s">
        <v>428</v>
      </c>
      <c r="B572" s="104">
        <v>411506.44</v>
      </c>
      <c r="C572" s="102" t="s">
        <v>1104</v>
      </c>
      <c r="D572" s="113"/>
      <c r="E572" s="105">
        <v>43734</v>
      </c>
    </row>
    <row r="573" spans="1:5" ht="12.75">
      <c r="A573" s="6" t="s">
        <v>429</v>
      </c>
      <c r="B573" s="104">
        <v>88051.53</v>
      </c>
      <c r="C573" s="102" t="s">
        <v>1105</v>
      </c>
      <c r="D573" s="113"/>
      <c r="E573" s="105">
        <v>43734</v>
      </c>
    </row>
    <row r="574" spans="1:5" ht="12.75">
      <c r="A574" s="6" t="s">
        <v>430</v>
      </c>
      <c r="B574" s="104">
        <v>1465631.99</v>
      </c>
      <c r="C574" s="102" t="s">
        <v>1105</v>
      </c>
      <c r="D574" s="114"/>
      <c r="E574" s="105">
        <v>43734</v>
      </c>
    </row>
    <row r="575" spans="1:5" ht="12.75">
      <c r="A575" s="6" t="s">
        <v>431</v>
      </c>
      <c r="B575" s="104">
        <v>1362392.66</v>
      </c>
      <c r="C575" s="102" t="s">
        <v>886</v>
      </c>
      <c r="D575" s="112" t="s">
        <v>1442</v>
      </c>
      <c r="E575" s="105">
        <v>43734</v>
      </c>
    </row>
    <row r="576" spans="1:5" ht="12.75">
      <c r="A576" s="6" t="s">
        <v>432</v>
      </c>
      <c r="B576" s="104">
        <v>260863.68</v>
      </c>
      <c r="C576" s="102" t="s">
        <v>1106</v>
      </c>
      <c r="D576" s="113"/>
      <c r="E576" s="105">
        <v>43734</v>
      </c>
    </row>
    <row r="577" spans="1:5" ht="12.75">
      <c r="A577" s="6" t="s">
        <v>433</v>
      </c>
      <c r="B577" s="104">
        <v>1446446.93</v>
      </c>
      <c r="C577" s="102" t="s">
        <v>1107</v>
      </c>
      <c r="D577" s="113"/>
      <c r="E577" s="105">
        <v>43734</v>
      </c>
    </row>
    <row r="578" spans="1:5" ht="12.75">
      <c r="A578" s="6" t="s">
        <v>434</v>
      </c>
      <c r="B578" s="104">
        <v>1463093.2</v>
      </c>
      <c r="C578" s="102" t="s">
        <v>1108</v>
      </c>
      <c r="D578" s="113"/>
      <c r="E578" s="105">
        <v>43734</v>
      </c>
    </row>
    <row r="579" spans="1:5" ht="12.75">
      <c r="A579" s="6" t="s">
        <v>435</v>
      </c>
      <c r="B579" s="104">
        <v>868259.58</v>
      </c>
      <c r="C579" s="102" t="s">
        <v>1109</v>
      </c>
      <c r="D579" s="113"/>
      <c r="E579" s="105">
        <v>43734</v>
      </c>
    </row>
    <row r="580" spans="1:5" ht="12.75">
      <c r="A580" s="6" t="s">
        <v>436</v>
      </c>
      <c r="B580" s="104">
        <v>1064489.77</v>
      </c>
      <c r="C580" s="102" t="s">
        <v>1110</v>
      </c>
      <c r="D580" s="114"/>
      <c r="E580" s="105">
        <v>43734</v>
      </c>
    </row>
    <row r="581" spans="1:5" ht="12.75">
      <c r="A581" s="6" t="s">
        <v>437</v>
      </c>
      <c r="B581" s="104">
        <v>258891.45</v>
      </c>
      <c r="C581" s="102" t="s">
        <v>863</v>
      </c>
      <c r="D581" s="100" t="s">
        <v>1427</v>
      </c>
      <c r="E581" s="105">
        <v>43734</v>
      </c>
    </row>
    <row r="582" spans="1:5" ht="12.75">
      <c r="A582" s="6" t="s">
        <v>438</v>
      </c>
      <c r="B582" s="104">
        <v>478391.48</v>
      </c>
      <c r="C582" s="102" t="s">
        <v>1111</v>
      </c>
      <c r="D582" s="112" t="s">
        <v>1444</v>
      </c>
      <c r="E582" s="105">
        <v>43734</v>
      </c>
    </row>
    <row r="583" spans="1:5" ht="12.75">
      <c r="A583" s="6" t="s">
        <v>439</v>
      </c>
      <c r="B583" s="104">
        <v>484651.75</v>
      </c>
      <c r="C583" s="102" t="s">
        <v>847</v>
      </c>
      <c r="D583" s="113"/>
      <c r="E583" s="105">
        <v>43734</v>
      </c>
    </row>
    <row r="584" spans="1:5" ht="12.75">
      <c r="A584" s="6" t="s">
        <v>440</v>
      </c>
      <c r="B584" s="104">
        <v>1562188.65</v>
      </c>
      <c r="C584" s="102" t="s">
        <v>1112</v>
      </c>
      <c r="D584" s="113"/>
      <c r="E584" s="105">
        <v>43734</v>
      </c>
    </row>
    <row r="585" spans="1:5" ht="12.75">
      <c r="A585" s="6" t="s">
        <v>441</v>
      </c>
      <c r="B585" s="104">
        <v>554578.72</v>
      </c>
      <c r="C585" s="102" t="s">
        <v>1113</v>
      </c>
      <c r="D585" s="113"/>
      <c r="E585" s="105">
        <v>43734</v>
      </c>
    </row>
    <row r="586" spans="1:5" ht="12.75">
      <c r="A586" s="6" t="s">
        <v>442</v>
      </c>
      <c r="B586" s="104">
        <v>486021.17</v>
      </c>
      <c r="C586" s="102" t="s">
        <v>1114</v>
      </c>
      <c r="D586" s="113"/>
      <c r="E586" s="105">
        <v>43734</v>
      </c>
    </row>
    <row r="587" spans="1:5" ht="12.75">
      <c r="A587" s="6" t="s">
        <v>443</v>
      </c>
      <c r="B587" s="104">
        <v>441130.29</v>
      </c>
      <c r="C587" s="102" t="s">
        <v>1115</v>
      </c>
      <c r="D587" s="113"/>
      <c r="E587" s="105">
        <v>43734</v>
      </c>
    </row>
    <row r="588" spans="1:5" ht="12.75">
      <c r="A588" s="6" t="s">
        <v>444</v>
      </c>
      <c r="B588" s="104">
        <v>366099.95</v>
      </c>
      <c r="C588" s="102" t="s">
        <v>1116</v>
      </c>
      <c r="D588" s="113"/>
      <c r="E588" s="105">
        <v>43734</v>
      </c>
    </row>
    <row r="589" spans="1:5" ht="12.75">
      <c r="A589" s="6" t="s">
        <v>445</v>
      </c>
      <c r="B589" s="104">
        <v>443342</v>
      </c>
      <c r="C589" s="102" t="s">
        <v>1117</v>
      </c>
      <c r="D589" s="113"/>
      <c r="E589" s="105">
        <v>43734</v>
      </c>
    </row>
    <row r="590" spans="1:5" ht="12.75">
      <c r="A590" s="6" t="s">
        <v>446</v>
      </c>
      <c r="B590" s="104">
        <v>550662.84</v>
      </c>
      <c r="C590" s="102" t="s">
        <v>1118</v>
      </c>
      <c r="D590" s="113"/>
      <c r="E590" s="105">
        <v>43734</v>
      </c>
    </row>
    <row r="591" spans="1:5" ht="12.75">
      <c r="A591" s="6" t="s">
        <v>447</v>
      </c>
      <c r="B591" s="104">
        <v>238056.47</v>
      </c>
      <c r="C591" s="102" t="s">
        <v>1119</v>
      </c>
      <c r="D591" s="113"/>
      <c r="E591" s="105">
        <v>43734</v>
      </c>
    </row>
    <row r="592" spans="1:5" ht="12.75">
      <c r="A592" s="6" t="s">
        <v>448</v>
      </c>
      <c r="B592" s="104">
        <v>1062540.71</v>
      </c>
      <c r="C592" s="102" t="s">
        <v>1120</v>
      </c>
      <c r="D592" s="113"/>
      <c r="E592" s="105">
        <v>43734</v>
      </c>
    </row>
    <row r="593" spans="1:5" ht="12.75">
      <c r="A593" s="6" t="s">
        <v>449</v>
      </c>
      <c r="B593" s="104">
        <v>329303.49</v>
      </c>
      <c r="C593" s="102" t="s">
        <v>1121</v>
      </c>
      <c r="D593" s="113"/>
      <c r="E593" s="105">
        <v>43734</v>
      </c>
    </row>
    <row r="594" spans="1:5" ht="12.75">
      <c r="A594" s="6" t="s">
        <v>450</v>
      </c>
      <c r="B594" s="104">
        <v>41850.81</v>
      </c>
      <c r="C594" s="102" t="s">
        <v>1122</v>
      </c>
      <c r="D594" s="113"/>
      <c r="E594" s="105">
        <v>43734</v>
      </c>
    </row>
    <row r="595" spans="1:5" ht="12.75">
      <c r="A595" s="6" t="s">
        <v>451</v>
      </c>
      <c r="B595" s="104">
        <v>1266604.39</v>
      </c>
      <c r="C595" s="102" t="s">
        <v>1123</v>
      </c>
      <c r="D595" s="113"/>
      <c r="E595" s="105">
        <v>43734</v>
      </c>
    </row>
    <row r="596" spans="1:5" ht="12.75">
      <c r="A596" s="6" t="s">
        <v>452</v>
      </c>
      <c r="B596" s="104">
        <v>1115825.97</v>
      </c>
      <c r="C596" s="102" t="s">
        <v>1123</v>
      </c>
      <c r="D596" s="113"/>
      <c r="E596" s="105">
        <v>43734</v>
      </c>
    </row>
    <row r="597" spans="1:5" ht="12.75">
      <c r="A597" s="6" t="s">
        <v>453</v>
      </c>
      <c r="B597" s="104">
        <v>258230</v>
      </c>
      <c r="C597" s="102" t="s">
        <v>1124</v>
      </c>
      <c r="D597" s="113"/>
      <c r="E597" s="105">
        <v>43734</v>
      </c>
    </row>
    <row r="598" spans="1:5" ht="12.75">
      <c r="A598" s="6" t="s">
        <v>454</v>
      </c>
      <c r="B598" s="104">
        <v>160217.77</v>
      </c>
      <c r="C598" s="102" t="s">
        <v>1125</v>
      </c>
      <c r="D598" s="113"/>
      <c r="E598" s="105">
        <v>43734</v>
      </c>
    </row>
    <row r="599" spans="1:5" ht="12.75">
      <c r="A599" s="6" t="s">
        <v>455</v>
      </c>
      <c r="B599" s="104">
        <v>178101.35</v>
      </c>
      <c r="C599" s="102" t="s">
        <v>1126</v>
      </c>
      <c r="D599" s="113"/>
      <c r="E599" s="105">
        <v>43734</v>
      </c>
    </row>
    <row r="600" spans="1:5" ht="12.75">
      <c r="A600" s="6" t="s">
        <v>456</v>
      </c>
      <c r="B600" s="104">
        <v>135307.41</v>
      </c>
      <c r="C600" s="102" t="s">
        <v>1126</v>
      </c>
      <c r="D600" s="113"/>
      <c r="E600" s="105">
        <v>43734</v>
      </c>
    </row>
    <row r="601" spans="1:5" ht="12.75">
      <c r="A601" s="6" t="s">
        <v>457</v>
      </c>
      <c r="B601" s="104">
        <v>173379.76</v>
      </c>
      <c r="C601" s="102" t="s">
        <v>1127</v>
      </c>
      <c r="D601" s="113"/>
      <c r="E601" s="105">
        <v>43734</v>
      </c>
    </row>
    <row r="602" spans="1:5" ht="12.75">
      <c r="A602" s="6" t="s">
        <v>458</v>
      </c>
      <c r="B602" s="104">
        <v>450633.35</v>
      </c>
      <c r="C602" s="102" t="s">
        <v>1128</v>
      </c>
      <c r="D602" s="113"/>
      <c r="E602" s="105">
        <v>43734</v>
      </c>
    </row>
    <row r="603" spans="1:5" ht="12.75">
      <c r="A603" s="6" t="s">
        <v>459</v>
      </c>
      <c r="B603" s="104">
        <v>350489.96</v>
      </c>
      <c r="C603" s="102" t="s">
        <v>1128</v>
      </c>
      <c r="D603" s="113"/>
      <c r="E603" s="105">
        <v>43734</v>
      </c>
    </row>
    <row r="604" spans="1:5" ht="12.75">
      <c r="A604" s="6" t="s">
        <v>460</v>
      </c>
      <c r="B604" s="104">
        <v>1082906.2</v>
      </c>
      <c r="C604" s="102" t="s">
        <v>1129</v>
      </c>
      <c r="D604" s="113"/>
      <c r="E604" s="105">
        <v>43734</v>
      </c>
    </row>
    <row r="605" spans="1:5" ht="12.75">
      <c r="A605" s="6" t="s">
        <v>461</v>
      </c>
      <c r="B605" s="104">
        <v>357028.99</v>
      </c>
      <c r="C605" s="102" t="s">
        <v>1130</v>
      </c>
      <c r="D605" s="113"/>
      <c r="E605" s="105">
        <v>43734</v>
      </c>
    </row>
    <row r="606" spans="1:5" ht="12.75">
      <c r="A606" s="6" t="s">
        <v>462</v>
      </c>
      <c r="B606" s="104">
        <v>537134.19</v>
      </c>
      <c r="C606" s="102" t="s">
        <v>813</v>
      </c>
      <c r="D606" s="113"/>
      <c r="E606" s="105">
        <v>43734</v>
      </c>
    </row>
    <row r="607" spans="1:5" ht="12.75">
      <c r="A607" s="6" t="s">
        <v>463</v>
      </c>
      <c r="B607" s="104">
        <v>130259.77</v>
      </c>
      <c r="C607" s="102" t="s">
        <v>1131</v>
      </c>
      <c r="D607" s="113"/>
      <c r="E607" s="105">
        <v>43734</v>
      </c>
    </row>
    <row r="608" spans="1:5" ht="12.75">
      <c r="A608" s="6" t="s">
        <v>464</v>
      </c>
      <c r="B608" s="104">
        <v>496385.96</v>
      </c>
      <c r="C608" s="102" t="s">
        <v>1132</v>
      </c>
      <c r="D608" s="114"/>
      <c r="E608" s="105">
        <v>43734</v>
      </c>
    </row>
    <row r="609" spans="1:5" ht="12.75">
      <c r="A609" s="6" t="s">
        <v>465</v>
      </c>
      <c r="B609" s="104">
        <v>276884.29</v>
      </c>
      <c r="C609" s="102" t="s">
        <v>1133</v>
      </c>
      <c r="D609" s="112" t="s">
        <v>1417</v>
      </c>
      <c r="E609" s="105">
        <v>43734</v>
      </c>
    </row>
    <row r="610" spans="1:5" ht="12.75">
      <c r="A610" s="6" t="s">
        <v>466</v>
      </c>
      <c r="B610" s="104">
        <v>532771.21</v>
      </c>
      <c r="C610" s="102" t="s">
        <v>1134</v>
      </c>
      <c r="D610" s="113"/>
      <c r="E610" s="105">
        <v>43734</v>
      </c>
    </row>
    <row r="611" spans="1:5" ht="12.75">
      <c r="A611" s="6" t="s">
        <v>467</v>
      </c>
      <c r="B611" s="104">
        <v>139073.63</v>
      </c>
      <c r="C611" s="102" t="s">
        <v>1135</v>
      </c>
      <c r="D611" s="113"/>
      <c r="E611" s="105">
        <v>43734</v>
      </c>
    </row>
    <row r="612" spans="1:5" ht="12.75">
      <c r="A612" s="6" t="s">
        <v>468</v>
      </c>
      <c r="B612" s="104">
        <v>67370.79</v>
      </c>
      <c r="C612" s="102" t="s">
        <v>953</v>
      </c>
      <c r="D612" s="113"/>
      <c r="E612" s="105">
        <v>43734</v>
      </c>
    </row>
    <row r="613" spans="1:5" ht="12.75">
      <c r="A613" s="6" t="s">
        <v>469</v>
      </c>
      <c r="B613" s="104">
        <v>154130.94</v>
      </c>
      <c r="C613" s="102" t="s">
        <v>1136</v>
      </c>
      <c r="D613" s="113"/>
      <c r="E613" s="105">
        <v>43734</v>
      </c>
    </row>
    <row r="614" spans="1:5" ht="12.75">
      <c r="A614" s="6" t="s">
        <v>470</v>
      </c>
      <c r="B614" s="104">
        <v>117597.53</v>
      </c>
      <c r="C614" s="102" t="s">
        <v>1137</v>
      </c>
      <c r="D614" s="113"/>
      <c r="E614" s="105">
        <v>43734</v>
      </c>
    </row>
    <row r="615" spans="1:5" ht="12.75">
      <c r="A615" s="6" t="s">
        <v>471</v>
      </c>
      <c r="B615" s="104">
        <v>4760</v>
      </c>
      <c r="C615" s="102" t="s">
        <v>1138</v>
      </c>
      <c r="D615" s="113"/>
      <c r="E615" s="105">
        <v>43734</v>
      </c>
    </row>
    <row r="616" spans="1:5" ht="12.75">
      <c r="A616" s="6" t="s">
        <v>472</v>
      </c>
      <c r="B616" s="104">
        <v>1880788.23</v>
      </c>
      <c r="C616" s="102" t="s">
        <v>1139</v>
      </c>
      <c r="D616" s="113"/>
      <c r="E616" s="105">
        <v>43734</v>
      </c>
    </row>
    <row r="617" spans="1:5" ht="12.75">
      <c r="A617" s="6" t="s">
        <v>473</v>
      </c>
      <c r="B617" s="104">
        <v>303641.62</v>
      </c>
      <c r="C617" s="102" t="s">
        <v>1140</v>
      </c>
      <c r="D617" s="113"/>
      <c r="E617" s="105">
        <v>43734</v>
      </c>
    </row>
    <row r="618" spans="1:5" ht="12.75">
      <c r="A618" s="6" t="s">
        <v>474</v>
      </c>
      <c r="B618" s="104">
        <v>1326598.65</v>
      </c>
      <c r="C618" s="102" t="s">
        <v>1141</v>
      </c>
      <c r="D618" s="113"/>
      <c r="E618" s="105">
        <v>43734</v>
      </c>
    </row>
    <row r="619" spans="1:5" ht="12.75">
      <c r="A619" s="6" t="s">
        <v>475</v>
      </c>
      <c r="B619" s="104">
        <v>151316.09</v>
      </c>
      <c r="C619" s="102" t="s">
        <v>1142</v>
      </c>
      <c r="D619" s="113"/>
      <c r="E619" s="105">
        <v>43734</v>
      </c>
    </row>
    <row r="620" spans="1:5" ht="12.75">
      <c r="A620" s="6" t="s">
        <v>476</v>
      </c>
      <c r="B620" s="104">
        <v>76160</v>
      </c>
      <c r="C620" s="102" t="s">
        <v>1142</v>
      </c>
      <c r="D620" s="113"/>
      <c r="E620" s="105">
        <v>43734</v>
      </c>
    </row>
    <row r="621" spans="1:5" ht="12.75">
      <c r="A621" s="6" t="s">
        <v>477</v>
      </c>
      <c r="B621" s="104">
        <v>1173530.85</v>
      </c>
      <c r="C621" s="102" t="s">
        <v>1143</v>
      </c>
      <c r="D621" s="113"/>
      <c r="E621" s="105">
        <v>43734</v>
      </c>
    </row>
    <row r="622" spans="1:5" ht="12.75">
      <c r="A622" s="6" t="s">
        <v>478</v>
      </c>
      <c r="B622" s="104">
        <v>522573.84</v>
      </c>
      <c r="C622" s="102" t="s">
        <v>1144</v>
      </c>
      <c r="D622" s="113"/>
      <c r="E622" s="105">
        <v>43734</v>
      </c>
    </row>
    <row r="623" spans="1:5" ht="12.75">
      <c r="A623" s="6" t="s">
        <v>479</v>
      </c>
      <c r="B623" s="104">
        <v>521718.68</v>
      </c>
      <c r="C623" s="102" t="s">
        <v>1145</v>
      </c>
      <c r="D623" s="114"/>
      <c r="E623" s="105">
        <v>43734</v>
      </c>
    </row>
    <row r="624" spans="1:5" ht="12.75">
      <c r="A624" s="6" t="s">
        <v>480</v>
      </c>
      <c r="B624" s="104">
        <v>464349.28</v>
      </c>
      <c r="C624" s="102" t="s">
        <v>1146</v>
      </c>
      <c r="D624" s="112" t="s">
        <v>1421</v>
      </c>
      <c r="E624" s="105">
        <v>43734</v>
      </c>
    </row>
    <row r="625" spans="1:5" ht="12.75">
      <c r="A625" s="6" t="s">
        <v>481</v>
      </c>
      <c r="B625" s="104">
        <v>1214674.2</v>
      </c>
      <c r="C625" s="102" t="s">
        <v>1146</v>
      </c>
      <c r="D625" s="113"/>
      <c r="E625" s="105">
        <v>43734</v>
      </c>
    </row>
    <row r="626" spans="1:5" ht="12.75">
      <c r="A626" s="6" t="s">
        <v>482</v>
      </c>
      <c r="B626" s="104">
        <v>65711.8</v>
      </c>
      <c r="C626" s="102" t="s">
        <v>797</v>
      </c>
      <c r="D626" s="113"/>
      <c r="E626" s="105">
        <v>43734</v>
      </c>
    </row>
    <row r="627" spans="1:5" ht="12.75">
      <c r="A627" s="6" t="s">
        <v>483</v>
      </c>
      <c r="B627" s="104">
        <v>15470</v>
      </c>
      <c r="C627" s="102" t="s">
        <v>1147</v>
      </c>
      <c r="D627" s="113"/>
      <c r="E627" s="105">
        <v>43734</v>
      </c>
    </row>
    <row r="628" spans="1:5" ht="12.75">
      <c r="A628" s="6" t="s">
        <v>484</v>
      </c>
      <c r="B628" s="104">
        <v>545226.63</v>
      </c>
      <c r="C628" s="102" t="s">
        <v>1148</v>
      </c>
      <c r="D628" s="113"/>
      <c r="E628" s="105">
        <v>43734</v>
      </c>
    </row>
    <row r="629" spans="1:5" ht="12.75">
      <c r="A629" s="6" t="s">
        <v>485</v>
      </c>
      <c r="B629" s="104">
        <v>241301.48</v>
      </c>
      <c r="C629" s="102" t="s">
        <v>1149</v>
      </c>
      <c r="D629" s="113"/>
      <c r="E629" s="105">
        <v>43734</v>
      </c>
    </row>
    <row r="630" spans="1:5" ht="12.75">
      <c r="A630" s="6" t="s">
        <v>486</v>
      </c>
      <c r="B630" s="104">
        <v>234290.64</v>
      </c>
      <c r="C630" s="102" t="s">
        <v>1150</v>
      </c>
      <c r="D630" s="113"/>
      <c r="E630" s="105">
        <v>43734</v>
      </c>
    </row>
    <row r="631" spans="1:5" ht="12.75">
      <c r="A631" s="6" t="s">
        <v>487</v>
      </c>
      <c r="B631" s="104">
        <v>141414.52</v>
      </c>
      <c r="C631" s="102" t="s">
        <v>1150</v>
      </c>
      <c r="D631" s="113"/>
      <c r="E631" s="105">
        <v>43734</v>
      </c>
    </row>
    <row r="632" spans="1:5" ht="12.75">
      <c r="A632" s="6" t="s">
        <v>488</v>
      </c>
      <c r="B632" s="104">
        <v>202675.94</v>
      </c>
      <c r="C632" s="102" t="s">
        <v>1150</v>
      </c>
      <c r="D632" s="113"/>
      <c r="E632" s="105">
        <v>43734</v>
      </c>
    </row>
    <row r="633" spans="1:5" ht="12.75">
      <c r="A633" s="6" t="s">
        <v>489</v>
      </c>
      <c r="B633" s="104">
        <v>807947.13</v>
      </c>
      <c r="C633" s="102" t="s">
        <v>1151</v>
      </c>
      <c r="D633" s="113"/>
      <c r="E633" s="105">
        <v>43734</v>
      </c>
    </row>
    <row r="634" spans="1:5" ht="12.75">
      <c r="A634" s="6" t="s">
        <v>490</v>
      </c>
      <c r="B634" s="104">
        <v>2165100.48</v>
      </c>
      <c r="C634" s="102" t="s">
        <v>1152</v>
      </c>
      <c r="D634" s="113"/>
      <c r="E634" s="105">
        <v>43734</v>
      </c>
    </row>
    <row r="635" spans="1:5" ht="12.75">
      <c r="A635" s="6" t="s">
        <v>491</v>
      </c>
      <c r="B635" s="104">
        <v>610469.67</v>
      </c>
      <c r="C635" s="102" t="s">
        <v>1153</v>
      </c>
      <c r="D635" s="113"/>
      <c r="E635" s="105">
        <v>43734</v>
      </c>
    </row>
    <row r="636" spans="1:5" ht="12.75">
      <c r="A636" s="6" t="s">
        <v>492</v>
      </c>
      <c r="B636" s="104">
        <v>79528.62</v>
      </c>
      <c r="C636" s="102" t="s">
        <v>1154</v>
      </c>
      <c r="D636" s="113"/>
      <c r="E636" s="105">
        <v>43734</v>
      </c>
    </row>
    <row r="637" spans="1:5" ht="12.75">
      <c r="A637" s="6" t="s">
        <v>493</v>
      </c>
      <c r="B637" s="104">
        <v>69231.77</v>
      </c>
      <c r="C637" s="102" t="s">
        <v>1155</v>
      </c>
      <c r="D637" s="113"/>
      <c r="E637" s="105">
        <v>43734</v>
      </c>
    </row>
    <row r="638" spans="1:5" ht="12.75">
      <c r="A638" s="6" t="s">
        <v>494</v>
      </c>
      <c r="B638" s="104">
        <v>315716.54</v>
      </c>
      <c r="C638" s="102" t="s">
        <v>799</v>
      </c>
      <c r="D638" s="114"/>
      <c r="E638" s="105">
        <v>43734</v>
      </c>
    </row>
    <row r="639" spans="1:5" ht="12.75">
      <c r="A639" s="6" t="s">
        <v>495</v>
      </c>
      <c r="B639" s="104">
        <v>6229023.29</v>
      </c>
      <c r="C639" s="102" t="s">
        <v>862</v>
      </c>
      <c r="D639" s="112" t="s">
        <v>1452</v>
      </c>
      <c r="E639" s="105">
        <v>43734</v>
      </c>
    </row>
    <row r="640" spans="1:5" ht="12.75">
      <c r="A640" s="6" t="s">
        <v>496</v>
      </c>
      <c r="B640" s="104">
        <v>547239.95</v>
      </c>
      <c r="C640" s="102" t="s">
        <v>1156</v>
      </c>
      <c r="D640" s="113"/>
      <c r="E640" s="105">
        <v>43734</v>
      </c>
    </row>
    <row r="641" spans="1:5" ht="12.75">
      <c r="A641" s="6" t="s">
        <v>497</v>
      </c>
      <c r="B641" s="104">
        <v>831782.71</v>
      </c>
      <c r="C641" s="102" t="s">
        <v>1157</v>
      </c>
      <c r="D641" s="113"/>
      <c r="E641" s="105">
        <v>43734</v>
      </c>
    </row>
    <row r="642" spans="1:5" ht="12.75">
      <c r="A642" s="6" t="s">
        <v>498</v>
      </c>
      <c r="B642" s="104">
        <v>279324.56</v>
      </c>
      <c r="C642" s="102" t="s">
        <v>1157</v>
      </c>
      <c r="D642" s="114"/>
      <c r="E642" s="105">
        <v>43734</v>
      </c>
    </row>
    <row r="643" spans="1:5" ht="12.75">
      <c r="A643" s="6" t="s">
        <v>499</v>
      </c>
      <c r="B643" s="104">
        <v>2964266.38</v>
      </c>
      <c r="C643" s="102" t="s">
        <v>1158</v>
      </c>
      <c r="D643" s="112" t="s">
        <v>1453</v>
      </c>
      <c r="E643" s="105">
        <v>43734</v>
      </c>
    </row>
    <row r="644" spans="1:5" ht="12.75">
      <c r="A644" s="6" t="s">
        <v>500</v>
      </c>
      <c r="B644" s="104">
        <v>2454185.75</v>
      </c>
      <c r="C644" s="102" t="s">
        <v>1037</v>
      </c>
      <c r="D644" s="113"/>
      <c r="E644" s="105">
        <v>43734</v>
      </c>
    </row>
    <row r="645" spans="1:5" ht="12.75">
      <c r="A645" s="6" t="s">
        <v>501</v>
      </c>
      <c r="B645" s="104">
        <v>1265010.91</v>
      </c>
      <c r="C645" s="102" t="s">
        <v>1159</v>
      </c>
      <c r="D645" s="113"/>
      <c r="E645" s="105">
        <v>43734</v>
      </c>
    </row>
    <row r="646" spans="1:5" ht="12.75">
      <c r="A646" s="6" t="s">
        <v>502</v>
      </c>
      <c r="B646" s="104">
        <v>303398.26</v>
      </c>
      <c r="C646" s="102" t="s">
        <v>1160</v>
      </c>
      <c r="D646" s="113"/>
      <c r="E646" s="105">
        <v>43734</v>
      </c>
    </row>
    <row r="647" spans="1:5" ht="12.75">
      <c r="A647" s="6" t="s">
        <v>503</v>
      </c>
      <c r="B647" s="104">
        <v>4224165.25</v>
      </c>
      <c r="C647" s="102" t="s">
        <v>1079</v>
      </c>
      <c r="D647" s="113"/>
      <c r="E647" s="105">
        <v>43734</v>
      </c>
    </row>
    <row r="648" spans="1:5" ht="12.75">
      <c r="A648" s="6" t="s">
        <v>504</v>
      </c>
      <c r="B648" s="104">
        <v>226629.06</v>
      </c>
      <c r="C648" s="102" t="s">
        <v>1161</v>
      </c>
      <c r="D648" s="113"/>
      <c r="E648" s="105">
        <v>43734</v>
      </c>
    </row>
    <row r="649" spans="1:5" ht="12.75">
      <c r="A649" s="6" t="s">
        <v>505</v>
      </c>
      <c r="B649" s="104">
        <v>849877.44</v>
      </c>
      <c r="C649" s="102" t="s">
        <v>1162</v>
      </c>
      <c r="D649" s="113"/>
      <c r="E649" s="105">
        <v>43734</v>
      </c>
    </row>
    <row r="650" spans="1:5" ht="12.75">
      <c r="A650" s="6" t="s">
        <v>506</v>
      </c>
      <c r="B650" s="104">
        <v>757536.53</v>
      </c>
      <c r="C650" s="102" t="s">
        <v>1163</v>
      </c>
      <c r="D650" s="113"/>
      <c r="E650" s="105">
        <v>43734</v>
      </c>
    </row>
    <row r="651" spans="1:5" ht="12.75">
      <c r="A651" s="6" t="s">
        <v>507</v>
      </c>
      <c r="B651" s="104">
        <v>5753978.65</v>
      </c>
      <c r="C651" s="102" t="s">
        <v>1164</v>
      </c>
      <c r="D651" s="113"/>
      <c r="E651" s="105">
        <v>43734</v>
      </c>
    </row>
    <row r="652" spans="1:5" ht="12.75">
      <c r="A652" s="6" t="s">
        <v>508</v>
      </c>
      <c r="B652" s="104">
        <v>900607.62</v>
      </c>
      <c r="C652" s="102" t="s">
        <v>1165</v>
      </c>
      <c r="D652" s="113"/>
      <c r="E652" s="105">
        <v>43734</v>
      </c>
    </row>
    <row r="653" spans="1:5" ht="12.75">
      <c r="A653" s="6" t="s">
        <v>509</v>
      </c>
      <c r="B653" s="104">
        <v>1587414.71</v>
      </c>
      <c r="C653" s="102" t="s">
        <v>1166</v>
      </c>
      <c r="D653" s="114"/>
      <c r="E653" s="105">
        <v>43734</v>
      </c>
    </row>
    <row r="654" spans="1:5" ht="12.75">
      <c r="A654" s="6" t="s">
        <v>510</v>
      </c>
      <c r="B654" s="104">
        <v>253203.06</v>
      </c>
      <c r="C654" s="102" t="s">
        <v>1167</v>
      </c>
      <c r="D654" s="112" t="s">
        <v>1423</v>
      </c>
      <c r="E654" s="105">
        <v>43734</v>
      </c>
    </row>
    <row r="655" spans="1:5" ht="12.75">
      <c r="A655" s="6" t="s">
        <v>511</v>
      </c>
      <c r="B655" s="104">
        <v>995506.88</v>
      </c>
      <c r="C655" s="102" t="s">
        <v>1168</v>
      </c>
      <c r="D655" s="113"/>
      <c r="E655" s="105">
        <v>43734</v>
      </c>
    </row>
    <row r="656" spans="1:5" ht="12.75">
      <c r="A656" s="6" t="s">
        <v>512</v>
      </c>
      <c r="B656" s="104">
        <v>229060.05</v>
      </c>
      <c r="C656" s="102" t="s">
        <v>1169</v>
      </c>
      <c r="D656" s="113"/>
      <c r="E656" s="105">
        <v>43734</v>
      </c>
    </row>
    <row r="657" spans="1:5" ht="12.75">
      <c r="A657" s="6" t="s">
        <v>513</v>
      </c>
      <c r="B657" s="104">
        <v>116124.44</v>
      </c>
      <c r="C657" s="102" t="s">
        <v>764</v>
      </c>
      <c r="D657" s="113"/>
      <c r="E657" s="105">
        <v>43734</v>
      </c>
    </row>
    <row r="658" spans="1:5" ht="12.75">
      <c r="A658" s="6" t="s">
        <v>514</v>
      </c>
      <c r="B658" s="104">
        <v>484377.68</v>
      </c>
      <c r="C658" s="102" t="s">
        <v>764</v>
      </c>
      <c r="D658" s="113"/>
      <c r="E658" s="105">
        <v>43734</v>
      </c>
    </row>
    <row r="659" spans="1:5" ht="12.75">
      <c r="A659" s="6" t="s">
        <v>515</v>
      </c>
      <c r="B659" s="104">
        <v>754545.11</v>
      </c>
      <c r="C659" s="102" t="s">
        <v>1170</v>
      </c>
      <c r="D659" s="113"/>
      <c r="E659" s="105">
        <v>43734</v>
      </c>
    </row>
    <row r="660" spans="1:5" ht="12.75">
      <c r="A660" s="6" t="s">
        <v>516</v>
      </c>
      <c r="B660" s="104">
        <v>783942.12</v>
      </c>
      <c r="C660" s="102" t="s">
        <v>1171</v>
      </c>
      <c r="D660" s="113"/>
      <c r="E660" s="105">
        <v>43734</v>
      </c>
    </row>
    <row r="661" spans="1:5" ht="12.75">
      <c r="A661" s="6" t="s">
        <v>517</v>
      </c>
      <c r="B661" s="104">
        <v>582275.19</v>
      </c>
      <c r="C661" s="102" t="s">
        <v>1172</v>
      </c>
      <c r="D661" s="114"/>
      <c r="E661" s="105">
        <v>43734</v>
      </c>
    </row>
    <row r="662" spans="1:5" ht="12.75">
      <c r="A662" s="6" t="s">
        <v>518</v>
      </c>
      <c r="B662" s="104">
        <v>177392.66</v>
      </c>
      <c r="C662" s="102" t="s">
        <v>1173</v>
      </c>
      <c r="D662" s="112" t="s">
        <v>1433</v>
      </c>
      <c r="E662" s="105">
        <v>43734</v>
      </c>
    </row>
    <row r="663" spans="1:5" ht="12.75">
      <c r="A663" s="6" t="s">
        <v>519</v>
      </c>
      <c r="B663" s="104">
        <v>1089607</v>
      </c>
      <c r="C663" s="102" t="s">
        <v>1174</v>
      </c>
      <c r="D663" s="113"/>
      <c r="E663" s="105">
        <v>43734</v>
      </c>
    </row>
    <row r="664" spans="1:5" ht="12.75">
      <c r="A664" s="6" t="s">
        <v>520</v>
      </c>
      <c r="B664" s="104">
        <v>259198.94</v>
      </c>
      <c r="C664" s="102" t="s">
        <v>1175</v>
      </c>
      <c r="D664" s="113"/>
      <c r="E664" s="105">
        <v>43734</v>
      </c>
    </row>
    <row r="665" spans="1:5" ht="12.75">
      <c r="A665" s="6" t="s">
        <v>521</v>
      </c>
      <c r="B665" s="104">
        <v>265378.41</v>
      </c>
      <c r="C665" s="102" t="s">
        <v>1176</v>
      </c>
      <c r="D665" s="113"/>
      <c r="E665" s="105">
        <v>43734</v>
      </c>
    </row>
    <row r="666" spans="1:5" ht="12.75">
      <c r="A666" s="6" t="s">
        <v>522</v>
      </c>
      <c r="B666" s="104">
        <v>615272.79</v>
      </c>
      <c r="C666" s="102" t="s">
        <v>1177</v>
      </c>
      <c r="D666" s="113"/>
      <c r="E666" s="105">
        <v>43734</v>
      </c>
    </row>
    <row r="667" spans="1:5" ht="12.75">
      <c r="A667" s="6" t="s">
        <v>523</v>
      </c>
      <c r="B667" s="104">
        <v>856373.46</v>
      </c>
      <c r="C667" s="102" t="s">
        <v>1178</v>
      </c>
      <c r="D667" s="113"/>
      <c r="E667" s="105">
        <v>43734</v>
      </c>
    </row>
    <row r="668" spans="1:5" ht="12.75">
      <c r="A668" s="6" t="s">
        <v>524</v>
      </c>
      <c r="B668" s="104">
        <v>39853.1</v>
      </c>
      <c r="C668" s="102" t="s">
        <v>1179</v>
      </c>
      <c r="D668" s="114"/>
      <c r="E668" s="105">
        <v>43734</v>
      </c>
    </row>
    <row r="669" spans="1:5" ht="12.75">
      <c r="A669" s="6" t="s">
        <v>525</v>
      </c>
      <c r="B669" s="104">
        <v>1102023.16</v>
      </c>
      <c r="C669" s="102" t="s">
        <v>1180</v>
      </c>
      <c r="D669" s="112" t="s">
        <v>1437</v>
      </c>
      <c r="E669" s="105">
        <v>43734</v>
      </c>
    </row>
    <row r="670" spans="1:5" ht="12.75">
      <c r="A670" s="6" t="s">
        <v>526</v>
      </c>
      <c r="B670" s="104">
        <v>51571.34</v>
      </c>
      <c r="C670" s="102" t="s">
        <v>1181</v>
      </c>
      <c r="D670" s="113"/>
      <c r="E670" s="105">
        <v>43734</v>
      </c>
    </row>
    <row r="671" spans="1:5" ht="12.75">
      <c r="A671" s="6" t="s">
        <v>527</v>
      </c>
      <c r="B671" s="104">
        <v>91367.01</v>
      </c>
      <c r="C671" s="102" t="s">
        <v>1182</v>
      </c>
      <c r="D671" s="113"/>
      <c r="E671" s="105">
        <v>43734</v>
      </c>
    </row>
    <row r="672" spans="1:5" ht="12.75">
      <c r="A672" s="6" t="s">
        <v>528</v>
      </c>
      <c r="B672" s="104">
        <v>143787.79</v>
      </c>
      <c r="C672" s="102" t="s">
        <v>1182</v>
      </c>
      <c r="D672" s="113"/>
      <c r="E672" s="105">
        <v>43734</v>
      </c>
    </row>
    <row r="673" spans="1:5" ht="12.75">
      <c r="A673" s="6" t="s">
        <v>529</v>
      </c>
      <c r="B673" s="104">
        <v>87043.63</v>
      </c>
      <c r="C673" s="102" t="s">
        <v>1182</v>
      </c>
      <c r="D673" s="113"/>
      <c r="E673" s="105">
        <v>43734</v>
      </c>
    </row>
    <row r="674" spans="1:5" ht="12.75">
      <c r="A674" s="6" t="s">
        <v>530</v>
      </c>
      <c r="B674" s="104">
        <v>1201645.95</v>
      </c>
      <c r="C674" s="102" t="s">
        <v>1183</v>
      </c>
      <c r="D674" s="113"/>
      <c r="E674" s="105">
        <v>43734</v>
      </c>
    </row>
    <row r="675" spans="1:5" ht="12.75">
      <c r="A675" s="6" t="s">
        <v>531</v>
      </c>
      <c r="B675" s="104">
        <v>183431.68</v>
      </c>
      <c r="C675" s="102" t="s">
        <v>1184</v>
      </c>
      <c r="D675" s="114"/>
      <c r="E675" s="105">
        <v>43734</v>
      </c>
    </row>
    <row r="676" spans="1:5" ht="12.75">
      <c r="A676" s="6" t="s">
        <v>532</v>
      </c>
      <c r="B676" s="104">
        <v>1228050.24</v>
      </c>
      <c r="C676" s="102" t="s">
        <v>1185</v>
      </c>
      <c r="D676" s="112" t="s">
        <v>1426</v>
      </c>
      <c r="E676" s="105">
        <v>43734</v>
      </c>
    </row>
    <row r="677" spans="1:5" ht="12.75">
      <c r="A677" s="6" t="s">
        <v>533</v>
      </c>
      <c r="B677" s="104">
        <v>107100</v>
      </c>
      <c r="C677" s="102" t="s">
        <v>1186</v>
      </c>
      <c r="D677" s="113"/>
      <c r="E677" s="105">
        <v>43734</v>
      </c>
    </row>
    <row r="678" spans="1:5" ht="12.75">
      <c r="A678" s="6" t="s">
        <v>534</v>
      </c>
      <c r="B678" s="104">
        <v>189499.84</v>
      </c>
      <c r="C678" s="102" t="s">
        <v>1187</v>
      </c>
      <c r="D678" s="113"/>
      <c r="E678" s="105">
        <v>43734</v>
      </c>
    </row>
    <row r="679" spans="1:5" ht="12.75">
      <c r="A679" s="6" t="s">
        <v>535</v>
      </c>
      <c r="B679" s="104">
        <v>532233.27</v>
      </c>
      <c r="C679" s="102" t="s">
        <v>1188</v>
      </c>
      <c r="D679" s="113"/>
      <c r="E679" s="105">
        <v>43734</v>
      </c>
    </row>
    <row r="680" spans="1:5" ht="12.75">
      <c r="A680" s="6" t="s">
        <v>536</v>
      </c>
      <c r="B680" s="104">
        <v>1415106.5</v>
      </c>
      <c r="C680" s="102" t="s">
        <v>1189</v>
      </c>
      <c r="D680" s="113"/>
      <c r="E680" s="105">
        <v>43734</v>
      </c>
    </row>
    <row r="681" spans="1:5" ht="12.75">
      <c r="A681" s="6" t="s">
        <v>537</v>
      </c>
      <c r="B681" s="104">
        <v>245072.12</v>
      </c>
      <c r="C681" s="102" t="s">
        <v>1190</v>
      </c>
      <c r="D681" s="113"/>
      <c r="E681" s="105">
        <v>43734</v>
      </c>
    </row>
    <row r="682" spans="1:5" ht="12.75">
      <c r="A682" s="6" t="s">
        <v>538</v>
      </c>
      <c r="B682" s="104">
        <v>676442.48</v>
      </c>
      <c r="C682" s="102" t="s">
        <v>1191</v>
      </c>
      <c r="D682" s="114"/>
      <c r="E682" s="105">
        <v>43734</v>
      </c>
    </row>
    <row r="683" spans="1:5" ht="12.75">
      <c r="A683" s="6" t="s">
        <v>539</v>
      </c>
      <c r="B683" s="104">
        <v>509677.93</v>
      </c>
      <c r="C683" s="102" t="s">
        <v>1192</v>
      </c>
      <c r="D683" s="112" t="s">
        <v>1425</v>
      </c>
      <c r="E683" s="105">
        <v>43734</v>
      </c>
    </row>
    <row r="684" spans="1:5" ht="12.75">
      <c r="A684" s="6" t="s">
        <v>577</v>
      </c>
      <c r="B684" s="104">
        <v>3200</v>
      </c>
      <c r="C684" s="102" t="s">
        <v>1193</v>
      </c>
      <c r="D684" s="113"/>
      <c r="E684" s="105">
        <v>43734</v>
      </c>
    </row>
    <row r="685" spans="1:5" ht="12.75">
      <c r="A685" s="6" t="s">
        <v>578</v>
      </c>
      <c r="B685" s="104">
        <v>3200</v>
      </c>
      <c r="C685" s="102" t="s">
        <v>1193</v>
      </c>
      <c r="D685" s="113"/>
      <c r="E685" s="105">
        <v>43734</v>
      </c>
    </row>
    <row r="686" spans="1:5" ht="12.75">
      <c r="A686" s="6" t="s">
        <v>579</v>
      </c>
      <c r="B686" s="104">
        <v>1271640.27</v>
      </c>
      <c r="C686" s="102" t="s">
        <v>1193</v>
      </c>
      <c r="D686" s="113"/>
      <c r="E686" s="105">
        <v>43734</v>
      </c>
    </row>
    <row r="687" spans="1:5" ht="12.75">
      <c r="A687" s="6" t="s">
        <v>580</v>
      </c>
      <c r="B687" s="104">
        <v>365711.66</v>
      </c>
      <c r="C687" s="102" t="s">
        <v>1194</v>
      </c>
      <c r="D687" s="113"/>
      <c r="E687" s="105">
        <v>43734</v>
      </c>
    </row>
    <row r="688" spans="1:5" ht="12.75">
      <c r="A688" s="6" t="s">
        <v>581</v>
      </c>
      <c r="B688" s="104">
        <v>1376983.69</v>
      </c>
      <c r="C688" s="102" t="s">
        <v>1195</v>
      </c>
      <c r="D688" s="114"/>
      <c r="E688" s="105">
        <v>43734</v>
      </c>
    </row>
    <row r="689" spans="1:5" ht="12.75">
      <c r="A689" s="6" t="s">
        <v>582</v>
      </c>
      <c r="B689" s="104">
        <v>6602688.06</v>
      </c>
      <c r="C689" s="102" t="s">
        <v>999</v>
      </c>
      <c r="D689" s="112" t="s">
        <v>1436</v>
      </c>
      <c r="E689" s="105">
        <v>43734</v>
      </c>
    </row>
    <row r="690" spans="1:5" ht="12.75">
      <c r="A690" s="6" t="s">
        <v>583</v>
      </c>
      <c r="B690" s="104">
        <v>4362727.79</v>
      </c>
      <c r="C690" s="102" t="s">
        <v>1196</v>
      </c>
      <c r="D690" s="113"/>
      <c r="E690" s="105">
        <v>43734</v>
      </c>
    </row>
    <row r="691" spans="1:5" ht="12.75">
      <c r="A691" s="6" t="s">
        <v>584</v>
      </c>
      <c r="B691" s="104">
        <v>351837.55</v>
      </c>
      <c r="C691" s="102" t="s">
        <v>1197</v>
      </c>
      <c r="D691" s="113"/>
      <c r="E691" s="105">
        <v>43734</v>
      </c>
    </row>
    <row r="692" spans="1:5" ht="12.75">
      <c r="A692" s="6" t="s">
        <v>585</v>
      </c>
      <c r="B692" s="104">
        <v>282791.68</v>
      </c>
      <c r="C692" s="102" t="s">
        <v>1198</v>
      </c>
      <c r="D692" s="113"/>
      <c r="E692" s="105">
        <v>43734</v>
      </c>
    </row>
    <row r="693" spans="1:5" ht="12.75">
      <c r="A693" s="6" t="s">
        <v>586</v>
      </c>
      <c r="B693" s="104">
        <v>1680675.27</v>
      </c>
      <c r="C693" s="102" t="s">
        <v>1199</v>
      </c>
      <c r="D693" s="113"/>
      <c r="E693" s="105">
        <v>43734</v>
      </c>
    </row>
    <row r="694" spans="1:5" ht="12.75">
      <c r="A694" s="6" t="s">
        <v>587</v>
      </c>
      <c r="B694" s="104">
        <v>15470</v>
      </c>
      <c r="C694" s="102" t="s">
        <v>1052</v>
      </c>
      <c r="D694" s="113"/>
      <c r="E694" s="105">
        <v>43734</v>
      </c>
    </row>
    <row r="695" spans="1:5" ht="12.75">
      <c r="A695" s="6" t="s">
        <v>588</v>
      </c>
      <c r="B695" s="104">
        <v>520444.08</v>
      </c>
      <c r="C695" s="102" t="s">
        <v>1200</v>
      </c>
      <c r="D695" s="113"/>
      <c r="E695" s="105">
        <v>43734</v>
      </c>
    </row>
    <row r="696" spans="1:5" ht="12.75">
      <c r="A696" s="6" t="s">
        <v>589</v>
      </c>
      <c r="B696" s="104">
        <v>1130221.04</v>
      </c>
      <c r="C696" s="102" t="s">
        <v>1200</v>
      </c>
      <c r="D696" s="113"/>
      <c r="E696" s="105">
        <v>43734</v>
      </c>
    </row>
    <row r="697" spans="1:5" ht="12.75">
      <c r="A697" s="6" t="s">
        <v>1456</v>
      </c>
      <c r="B697" s="104">
        <v>184712.09</v>
      </c>
      <c r="C697" s="102" t="s">
        <v>1201</v>
      </c>
      <c r="D697" s="114"/>
      <c r="E697" s="105">
        <v>43734</v>
      </c>
    </row>
    <row r="698" spans="1:5" ht="12.75">
      <c r="A698" s="6" t="s">
        <v>1457</v>
      </c>
      <c r="B698" s="104">
        <v>170202.32</v>
      </c>
      <c r="C698" s="102" t="s">
        <v>1202</v>
      </c>
      <c r="D698" s="112" t="s">
        <v>1424</v>
      </c>
      <c r="E698" s="105">
        <v>43734</v>
      </c>
    </row>
    <row r="699" spans="1:5" ht="12.75">
      <c r="A699" s="6" t="s">
        <v>1458</v>
      </c>
      <c r="B699" s="104">
        <v>502616.14</v>
      </c>
      <c r="C699" s="102" t="s">
        <v>1203</v>
      </c>
      <c r="D699" s="113"/>
      <c r="E699" s="105">
        <v>43734</v>
      </c>
    </row>
    <row r="700" spans="1:5" ht="12.75">
      <c r="A700" s="6" t="s">
        <v>1459</v>
      </c>
      <c r="B700" s="104">
        <v>297758.18</v>
      </c>
      <c r="C700" s="102" t="s">
        <v>1204</v>
      </c>
      <c r="D700" s="113"/>
      <c r="E700" s="105">
        <v>43734</v>
      </c>
    </row>
    <row r="701" spans="1:5" ht="12.75">
      <c r="A701" s="6" t="s">
        <v>1460</v>
      </c>
      <c r="B701" s="104">
        <v>420296.54</v>
      </c>
      <c r="C701" s="102" t="s">
        <v>1205</v>
      </c>
      <c r="D701" s="113"/>
      <c r="E701" s="105">
        <v>43734</v>
      </c>
    </row>
    <row r="702" spans="1:5" ht="12.75">
      <c r="A702" s="6" t="s">
        <v>1461</v>
      </c>
      <c r="B702" s="104">
        <v>695091.88</v>
      </c>
      <c r="C702" s="102" t="s">
        <v>1206</v>
      </c>
      <c r="D702" s="113"/>
      <c r="E702" s="105">
        <v>43734</v>
      </c>
    </row>
    <row r="703" spans="1:5" ht="12.75">
      <c r="A703" s="6" t="s">
        <v>1462</v>
      </c>
      <c r="B703" s="104">
        <v>1134448.46</v>
      </c>
      <c r="C703" s="102" t="s">
        <v>1206</v>
      </c>
      <c r="D703" s="113"/>
      <c r="E703" s="105">
        <v>43734</v>
      </c>
    </row>
    <row r="704" spans="1:5" ht="12.75">
      <c r="A704" s="6" t="s">
        <v>1463</v>
      </c>
      <c r="B704" s="104">
        <v>680226.46</v>
      </c>
      <c r="C704" s="102" t="s">
        <v>807</v>
      </c>
      <c r="D704" s="113"/>
      <c r="E704" s="105">
        <v>43734</v>
      </c>
    </row>
    <row r="705" spans="1:5" ht="12.75">
      <c r="A705" s="6" t="s">
        <v>1464</v>
      </c>
      <c r="B705" s="104">
        <v>326048.47</v>
      </c>
      <c r="C705" s="102" t="s">
        <v>1207</v>
      </c>
      <c r="D705" s="113"/>
      <c r="E705" s="105">
        <v>43734</v>
      </c>
    </row>
    <row r="706" spans="1:5" ht="12.75">
      <c r="A706" s="6" t="s">
        <v>1465</v>
      </c>
      <c r="B706" s="104">
        <v>195926.07</v>
      </c>
      <c r="C706" s="102" t="s">
        <v>1208</v>
      </c>
      <c r="D706" s="113"/>
      <c r="E706" s="105">
        <v>43734</v>
      </c>
    </row>
    <row r="707" spans="1:5" ht="12.75">
      <c r="A707" s="6" t="s">
        <v>1466</v>
      </c>
      <c r="B707" s="104">
        <v>192555.64</v>
      </c>
      <c r="C707" s="102" t="s">
        <v>1209</v>
      </c>
      <c r="D707" s="113"/>
      <c r="E707" s="105">
        <v>43734</v>
      </c>
    </row>
    <row r="708" spans="1:5" ht="12.75">
      <c r="A708" s="6" t="s">
        <v>1467</v>
      </c>
      <c r="B708" s="104">
        <v>1508227.25</v>
      </c>
      <c r="C708" s="102" t="s">
        <v>1209</v>
      </c>
      <c r="D708" s="113"/>
      <c r="E708" s="105">
        <v>43734</v>
      </c>
    </row>
    <row r="709" spans="1:5" ht="12.75">
      <c r="A709" s="6" t="s">
        <v>1468</v>
      </c>
      <c r="B709" s="104">
        <v>1167184.73</v>
      </c>
      <c r="C709" s="102" t="s">
        <v>1210</v>
      </c>
      <c r="D709" s="113"/>
      <c r="E709" s="105">
        <v>43734</v>
      </c>
    </row>
    <row r="710" spans="1:5" ht="12.75">
      <c r="A710" s="6" t="s">
        <v>1469</v>
      </c>
      <c r="B710" s="104">
        <v>242620.08</v>
      </c>
      <c r="C710" s="102" t="s">
        <v>813</v>
      </c>
      <c r="D710" s="114"/>
      <c r="E710" s="105">
        <v>43734</v>
      </c>
    </row>
    <row r="711" spans="1:5" ht="12.75">
      <c r="A711" s="6" t="s">
        <v>1470</v>
      </c>
      <c r="B711" s="104">
        <v>1319459.56</v>
      </c>
      <c r="C711" s="102" t="s">
        <v>846</v>
      </c>
      <c r="D711" s="112" t="s">
        <v>1416</v>
      </c>
      <c r="E711" s="105">
        <v>43734</v>
      </c>
    </row>
    <row r="712" spans="1:5" ht="12.75">
      <c r="A712" s="6" t="s">
        <v>1471</v>
      </c>
      <c r="B712" s="104">
        <v>679036.97</v>
      </c>
      <c r="C712" s="102" t="s">
        <v>784</v>
      </c>
      <c r="D712" s="113"/>
      <c r="E712" s="105">
        <v>43734</v>
      </c>
    </row>
    <row r="713" spans="1:5" ht="12.75">
      <c r="A713" s="6" t="s">
        <v>1472</v>
      </c>
      <c r="B713" s="104">
        <v>128098.06</v>
      </c>
      <c r="C713" s="102" t="s">
        <v>784</v>
      </c>
      <c r="D713" s="113"/>
      <c r="E713" s="105">
        <v>43734</v>
      </c>
    </row>
    <row r="714" spans="1:5" ht="12.75">
      <c r="A714" s="6" t="s">
        <v>1473</v>
      </c>
      <c r="B714" s="104">
        <v>382724.99</v>
      </c>
      <c r="C714" s="102" t="s">
        <v>784</v>
      </c>
      <c r="D714" s="113"/>
      <c r="E714" s="105">
        <v>43734</v>
      </c>
    </row>
    <row r="715" spans="1:5" ht="12.75">
      <c r="A715" s="6" t="s">
        <v>1474</v>
      </c>
      <c r="B715" s="104">
        <v>74861.09</v>
      </c>
      <c r="C715" s="102" t="s">
        <v>784</v>
      </c>
      <c r="D715" s="113"/>
      <c r="E715" s="105">
        <v>43734</v>
      </c>
    </row>
    <row r="716" spans="1:5" ht="12.75">
      <c r="A716" s="6" t="s">
        <v>1475</v>
      </c>
      <c r="B716" s="104">
        <v>362177.05</v>
      </c>
      <c r="C716" s="102" t="s">
        <v>1211</v>
      </c>
      <c r="D716" s="113"/>
      <c r="E716" s="105">
        <v>43734</v>
      </c>
    </row>
    <row r="717" spans="1:5" ht="12.75">
      <c r="A717" s="6" t="s">
        <v>1476</v>
      </c>
      <c r="B717" s="104">
        <v>191771.03</v>
      </c>
      <c r="C717" s="102" t="s">
        <v>1212</v>
      </c>
      <c r="D717" s="113"/>
      <c r="E717" s="105">
        <v>43734</v>
      </c>
    </row>
    <row r="718" spans="1:5" ht="12.75">
      <c r="A718" s="6" t="s">
        <v>1477</v>
      </c>
      <c r="B718" s="104">
        <v>2043358.08</v>
      </c>
      <c r="C718" s="102" t="s">
        <v>787</v>
      </c>
      <c r="D718" s="113"/>
      <c r="E718" s="105">
        <v>43734</v>
      </c>
    </row>
    <row r="719" spans="1:5" ht="12.75">
      <c r="A719" s="6" t="s">
        <v>1478</v>
      </c>
      <c r="B719" s="104">
        <v>991721.26</v>
      </c>
      <c r="C719" s="102" t="s">
        <v>1213</v>
      </c>
      <c r="D719" s="113"/>
      <c r="E719" s="105">
        <v>43734</v>
      </c>
    </row>
    <row r="720" spans="1:5" ht="12.75">
      <c r="A720" s="6" t="s">
        <v>1479</v>
      </c>
      <c r="B720" s="104">
        <v>4870382.32</v>
      </c>
      <c r="C720" s="102" t="s">
        <v>1214</v>
      </c>
      <c r="D720" s="113"/>
      <c r="E720" s="105">
        <v>43734</v>
      </c>
    </row>
    <row r="721" spans="1:5" ht="12.75">
      <c r="A721" s="6" t="s">
        <v>1480</v>
      </c>
      <c r="B721" s="104">
        <v>124492</v>
      </c>
      <c r="C721" s="102" t="s">
        <v>1215</v>
      </c>
      <c r="D721" s="113"/>
      <c r="E721" s="105">
        <v>43734</v>
      </c>
    </row>
    <row r="722" spans="1:5" ht="12.75">
      <c r="A722" s="6" t="s">
        <v>1481</v>
      </c>
      <c r="B722" s="104">
        <v>105607.67</v>
      </c>
      <c r="C722" s="102" t="s">
        <v>1216</v>
      </c>
      <c r="D722" s="113"/>
      <c r="E722" s="105">
        <v>43734</v>
      </c>
    </row>
    <row r="723" spans="1:5" ht="12.75">
      <c r="A723" s="6" t="s">
        <v>1482</v>
      </c>
      <c r="B723" s="104">
        <v>328629.39</v>
      </c>
      <c r="C723" s="102" t="s">
        <v>1217</v>
      </c>
      <c r="D723" s="113"/>
      <c r="E723" s="105">
        <v>43734</v>
      </c>
    </row>
    <row r="724" spans="1:5" ht="12.75">
      <c r="A724" s="6" t="s">
        <v>1483</v>
      </c>
      <c r="B724" s="104">
        <v>612951.64</v>
      </c>
      <c r="C724" s="102" t="s">
        <v>1218</v>
      </c>
      <c r="D724" s="113"/>
      <c r="E724" s="105">
        <v>43734</v>
      </c>
    </row>
    <row r="725" spans="1:5" ht="12.75">
      <c r="A725" s="6" t="s">
        <v>1484</v>
      </c>
      <c r="B725" s="104">
        <v>447920.94</v>
      </c>
      <c r="C725" s="102" t="s">
        <v>949</v>
      </c>
      <c r="D725" s="113"/>
      <c r="E725" s="105">
        <v>43734</v>
      </c>
    </row>
    <row r="726" spans="1:5" ht="12.75">
      <c r="A726" s="6" t="s">
        <v>1485</v>
      </c>
      <c r="B726" s="104">
        <v>149768.62</v>
      </c>
      <c r="C726" s="102" t="s">
        <v>1219</v>
      </c>
      <c r="D726" s="114"/>
      <c r="E726" s="105">
        <v>43734</v>
      </c>
    </row>
    <row r="727" spans="1:5" ht="12.75">
      <c r="A727" s="6" t="s">
        <v>1486</v>
      </c>
      <c r="B727" s="104">
        <v>1541603.84</v>
      </c>
      <c r="C727" s="102" t="s">
        <v>1220</v>
      </c>
      <c r="D727" s="112" t="s">
        <v>1454</v>
      </c>
      <c r="E727" s="105">
        <v>43734</v>
      </c>
    </row>
    <row r="728" spans="1:5" ht="12.75">
      <c r="A728" s="6" t="s">
        <v>1487</v>
      </c>
      <c r="B728" s="104">
        <v>348235.64</v>
      </c>
      <c r="C728" s="102" t="s">
        <v>1221</v>
      </c>
      <c r="D728" s="113"/>
      <c r="E728" s="105">
        <v>43734</v>
      </c>
    </row>
    <row r="729" spans="1:5" ht="12.75">
      <c r="A729" s="6" t="s">
        <v>1488</v>
      </c>
      <c r="B729" s="104">
        <v>84668.04</v>
      </c>
      <c r="C729" s="102" t="s">
        <v>1222</v>
      </c>
      <c r="D729" s="113"/>
      <c r="E729" s="105">
        <v>43734</v>
      </c>
    </row>
    <row r="730" spans="1:5" ht="12.75">
      <c r="A730" s="6" t="s">
        <v>1489</v>
      </c>
      <c r="B730" s="104">
        <v>255740.66</v>
      </c>
      <c r="C730" s="102" t="s">
        <v>1223</v>
      </c>
      <c r="D730" s="113"/>
      <c r="E730" s="105">
        <v>43734</v>
      </c>
    </row>
    <row r="731" spans="1:5" ht="12.75">
      <c r="A731" s="6" t="s">
        <v>1490</v>
      </c>
      <c r="B731" s="104">
        <v>211557.7</v>
      </c>
      <c r="C731" s="102" t="s">
        <v>1223</v>
      </c>
      <c r="D731" s="113"/>
      <c r="E731" s="105">
        <v>43734</v>
      </c>
    </row>
    <row r="732" spans="1:5" ht="12.75">
      <c r="A732" s="6" t="s">
        <v>1491</v>
      </c>
      <c r="B732" s="104">
        <v>1119029.94</v>
      </c>
      <c r="C732" s="102" t="s">
        <v>1224</v>
      </c>
      <c r="D732" s="113"/>
      <c r="E732" s="105">
        <v>43734</v>
      </c>
    </row>
    <row r="733" spans="1:5" ht="12.75">
      <c r="A733" s="6" t="s">
        <v>1492</v>
      </c>
      <c r="B733" s="104">
        <v>71204.06</v>
      </c>
      <c r="C733" s="102" t="s">
        <v>1225</v>
      </c>
      <c r="D733" s="113"/>
      <c r="E733" s="105">
        <v>43734</v>
      </c>
    </row>
    <row r="734" spans="1:5" ht="12.75">
      <c r="A734" s="6" t="s">
        <v>1493</v>
      </c>
      <c r="B734" s="104">
        <v>33293.3</v>
      </c>
      <c r="C734" s="102" t="s">
        <v>1225</v>
      </c>
      <c r="D734" s="113"/>
      <c r="E734" s="105">
        <v>43734</v>
      </c>
    </row>
    <row r="735" spans="1:5" ht="12.75">
      <c r="A735" s="6" t="s">
        <v>1494</v>
      </c>
      <c r="B735" s="104">
        <v>180052.66</v>
      </c>
      <c r="C735" s="102" t="s">
        <v>1225</v>
      </c>
      <c r="D735" s="113"/>
      <c r="E735" s="105">
        <v>43734</v>
      </c>
    </row>
    <row r="736" spans="1:5" ht="12.75">
      <c r="A736" s="6" t="s">
        <v>1495</v>
      </c>
      <c r="B736" s="104">
        <v>35281.18</v>
      </c>
      <c r="C736" s="102" t="s">
        <v>1225</v>
      </c>
      <c r="D736" s="113"/>
      <c r="E736" s="105">
        <v>43734</v>
      </c>
    </row>
    <row r="737" spans="1:5" ht="12.75">
      <c r="A737" s="6" t="s">
        <v>1496</v>
      </c>
      <c r="B737" s="104">
        <v>143779.77</v>
      </c>
      <c r="C737" s="102" t="s">
        <v>1226</v>
      </c>
      <c r="D737" s="113"/>
      <c r="E737" s="105">
        <v>43734</v>
      </c>
    </row>
    <row r="738" spans="1:5" ht="12.75">
      <c r="A738" s="6" t="s">
        <v>1497</v>
      </c>
      <c r="B738" s="104">
        <v>838010.95</v>
      </c>
      <c r="C738" s="102" t="s">
        <v>1226</v>
      </c>
      <c r="D738" s="113"/>
      <c r="E738" s="105">
        <v>43734</v>
      </c>
    </row>
    <row r="739" spans="1:5" ht="12.75">
      <c r="A739" s="6" t="s">
        <v>1498</v>
      </c>
      <c r="B739" s="104">
        <v>233812.04</v>
      </c>
      <c r="C739" s="102" t="s">
        <v>1227</v>
      </c>
      <c r="D739" s="113"/>
      <c r="E739" s="105">
        <v>43734</v>
      </c>
    </row>
    <row r="740" spans="1:5" ht="12.75">
      <c r="A740" s="6" t="s">
        <v>1499</v>
      </c>
      <c r="B740" s="104">
        <v>1028125.76</v>
      </c>
      <c r="C740" s="102" t="s">
        <v>1228</v>
      </c>
      <c r="D740" s="113"/>
      <c r="E740" s="105">
        <v>43734</v>
      </c>
    </row>
    <row r="741" spans="1:5" ht="12.75">
      <c r="A741" s="6" t="s">
        <v>1500</v>
      </c>
      <c r="B741" s="104">
        <v>126200.76</v>
      </c>
      <c r="C741" s="102" t="s">
        <v>1229</v>
      </c>
      <c r="D741" s="114"/>
      <c r="E741" s="105">
        <v>43734</v>
      </c>
    </row>
    <row r="742" spans="1:5" ht="12.75">
      <c r="A742" s="6" t="s">
        <v>1501</v>
      </c>
      <c r="B742" s="104">
        <v>264312.57</v>
      </c>
      <c r="C742" s="102" t="s">
        <v>1037</v>
      </c>
      <c r="D742" s="112" t="s">
        <v>1422</v>
      </c>
      <c r="E742" s="105">
        <v>43734</v>
      </c>
    </row>
    <row r="743" spans="1:5" ht="12.75">
      <c r="A743" s="6" t="s">
        <v>1502</v>
      </c>
      <c r="B743" s="104">
        <v>1935909.72</v>
      </c>
      <c r="C743" s="102" t="s">
        <v>1230</v>
      </c>
      <c r="D743" s="113"/>
      <c r="E743" s="105">
        <v>43734</v>
      </c>
    </row>
    <row r="744" spans="1:5" ht="12.75">
      <c r="A744" s="6" t="s">
        <v>1503</v>
      </c>
      <c r="B744" s="104">
        <v>1382798.92</v>
      </c>
      <c r="C744" s="102" t="s">
        <v>1231</v>
      </c>
      <c r="D744" s="113"/>
      <c r="E744" s="105">
        <v>43734</v>
      </c>
    </row>
    <row r="745" spans="1:5" ht="12.75">
      <c r="A745" s="6" t="s">
        <v>1504</v>
      </c>
      <c r="B745" s="104">
        <v>528669.73</v>
      </c>
      <c r="C745" s="102" t="s">
        <v>1038</v>
      </c>
      <c r="D745" s="113"/>
      <c r="E745" s="105">
        <v>43734</v>
      </c>
    </row>
    <row r="746" spans="1:5" ht="12.75">
      <c r="A746" s="6" t="s">
        <v>1505</v>
      </c>
      <c r="B746" s="104">
        <v>65625.48</v>
      </c>
      <c r="C746" s="102" t="s">
        <v>763</v>
      </c>
      <c r="D746" s="113"/>
      <c r="E746" s="105">
        <v>43734</v>
      </c>
    </row>
    <row r="747" spans="1:5" ht="12.75">
      <c r="A747" s="6" t="s">
        <v>1506</v>
      </c>
      <c r="B747" s="104">
        <v>118933.93</v>
      </c>
      <c r="C747" s="102" t="s">
        <v>763</v>
      </c>
      <c r="D747" s="113"/>
      <c r="E747" s="105">
        <v>43734</v>
      </c>
    </row>
    <row r="748" spans="1:5" ht="12.75">
      <c r="A748" s="6" t="s">
        <v>1507</v>
      </c>
      <c r="B748" s="104">
        <v>717216.32</v>
      </c>
      <c r="C748" s="102" t="s">
        <v>1224</v>
      </c>
      <c r="D748" s="113"/>
      <c r="E748" s="105">
        <v>43734</v>
      </c>
    </row>
    <row r="749" spans="1:5" ht="12.75">
      <c r="A749" s="6" t="s">
        <v>1508</v>
      </c>
      <c r="B749" s="104">
        <v>1460933.68</v>
      </c>
      <c r="C749" s="102" t="s">
        <v>1224</v>
      </c>
      <c r="D749" s="113"/>
      <c r="E749" s="105">
        <v>43734</v>
      </c>
    </row>
    <row r="750" spans="1:5" ht="12.75">
      <c r="A750" s="6" t="s">
        <v>1509</v>
      </c>
      <c r="B750" s="104">
        <v>7193486.2</v>
      </c>
      <c r="C750" s="102" t="s">
        <v>1224</v>
      </c>
      <c r="D750" s="113"/>
      <c r="E750" s="105">
        <v>43734</v>
      </c>
    </row>
    <row r="751" spans="1:5" ht="12.75">
      <c r="A751" s="6" t="s">
        <v>1510</v>
      </c>
      <c r="B751" s="104">
        <v>78686.07</v>
      </c>
      <c r="C751" s="102" t="s">
        <v>1232</v>
      </c>
      <c r="D751" s="113"/>
      <c r="E751" s="105">
        <v>43734</v>
      </c>
    </row>
    <row r="752" spans="1:5" ht="12.75">
      <c r="A752" s="6" t="s">
        <v>1511</v>
      </c>
      <c r="B752" s="104">
        <v>1266763.25</v>
      </c>
      <c r="C752" s="102" t="s">
        <v>1233</v>
      </c>
      <c r="D752" s="113"/>
      <c r="E752" s="105">
        <v>43734</v>
      </c>
    </row>
    <row r="753" spans="1:5" ht="12.75">
      <c r="A753" s="6" t="s">
        <v>1512</v>
      </c>
      <c r="B753" s="104">
        <v>177285.15</v>
      </c>
      <c r="C753" s="102" t="s">
        <v>1234</v>
      </c>
      <c r="D753" s="113"/>
      <c r="E753" s="105">
        <v>43734</v>
      </c>
    </row>
    <row r="754" spans="1:5" ht="12.75">
      <c r="A754" s="6" t="s">
        <v>1513</v>
      </c>
      <c r="B754" s="104">
        <v>208684.61</v>
      </c>
      <c r="C754" s="102" t="s">
        <v>1235</v>
      </c>
      <c r="D754" s="113"/>
      <c r="E754" s="105">
        <v>43734</v>
      </c>
    </row>
    <row r="755" spans="1:5" ht="12.75">
      <c r="A755" s="6" t="s">
        <v>1514</v>
      </c>
      <c r="B755" s="104">
        <v>216627.99</v>
      </c>
      <c r="C755" s="102" t="s">
        <v>1236</v>
      </c>
      <c r="D755" s="113"/>
      <c r="E755" s="105">
        <v>43734</v>
      </c>
    </row>
    <row r="756" spans="1:5" ht="12.75">
      <c r="A756" s="6" t="s">
        <v>1515</v>
      </c>
      <c r="B756" s="104">
        <v>497048.96</v>
      </c>
      <c r="C756" s="102" t="s">
        <v>1237</v>
      </c>
      <c r="D756" s="113"/>
      <c r="E756" s="105">
        <v>43734</v>
      </c>
    </row>
    <row r="757" spans="1:5" ht="12.75">
      <c r="A757" s="6" t="s">
        <v>1516</v>
      </c>
      <c r="B757" s="104">
        <v>676193.72</v>
      </c>
      <c r="C757" s="102" t="s">
        <v>1238</v>
      </c>
      <c r="D757" s="114"/>
      <c r="E757" s="105">
        <v>43734</v>
      </c>
    </row>
    <row r="758" spans="1:5" ht="12.75">
      <c r="A758" s="6" t="s">
        <v>1517</v>
      </c>
      <c r="B758" s="104">
        <v>1180512.92</v>
      </c>
      <c r="C758" s="53" t="s">
        <v>1239</v>
      </c>
      <c r="D758" s="112" t="s">
        <v>1413</v>
      </c>
      <c r="E758" s="105">
        <v>43734</v>
      </c>
    </row>
    <row r="759" spans="1:5" ht="12.75">
      <c r="A759" s="6" t="s">
        <v>1518</v>
      </c>
      <c r="B759" s="99">
        <v>1988828.21</v>
      </c>
      <c r="C759" s="53" t="s">
        <v>1240</v>
      </c>
      <c r="D759" s="113"/>
      <c r="E759" s="105">
        <v>43734</v>
      </c>
    </row>
    <row r="760" spans="1:5" ht="12.75">
      <c r="A760" s="6" t="s">
        <v>1519</v>
      </c>
      <c r="B760" s="99">
        <v>240244.6</v>
      </c>
      <c r="C760" s="53" t="s">
        <v>1241</v>
      </c>
      <c r="D760" s="113"/>
      <c r="E760" s="105">
        <v>43734</v>
      </c>
    </row>
    <row r="761" spans="1:5" ht="12.75">
      <c r="A761" s="6" t="s">
        <v>1520</v>
      </c>
      <c r="B761" s="99">
        <v>729504.31</v>
      </c>
      <c r="C761" s="53" t="s">
        <v>1242</v>
      </c>
      <c r="D761" s="113"/>
      <c r="E761" s="105">
        <v>43734</v>
      </c>
    </row>
    <row r="762" spans="1:5" ht="12.75">
      <c r="A762" s="6" t="s">
        <v>1521</v>
      </c>
      <c r="B762" s="99">
        <v>346102.35</v>
      </c>
      <c r="C762" s="53" t="s">
        <v>1243</v>
      </c>
      <c r="D762" s="113"/>
      <c r="E762" s="105">
        <v>43734</v>
      </c>
    </row>
    <row r="763" spans="1:5" ht="12.75">
      <c r="A763" s="6" t="s">
        <v>1522</v>
      </c>
      <c r="B763" s="99">
        <v>1123895.15</v>
      </c>
      <c r="C763" s="53" t="s">
        <v>1244</v>
      </c>
      <c r="D763" s="113"/>
      <c r="E763" s="105">
        <v>43734</v>
      </c>
    </row>
    <row r="764" spans="1:5" ht="12.75">
      <c r="A764" s="6" t="s">
        <v>1523</v>
      </c>
      <c r="B764" s="99">
        <v>1446833.71</v>
      </c>
      <c r="C764" s="53" t="s">
        <v>1245</v>
      </c>
      <c r="D764" s="113"/>
      <c r="E764" s="105">
        <v>43734</v>
      </c>
    </row>
    <row r="765" spans="1:5" ht="12.75">
      <c r="A765" s="6" t="s">
        <v>1524</v>
      </c>
      <c r="B765" s="99">
        <v>505365.17</v>
      </c>
      <c r="C765" s="53" t="s">
        <v>1246</v>
      </c>
      <c r="D765" s="113"/>
      <c r="E765" s="105">
        <v>43734</v>
      </c>
    </row>
    <row r="766" spans="1:5" ht="12.75">
      <c r="A766" s="6" t="s">
        <v>1525</v>
      </c>
      <c r="B766" s="99">
        <v>2263607.9</v>
      </c>
      <c r="C766" s="53" t="s">
        <v>1247</v>
      </c>
      <c r="D766" s="113"/>
      <c r="E766" s="105">
        <v>43734</v>
      </c>
    </row>
    <row r="767" spans="1:5" ht="12.75">
      <c r="A767" s="6" t="s">
        <v>1526</v>
      </c>
      <c r="B767" s="99">
        <v>425960.93</v>
      </c>
      <c r="C767" s="53" t="s">
        <v>1248</v>
      </c>
      <c r="D767" s="114"/>
      <c r="E767" s="105">
        <v>43734</v>
      </c>
    </row>
    <row r="768" spans="1:5" ht="12.75">
      <c r="A768" s="6" t="s">
        <v>1527</v>
      </c>
      <c r="B768" s="99">
        <v>2671372.81</v>
      </c>
      <c r="C768" s="53" t="s">
        <v>1249</v>
      </c>
      <c r="D768" s="112" t="s">
        <v>1418</v>
      </c>
      <c r="E768" s="105">
        <v>43734</v>
      </c>
    </row>
    <row r="769" spans="1:5" ht="12.75">
      <c r="A769" s="6" t="s">
        <v>1528</v>
      </c>
      <c r="B769" s="99">
        <v>85857.63</v>
      </c>
      <c r="C769" s="53" t="s">
        <v>978</v>
      </c>
      <c r="D769" s="113"/>
      <c r="E769" s="105">
        <v>43734</v>
      </c>
    </row>
    <row r="770" spans="1:5" ht="12.75">
      <c r="A770" s="6" t="s">
        <v>1529</v>
      </c>
      <c r="B770" s="99">
        <v>252671.01</v>
      </c>
      <c r="C770" s="53" t="s">
        <v>1250</v>
      </c>
      <c r="D770" s="113"/>
      <c r="E770" s="105">
        <v>43734</v>
      </c>
    </row>
    <row r="771" spans="1:5" ht="12.75">
      <c r="A771" s="6" t="s">
        <v>1530</v>
      </c>
      <c r="B771" s="99">
        <v>96436.91</v>
      </c>
      <c r="C771" s="53" t="s">
        <v>1251</v>
      </c>
      <c r="D771" s="114"/>
      <c r="E771" s="105">
        <v>43734</v>
      </c>
    </row>
    <row r="772" spans="1:5" ht="12.75">
      <c r="A772" s="6" t="s">
        <v>1531</v>
      </c>
      <c r="B772" s="99">
        <v>410443.32</v>
      </c>
      <c r="C772" s="53" t="s">
        <v>1252</v>
      </c>
      <c r="D772" s="112" t="s">
        <v>1415</v>
      </c>
      <c r="E772" s="105">
        <v>43734</v>
      </c>
    </row>
    <row r="773" spans="1:5" ht="12.75">
      <c r="A773" s="6" t="s">
        <v>1532</v>
      </c>
      <c r="B773" s="99">
        <v>3830520.83</v>
      </c>
      <c r="C773" s="53" t="s">
        <v>1253</v>
      </c>
      <c r="D773" s="113"/>
      <c r="E773" s="105">
        <v>43734</v>
      </c>
    </row>
    <row r="774" spans="1:5" ht="12.75">
      <c r="A774" s="6" t="s">
        <v>1533</v>
      </c>
      <c r="B774" s="99">
        <v>4597212.97</v>
      </c>
      <c r="C774" s="53" t="s">
        <v>1254</v>
      </c>
      <c r="D774" s="113"/>
      <c r="E774" s="105">
        <v>43734</v>
      </c>
    </row>
    <row r="775" spans="1:5" ht="12.75">
      <c r="A775" s="6" t="s">
        <v>1534</v>
      </c>
      <c r="B775" s="99">
        <v>887799.73</v>
      </c>
      <c r="C775" s="53" t="s">
        <v>1255</v>
      </c>
      <c r="D775" s="113"/>
      <c r="E775" s="105">
        <v>43734</v>
      </c>
    </row>
    <row r="776" spans="1:5" ht="12.75">
      <c r="A776" s="6" t="s">
        <v>1535</v>
      </c>
      <c r="B776" s="99">
        <v>197689.94</v>
      </c>
      <c r="C776" s="53" t="s">
        <v>1256</v>
      </c>
      <c r="D776" s="113"/>
      <c r="E776" s="105">
        <v>43734</v>
      </c>
    </row>
    <row r="777" spans="1:5" ht="12.75">
      <c r="A777" s="6" t="s">
        <v>1536</v>
      </c>
      <c r="B777" s="99">
        <v>124605.48</v>
      </c>
      <c r="C777" s="53" t="s">
        <v>1257</v>
      </c>
      <c r="D777" s="113"/>
      <c r="E777" s="105">
        <v>43734</v>
      </c>
    </row>
    <row r="778" spans="1:5" ht="12.75">
      <c r="A778" s="6" t="s">
        <v>1537</v>
      </c>
      <c r="B778" s="99">
        <v>82666.94</v>
      </c>
      <c r="C778" s="53" t="s">
        <v>1258</v>
      </c>
      <c r="D778" s="113"/>
      <c r="E778" s="105">
        <v>43734</v>
      </c>
    </row>
    <row r="779" spans="1:5" ht="12.75">
      <c r="A779" s="6" t="s">
        <v>1538</v>
      </c>
      <c r="B779" s="99">
        <v>1168610.08</v>
      </c>
      <c r="C779" s="53" t="s">
        <v>1258</v>
      </c>
      <c r="D779" s="114"/>
      <c r="E779" s="105">
        <v>43734</v>
      </c>
    </row>
    <row r="780" spans="1:5" ht="12.75">
      <c r="A780" s="6" t="s">
        <v>1539</v>
      </c>
      <c r="B780" s="99">
        <v>197327.61</v>
      </c>
      <c r="C780" s="53" t="s">
        <v>1259</v>
      </c>
      <c r="D780" s="112" t="s">
        <v>1419</v>
      </c>
      <c r="E780" s="105">
        <v>43734</v>
      </c>
    </row>
    <row r="781" spans="1:5" ht="12.75">
      <c r="A781" s="6" t="s">
        <v>1540</v>
      </c>
      <c r="B781" s="99">
        <v>200122.31</v>
      </c>
      <c r="C781" s="53" t="s">
        <v>990</v>
      </c>
      <c r="D781" s="113"/>
      <c r="E781" s="105">
        <v>43734</v>
      </c>
    </row>
    <row r="782" spans="1:5" ht="12.75">
      <c r="A782" s="6" t="s">
        <v>1541</v>
      </c>
      <c r="B782" s="99">
        <v>403659.29</v>
      </c>
      <c r="C782" s="101" t="s">
        <v>1260</v>
      </c>
      <c r="D782" s="113"/>
      <c r="E782" s="105">
        <v>43734</v>
      </c>
    </row>
    <row r="783" spans="1:5" ht="12.75">
      <c r="A783" s="6" t="s">
        <v>1542</v>
      </c>
      <c r="B783" s="99">
        <v>50128.75</v>
      </c>
      <c r="C783" s="53" t="s">
        <v>1261</v>
      </c>
      <c r="D783" s="113"/>
      <c r="E783" s="105">
        <v>43734</v>
      </c>
    </row>
    <row r="784" spans="1:5" ht="12.75">
      <c r="A784" s="6" t="s">
        <v>1543</v>
      </c>
      <c r="B784" s="99">
        <v>1119791.44</v>
      </c>
      <c r="C784" s="53" t="s">
        <v>1262</v>
      </c>
      <c r="D784" s="113"/>
      <c r="E784" s="105">
        <v>43734</v>
      </c>
    </row>
    <row r="785" spans="1:5" ht="12.75">
      <c r="A785" s="6" t="s">
        <v>1544</v>
      </c>
      <c r="B785" s="99">
        <v>71400</v>
      </c>
      <c r="C785" s="53" t="s">
        <v>1263</v>
      </c>
      <c r="D785" s="113"/>
      <c r="E785" s="105">
        <v>43734</v>
      </c>
    </row>
    <row r="786" spans="1:5" ht="12.75">
      <c r="A786" s="6" t="s">
        <v>1545</v>
      </c>
      <c r="B786" s="99">
        <v>784503.67</v>
      </c>
      <c r="C786" s="53" t="s">
        <v>1264</v>
      </c>
      <c r="D786" s="113"/>
      <c r="E786" s="105">
        <v>43734</v>
      </c>
    </row>
    <row r="787" spans="1:5" ht="12.75">
      <c r="A787" s="6" t="s">
        <v>1546</v>
      </c>
      <c r="B787" s="99">
        <v>617127.61</v>
      </c>
      <c r="C787" s="53" t="s">
        <v>1265</v>
      </c>
      <c r="D787" s="113"/>
      <c r="E787" s="105">
        <v>43734</v>
      </c>
    </row>
    <row r="788" spans="1:5" ht="12.75">
      <c r="A788" s="6" t="s">
        <v>1547</v>
      </c>
      <c r="B788" s="99">
        <v>168451.37</v>
      </c>
      <c r="C788" s="53" t="s">
        <v>1266</v>
      </c>
      <c r="D788" s="113"/>
      <c r="E788" s="105">
        <v>43734</v>
      </c>
    </row>
    <row r="789" spans="1:5" ht="12.75">
      <c r="A789" s="6" t="s">
        <v>1548</v>
      </c>
      <c r="B789" s="99">
        <v>3330438.04</v>
      </c>
      <c r="C789" s="53" t="s">
        <v>1267</v>
      </c>
      <c r="D789" s="114"/>
      <c r="E789" s="105">
        <v>43734</v>
      </c>
    </row>
    <row r="790" spans="1:5" ht="12.75">
      <c r="A790" s="6" t="s">
        <v>1549</v>
      </c>
      <c r="B790" s="99">
        <v>10234</v>
      </c>
      <c r="C790" s="53" t="s">
        <v>1268</v>
      </c>
      <c r="D790" s="112" t="s">
        <v>1432</v>
      </c>
      <c r="E790" s="105">
        <v>43734</v>
      </c>
    </row>
    <row r="791" spans="1:5" ht="12.75">
      <c r="A791" s="6" t="s">
        <v>1550</v>
      </c>
      <c r="B791" s="99">
        <v>6426</v>
      </c>
      <c r="C791" s="53" t="s">
        <v>1268</v>
      </c>
      <c r="D791" s="113"/>
      <c r="E791" s="105">
        <v>43734</v>
      </c>
    </row>
    <row r="792" spans="1:5" ht="12.75">
      <c r="A792" s="6" t="s">
        <v>1551</v>
      </c>
      <c r="B792" s="99">
        <v>215082.14</v>
      </c>
      <c r="C792" s="53" t="s">
        <v>889</v>
      </c>
      <c r="D792" s="113"/>
      <c r="E792" s="105">
        <v>43734</v>
      </c>
    </row>
    <row r="793" spans="1:5" ht="12.75">
      <c r="A793" s="6" t="s">
        <v>1552</v>
      </c>
      <c r="B793" s="99">
        <v>21409.98</v>
      </c>
      <c r="C793" s="53" t="s">
        <v>889</v>
      </c>
      <c r="D793" s="114"/>
      <c r="E793" s="105">
        <v>43734</v>
      </c>
    </row>
    <row r="794" spans="1:5" ht="12.75">
      <c r="A794" s="6" t="s">
        <v>1553</v>
      </c>
      <c r="B794" s="99">
        <v>251675.34</v>
      </c>
      <c r="C794" s="53" t="s">
        <v>1269</v>
      </c>
      <c r="D794" s="112" t="s">
        <v>1448</v>
      </c>
      <c r="E794" s="105">
        <v>43734</v>
      </c>
    </row>
    <row r="795" spans="1:5" ht="12.75">
      <c r="A795" s="6" t="s">
        <v>1554</v>
      </c>
      <c r="B795" s="99">
        <v>461213.85</v>
      </c>
      <c r="C795" s="53" t="s">
        <v>1270</v>
      </c>
      <c r="D795" s="114"/>
      <c r="E795" s="105">
        <v>43734</v>
      </c>
    </row>
    <row r="796" spans="1:5" ht="12.75">
      <c r="A796" s="6" t="s">
        <v>1555</v>
      </c>
      <c r="B796" s="99">
        <v>182424.39</v>
      </c>
      <c r="C796" s="53" t="s">
        <v>1271</v>
      </c>
      <c r="D796" s="112" t="s">
        <v>1446</v>
      </c>
      <c r="E796" s="105">
        <v>43734</v>
      </c>
    </row>
    <row r="797" spans="1:5" ht="12.75">
      <c r="A797" s="6" t="s">
        <v>1556</v>
      </c>
      <c r="B797" s="99">
        <v>156220.01</v>
      </c>
      <c r="C797" s="53" t="s">
        <v>980</v>
      </c>
      <c r="D797" s="113"/>
      <c r="E797" s="105">
        <v>43734</v>
      </c>
    </row>
    <row r="798" spans="1:5" ht="12.75">
      <c r="A798" s="6" t="s">
        <v>1557</v>
      </c>
      <c r="B798" s="99">
        <v>1748401.91</v>
      </c>
      <c r="C798" s="53" t="s">
        <v>1272</v>
      </c>
      <c r="D798" s="114"/>
      <c r="E798" s="105">
        <v>43734</v>
      </c>
    </row>
    <row r="799" spans="1:5" ht="12.75">
      <c r="A799" s="6" t="s">
        <v>1558</v>
      </c>
      <c r="B799" s="99">
        <v>640100.06</v>
      </c>
      <c r="C799" s="53" t="s">
        <v>1273</v>
      </c>
      <c r="D799" s="112" t="s">
        <v>1449</v>
      </c>
      <c r="E799" s="105">
        <v>43734</v>
      </c>
    </row>
    <row r="800" spans="1:5" ht="12.75">
      <c r="A800" s="6" t="s">
        <v>1559</v>
      </c>
      <c r="B800" s="99">
        <v>278268.94</v>
      </c>
      <c r="C800" s="53" t="s">
        <v>1274</v>
      </c>
      <c r="D800" s="113"/>
      <c r="E800" s="105">
        <v>43734</v>
      </c>
    </row>
    <row r="801" spans="1:5" ht="12.75">
      <c r="A801" s="6" t="s">
        <v>1560</v>
      </c>
      <c r="B801" s="99">
        <v>1429597.9</v>
      </c>
      <c r="C801" s="53" t="s">
        <v>1274</v>
      </c>
      <c r="D801" s="113"/>
      <c r="E801" s="105">
        <v>43734</v>
      </c>
    </row>
    <row r="802" spans="1:5" ht="12.75">
      <c r="A802" s="6" t="s">
        <v>1561</v>
      </c>
      <c r="B802" s="99">
        <v>1146467.71</v>
      </c>
      <c r="C802" s="53" t="s">
        <v>1084</v>
      </c>
      <c r="D802" s="113"/>
      <c r="E802" s="105">
        <v>43734</v>
      </c>
    </row>
    <row r="803" spans="1:5" ht="12.75">
      <c r="A803" s="6" t="s">
        <v>1562</v>
      </c>
      <c r="B803" s="99">
        <v>834431.11</v>
      </c>
      <c r="C803" s="53" t="s">
        <v>1275</v>
      </c>
      <c r="D803" s="113"/>
      <c r="E803" s="105">
        <v>43734</v>
      </c>
    </row>
    <row r="804" spans="1:5" ht="12.75">
      <c r="A804" s="6" t="s">
        <v>1563</v>
      </c>
      <c r="B804" s="99">
        <v>269743.76</v>
      </c>
      <c r="C804" s="53" t="s">
        <v>857</v>
      </c>
      <c r="D804" s="113"/>
      <c r="E804" s="105">
        <v>43734</v>
      </c>
    </row>
    <row r="805" spans="1:5" ht="12.75">
      <c r="A805" s="6" t="s">
        <v>1564</v>
      </c>
      <c r="B805" s="99">
        <v>10948</v>
      </c>
      <c r="C805" s="53" t="s">
        <v>1276</v>
      </c>
      <c r="D805" s="113"/>
      <c r="E805" s="105">
        <v>43734</v>
      </c>
    </row>
    <row r="806" spans="1:5" ht="12.75">
      <c r="A806" s="6" t="s">
        <v>1565</v>
      </c>
      <c r="B806" s="99">
        <v>141151.85</v>
      </c>
      <c r="C806" s="53" t="s">
        <v>1276</v>
      </c>
      <c r="D806" s="114"/>
      <c r="E806" s="105">
        <v>43734</v>
      </c>
    </row>
    <row r="807" spans="1:5" ht="12.75">
      <c r="A807" s="6" t="s">
        <v>1566</v>
      </c>
      <c r="B807" s="99">
        <v>1332140.22</v>
      </c>
      <c r="C807" s="53" t="s">
        <v>1277</v>
      </c>
      <c r="D807" s="112" t="s">
        <v>1450</v>
      </c>
      <c r="E807" s="105">
        <v>43734</v>
      </c>
    </row>
    <row r="808" spans="1:5" ht="12.75">
      <c r="A808" s="6" t="s">
        <v>1567</v>
      </c>
      <c r="B808" s="99">
        <v>44030</v>
      </c>
      <c r="C808" s="53" t="s">
        <v>1278</v>
      </c>
      <c r="D808" s="113"/>
      <c r="E808" s="105">
        <v>43734</v>
      </c>
    </row>
    <row r="809" spans="1:5" ht="12.75">
      <c r="A809" s="6" t="s">
        <v>1568</v>
      </c>
      <c r="B809" s="99">
        <v>447775.81</v>
      </c>
      <c r="C809" s="53" t="s">
        <v>1279</v>
      </c>
      <c r="D809" s="113"/>
      <c r="E809" s="105">
        <v>43734</v>
      </c>
    </row>
    <row r="810" spans="1:5" ht="12.75">
      <c r="A810" s="6" t="s">
        <v>1569</v>
      </c>
      <c r="B810" s="99">
        <v>368761.94</v>
      </c>
      <c r="C810" s="53" t="s">
        <v>1279</v>
      </c>
      <c r="D810" s="113"/>
      <c r="E810" s="105">
        <v>43734</v>
      </c>
    </row>
    <row r="811" spans="1:5" ht="12.75">
      <c r="A811" s="6" t="s">
        <v>1570</v>
      </c>
      <c r="B811" s="99">
        <v>445030.19</v>
      </c>
      <c r="C811" s="53" t="s">
        <v>1280</v>
      </c>
      <c r="D811" s="113"/>
      <c r="E811" s="105">
        <v>43734</v>
      </c>
    </row>
    <row r="812" spans="1:5" ht="12.75">
      <c r="A812" s="6" t="s">
        <v>1571</v>
      </c>
      <c r="B812" s="99">
        <v>157563.02</v>
      </c>
      <c r="C812" s="53" t="s">
        <v>1281</v>
      </c>
      <c r="D812" s="113"/>
      <c r="E812" s="105">
        <v>43734</v>
      </c>
    </row>
    <row r="813" spans="1:5" ht="12.75">
      <c r="A813" s="6" t="s">
        <v>1572</v>
      </c>
      <c r="B813" s="99">
        <v>709419.99</v>
      </c>
      <c r="C813" s="53" t="s">
        <v>1282</v>
      </c>
      <c r="D813" s="113"/>
      <c r="E813" s="105">
        <v>43734</v>
      </c>
    </row>
    <row r="814" spans="1:5" ht="12.75">
      <c r="A814" s="6" t="s">
        <v>1573</v>
      </c>
      <c r="B814" s="99">
        <v>98460.6</v>
      </c>
      <c r="C814" s="53" t="s">
        <v>1283</v>
      </c>
      <c r="D814" s="113"/>
      <c r="E814" s="105">
        <v>43734</v>
      </c>
    </row>
    <row r="815" spans="1:5" ht="12.75">
      <c r="A815" s="6" t="s">
        <v>1574</v>
      </c>
      <c r="B815" s="99">
        <v>590135.51</v>
      </c>
      <c r="C815" s="53" t="s">
        <v>1284</v>
      </c>
      <c r="D815" s="113"/>
      <c r="E815" s="105">
        <v>43734</v>
      </c>
    </row>
    <row r="816" spans="1:5" ht="12.75">
      <c r="A816" s="6" t="s">
        <v>1575</v>
      </c>
      <c r="B816" s="99">
        <v>2046800</v>
      </c>
      <c r="C816" s="53" t="s">
        <v>1285</v>
      </c>
      <c r="D816" s="114"/>
      <c r="E816" s="105">
        <v>43734</v>
      </c>
    </row>
    <row r="817" spans="1:5" ht="12.75">
      <c r="A817" s="6" t="s">
        <v>1576</v>
      </c>
      <c r="B817" s="99">
        <v>1390228.52</v>
      </c>
      <c r="C817" s="53" t="s">
        <v>1286</v>
      </c>
      <c r="D817" s="112" t="s">
        <v>1410</v>
      </c>
      <c r="E817" s="105">
        <v>43734</v>
      </c>
    </row>
    <row r="818" spans="1:5" ht="12.75">
      <c r="A818" s="6" t="s">
        <v>1577</v>
      </c>
      <c r="B818" s="99">
        <v>296864.55</v>
      </c>
      <c r="C818" s="53" t="s">
        <v>1287</v>
      </c>
      <c r="D818" s="113"/>
      <c r="E818" s="105">
        <v>43734</v>
      </c>
    </row>
    <row r="819" spans="1:5" ht="12.75">
      <c r="A819" s="6" t="s">
        <v>1578</v>
      </c>
      <c r="B819" s="99">
        <v>432408.47</v>
      </c>
      <c r="C819" s="53" t="s">
        <v>1288</v>
      </c>
      <c r="D819" s="113"/>
      <c r="E819" s="105">
        <v>43734</v>
      </c>
    </row>
    <row r="820" spans="1:5" ht="12.75">
      <c r="A820" s="6" t="s">
        <v>1579</v>
      </c>
      <c r="B820" s="99">
        <v>882470.91</v>
      </c>
      <c r="C820" s="53" t="s">
        <v>857</v>
      </c>
      <c r="D820" s="114"/>
      <c r="E820" s="105">
        <v>43734</v>
      </c>
    </row>
    <row r="821" spans="1:5" ht="12.75">
      <c r="A821" s="6" t="s">
        <v>1580</v>
      </c>
      <c r="B821" s="99">
        <v>107100</v>
      </c>
      <c r="C821" s="53" t="s">
        <v>1289</v>
      </c>
      <c r="D821" s="112" t="s">
        <v>1412</v>
      </c>
      <c r="E821" s="105">
        <v>43734</v>
      </c>
    </row>
    <row r="822" spans="1:5" ht="12.75">
      <c r="A822" s="6" t="s">
        <v>1581</v>
      </c>
      <c r="B822" s="99">
        <v>899756.6</v>
      </c>
      <c r="C822" s="102" t="s">
        <v>1290</v>
      </c>
      <c r="D822" s="113"/>
      <c r="E822" s="105">
        <v>43734</v>
      </c>
    </row>
    <row r="823" spans="1:5" ht="12.75">
      <c r="A823" s="6" t="s">
        <v>1582</v>
      </c>
      <c r="B823" s="99">
        <v>381464.73</v>
      </c>
      <c r="C823" s="102" t="s">
        <v>884</v>
      </c>
      <c r="D823" s="113"/>
      <c r="E823" s="105">
        <v>43734</v>
      </c>
    </row>
    <row r="824" spans="1:5" ht="12.75">
      <c r="A824" s="6" t="s">
        <v>1583</v>
      </c>
      <c r="B824" s="99">
        <v>555712.08</v>
      </c>
      <c r="C824" s="102" t="s">
        <v>885</v>
      </c>
      <c r="D824" s="113"/>
      <c r="E824" s="105">
        <v>43734</v>
      </c>
    </row>
    <row r="825" spans="1:5" ht="12.75">
      <c r="A825" s="6" t="s">
        <v>1584</v>
      </c>
      <c r="B825" s="99">
        <v>36295</v>
      </c>
      <c r="C825" s="102" t="s">
        <v>1291</v>
      </c>
      <c r="D825" s="113"/>
      <c r="E825" s="105">
        <v>43734</v>
      </c>
    </row>
    <row r="826" spans="1:5" ht="12.75">
      <c r="A826" s="6" t="s">
        <v>1585</v>
      </c>
      <c r="B826" s="99">
        <v>320334.1</v>
      </c>
      <c r="C826" s="102" t="s">
        <v>1292</v>
      </c>
      <c r="D826" s="113"/>
      <c r="E826" s="105">
        <v>43734</v>
      </c>
    </row>
    <row r="827" spans="1:5" ht="12.75">
      <c r="A827" s="6" t="s">
        <v>1586</v>
      </c>
      <c r="B827" s="99">
        <v>405476.09</v>
      </c>
      <c r="C827" s="102" t="s">
        <v>1293</v>
      </c>
      <c r="D827" s="114"/>
      <c r="E827" s="105">
        <v>43734</v>
      </c>
    </row>
    <row r="828" spans="1:5" ht="12.75">
      <c r="A828" s="6" t="s">
        <v>1587</v>
      </c>
      <c r="B828" s="99">
        <v>32107.8</v>
      </c>
      <c r="C828" s="102" t="s">
        <v>1294</v>
      </c>
      <c r="D828" s="112" t="s">
        <v>1441</v>
      </c>
      <c r="E828" s="105">
        <v>43734</v>
      </c>
    </row>
    <row r="829" spans="1:5" ht="12.75">
      <c r="A829" s="6" t="s">
        <v>1588</v>
      </c>
      <c r="B829" s="99">
        <v>2515653.78</v>
      </c>
      <c r="C829" s="102" t="s">
        <v>1036</v>
      </c>
      <c r="D829" s="113"/>
      <c r="E829" s="105">
        <v>43734</v>
      </c>
    </row>
    <row r="830" spans="1:5" ht="12.75">
      <c r="A830" s="6" t="s">
        <v>1589</v>
      </c>
      <c r="B830" s="99">
        <v>1201172.34</v>
      </c>
      <c r="C830" s="102" t="s">
        <v>1295</v>
      </c>
      <c r="D830" s="113"/>
      <c r="E830" s="105">
        <v>43734</v>
      </c>
    </row>
    <row r="831" spans="1:5" ht="12.75">
      <c r="A831" s="6" t="s">
        <v>1590</v>
      </c>
      <c r="B831" s="99">
        <v>451661.7</v>
      </c>
      <c r="C831" s="102" t="s">
        <v>1296</v>
      </c>
      <c r="D831" s="113"/>
      <c r="E831" s="105">
        <v>43734</v>
      </c>
    </row>
    <row r="832" spans="1:5" ht="12.75">
      <c r="A832" s="6" t="s">
        <v>1591</v>
      </c>
      <c r="B832" s="99">
        <v>233948.72</v>
      </c>
      <c r="C832" s="102" t="s">
        <v>1297</v>
      </c>
      <c r="D832" s="113"/>
      <c r="E832" s="105">
        <v>43734</v>
      </c>
    </row>
    <row r="833" spans="1:5" ht="12.75">
      <c r="A833" s="6" t="s">
        <v>1592</v>
      </c>
      <c r="B833" s="99">
        <v>15106.61</v>
      </c>
      <c r="C833" s="102" t="s">
        <v>1298</v>
      </c>
      <c r="D833" s="113"/>
      <c r="E833" s="105">
        <v>43734</v>
      </c>
    </row>
    <row r="834" spans="1:5" ht="12.75">
      <c r="A834" s="6" t="s">
        <v>1593</v>
      </c>
      <c r="B834" s="99">
        <v>15552.5</v>
      </c>
      <c r="C834" s="102" t="s">
        <v>1298</v>
      </c>
      <c r="D834" s="113"/>
      <c r="E834" s="105">
        <v>43734</v>
      </c>
    </row>
    <row r="835" spans="1:5" ht="12.75">
      <c r="A835" s="6" t="s">
        <v>1594</v>
      </c>
      <c r="B835" s="99">
        <v>467648.47</v>
      </c>
      <c r="C835" s="102" t="s">
        <v>1299</v>
      </c>
      <c r="D835" s="113"/>
      <c r="E835" s="105">
        <v>43734</v>
      </c>
    </row>
    <row r="836" spans="1:5" ht="12.75">
      <c r="A836" s="6" t="s">
        <v>1595</v>
      </c>
      <c r="B836" s="99">
        <v>760182.97</v>
      </c>
      <c r="C836" s="102" t="s">
        <v>1300</v>
      </c>
      <c r="D836" s="113"/>
      <c r="E836" s="105">
        <v>43734</v>
      </c>
    </row>
    <row r="837" spans="1:5" ht="12.75">
      <c r="A837" s="6" t="s">
        <v>1596</v>
      </c>
      <c r="B837" s="99">
        <v>171260.43</v>
      </c>
      <c r="C837" s="102" t="s">
        <v>1301</v>
      </c>
      <c r="D837" s="113"/>
      <c r="E837" s="105">
        <v>43734</v>
      </c>
    </row>
    <row r="838" spans="1:5" ht="12.75">
      <c r="A838" s="6" t="s">
        <v>1597</v>
      </c>
      <c r="B838" s="99">
        <v>321670.2</v>
      </c>
      <c r="C838" s="102" t="s">
        <v>1301</v>
      </c>
      <c r="D838" s="113"/>
      <c r="E838" s="105">
        <v>43734</v>
      </c>
    </row>
    <row r="839" spans="1:5" ht="12.75">
      <c r="A839" s="6" t="s">
        <v>1598</v>
      </c>
      <c r="B839" s="99">
        <v>209368.04</v>
      </c>
      <c r="C839" s="102" t="s">
        <v>1302</v>
      </c>
      <c r="D839" s="113"/>
      <c r="E839" s="105">
        <v>43734</v>
      </c>
    </row>
    <row r="840" spans="1:5" ht="12.75">
      <c r="A840" s="6" t="s">
        <v>1599</v>
      </c>
      <c r="B840" s="99">
        <v>775746.32</v>
      </c>
      <c r="C840" s="102" t="s">
        <v>1302</v>
      </c>
      <c r="D840" s="113"/>
      <c r="E840" s="105">
        <v>43734</v>
      </c>
    </row>
    <row r="841" spans="1:5" ht="12.75">
      <c r="A841" s="6" t="s">
        <v>1600</v>
      </c>
      <c r="B841" s="99">
        <v>3295820.35</v>
      </c>
      <c r="C841" s="102" t="s">
        <v>1303</v>
      </c>
      <c r="D841" s="113"/>
      <c r="E841" s="105">
        <v>43734</v>
      </c>
    </row>
    <row r="842" spans="1:5" ht="12.75">
      <c r="A842" s="6" t="s">
        <v>1601</v>
      </c>
      <c r="B842" s="99">
        <v>123843.4</v>
      </c>
      <c r="C842" s="102" t="s">
        <v>1304</v>
      </c>
      <c r="D842" s="113"/>
      <c r="E842" s="105">
        <v>43734</v>
      </c>
    </row>
    <row r="843" spans="1:5" ht="12.75">
      <c r="A843" s="6" t="s">
        <v>1602</v>
      </c>
      <c r="B843" s="99">
        <v>427019.09</v>
      </c>
      <c r="C843" s="102" t="s">
        <v>1304</v>
      </c>
      <c r="D843" s="113"/>
      <c r="E843" s="105">
        <v>43734</v>
      </c>
    </row>
    <row r="844" spans="1:5" ht="12.75">
      <c r="A844" s="6" t="s">
        <v>1603</v>
      </c>
      <c r="B844" s="99">
        <v>14708.36</v>
      </c>
      <c r="C844" s="102" t="s">
        <v>1304</v>
      </c>
      <c r="D844" s="113"/>
      <c r="E844" s="105">
        <v>43734</v>
      </c>
    </row>
    <row r="845" spans="1:5" ht="12.75">
      <c r="A845" s="6" t="s">
        <v>1604</v>
      </c>
      <c r="B845" s="99">
        <v>415850.9</v>
      </c>
      <c r="C845" s="102" t="s">
        <v>1305</v>
      </c>
      <c r="D845" s="113"/>
      <c r="E845" s="105">
        <v>43734</v>
      </c>
    </row>
    <row r="846" spans="1:5" ht="12.75">
      <c r="A846" s="6" t="s">
        <v>1605</v>
      </c>
      <c r="B846" s="99">
        <v>2476647.31</v>
      </c>
      <c r="C846" s="102" t="s">
        <v>1306</v>
      </c>
      <c r="D846" s="113"/>
      <c r="E846" s="105">
        <v>43734</v>
      </c>
    </row>
    <row r="847" spans="1:5" ht="12.75">
      <c r="A847" s="6" t="s">
        <v>1606</v>
      </c>
      <c r="B847" s="99">
        <v>100634.54</v>
      </c>
      <c r="C847" s="102" t="s">
        <v>1306</v>
      </c>
      <c r="D847" s="113"/>
      <c r="E847" s="105">
        <v>43734</v>
      </c>
    </row>
    <row r="848" spans="1:5" ht="12.75">
      <c r="A848" s="6" t="s">
        <v>1607</v>
      </c>
      <c r="B848" s="99">
        <v>1629505.85</v>
      </c>
      <c r="C848" s="102" t="s">
        <v>1307</v>
      </c>
      <c r="D848" s="113"/>
      <c r="E848" s="105">
        <v>43734</v>
      </c>
    </row>
    <row r="849" spans="1:5" ht="12.75">
      <c r="A849" s="6" t="s">
        <v>1608</v>
      </c>
      <c r="B849" s="99">
        <v>218062.47</v>
      </c>
      <c r="C849" s="102" t="s">
        <v>1308</v>
      </c>
      <c r="D849" s="113"/>
      <c r="E849" s="105">
        <v>43734</v>
      </c>
    </row>
    <row r="850" spans="1:5" ht="12.75">
      <c r="A850" s="6" t="s">
        <v>1609</v>
      </c>
      <c r="B850" s="99">
        <v>516099.41</v>
      </c>
      <c r="C850" s="102" t="s">
        <v>1308</v>
      </c>
      <c r="D850" s="113"/>
      <c r="E850" s="105">
        <v>43734</v>
      </c>
    </row>
    <row r="851" spans="1:5" ht="12.75">
      <c r="A851" s="6" t="s">
        <v>1610</v>
      </c>
      <c r="B851" s="99">
        <v>2787832.82</v>
      </c>
      <c r="C851" s="102" t="s">
        <v>1309</v>
      </c>
      <c r="D851" s="113"/>
      <c r="E851" s="105">
        <v>43734</v>
      </c>
    </row>
    <row r="852" spans="1:5" ht="12.75">
      <c r="A852" s="6" t="s">
        <v>1611</v>
      </c>
      <c r="B852" s="99">
        <v>591889.6</v>
      </c>
      <c r="C852" s="102" t="s">
        <v>1310</v>
      </c>
      <c r="D852" s="114"/>
      <c r="E852" s="105">
        <v>43734</v>
      </c>
    </row>
    <row r="853" spans="1:5" ht="12.75">
      <c r="A853" s="6" t="s">
        <v>1612</v>
      </c>
      <c r="B853" s="99">
        <v>1148190.29</v>
      </c>
      <c r="C853" s="102" t="s">
        <v>1311</v>
      </c>
      <c r="D853" s="112" t="s">
        <v>1430</v>
      </c>
      <c r="E853" s="105">
        <v>43734</v>
      </c>
    </row>
    <row r="854" spans="1:5" ht="12.75">
      <c r="A854" s="6" t="s">
        <v>1613</v>
      </c>
      <c r="B854" s="99">
        <v>221714.3</v>
      </c>
      <c r="C854" s="102" t="s">
        <v>1077</v>
      </c>
      <c r="D854" s="113"/>
      <c r="E854" s="105">
        <v>43734</v>
      </c>
    </row>
    <row r="855" spans="1:5" ht="12.75">
      <c r="A855" s="6" t="s">
        <v>1614</v>
      </c>
      <c r="B855" s="99">
        <v>803028.83</v>
      </c>
      <c r="C855" s="102" t="s">
        <v>1312</v>
      </c>
      <c r="D855" s="113"/>
      <c r="E855" s="105">
        <v>43734</v>
      </c>
    </row>
    <row r="856" spans="1:5" ht="12.75">
      <c r="A856" s="6" t="s">
        <v>1615</v>
      </c>
      <c r="B856" s="99">
        <v>1354783.3</v>
      </c>
      <c r="C856" s="102" t="s">
        <v>895</v>
      </c>
      <c r="D856" s="113"/>
      <c r="E856" s="105">
        <v>43734</v>
      </c>
    </row>
    <row r="857" spans="1:5" ht="12.75">
      <c r="A857" s="6" t="s">
        <v>1616</v>
      </c>
      <c r="B857" s="99">
        <v>527951.47</v>
      </c>
      <c r="C857" s="102" t="s">
        <v>1313</v>
      </c>
      <c r="D857" s="113"/>
      <c r="E857" s="105">
        <v>43734</v>
      </c>
    </row>
    <row r="858" spans="1:5" ht="12.75">
      <c r="A858" s="6" t="s">
        <v>1617</v>
      </c>
      <c r="B858" s="99">
        <v>680418.01</v>
      </c>
      <c r="C858" s="102" t="s">
        <v>1314</v>
      </c>
      <c r="D858" s="113"/>
      <c r="E858" s="105">
        <v>43734</v>
      </c>
    </row>
    <row r="859" spans="1:5" ht="12.75">
      <c r="A859" s="6" t="s">
        <v>1618</v>
      </c>
      <c r="B859" s="99">
        <v>1173385.58</v>
      </c>
      <c r="C859" s="102" t="s">
        <v>1315</v>
      </c>
      <c r="D859" s="114"/>
      <c r="E859" s="105">
        <v>43734</v>
      </c>
    </row>
    <row r="860" spans="1:5" ht="12.75">
      <c r="A860" s="6" t="s">
        <v>1619</v>
      </c>
      <c r="B860" s="99">
        <v>575326.96</v>
      </c>
      <c r="C860" s="102" t="s">
        <v>1316</v>
      </c>
      <c r="D860" s="112" t="s">
        <v>1445</v>
      </c>
      <c r="E860" s="105">
        <v>43734</v>
      </c>
    </row>
    <row r="861" spans="1:5" ht="12.75">
      <c r="A861" s="6" t="s">
        <v>1620</v>
      </c>
      <c r="B861" s="99">
        <v>193705.17</v>
      </c>
      <c r="C861" s="102" t="s">
        <v>1316</v>
      </c>
      <c r="D861" s="113"/>
      <c r="E861" s="105">
        <v>43734</v>
      </c>
    </row>
    <row r="862" spans="1:5" ht="12.75">
      <c r="A862" s="6" t="s">
        <v>1621</v>
      </c>
      <c r="B862" s="99">
        <v>137073.85</v>
      </c>
      <c r="C862" s="102" t="s">
        <v>1317</v>
      </c>
      <c r="D862" s="113"/>
      <c r="E862" s="105">
        <v>43734</v>
      </c>
    </row>
    <row r="863" spans="1:5" ht="12.75">
      <c r="A863" s="6" t="s">
        <v>1622</v>
      </c>
      <c r="B863" s="99">
        <v>88737.98</v>
      </c>
      <c r="C863" s="102" t="s">
        <v>1318</v>
      </c>
      <c r="D863" s="113"/>
      <c r="E863" s="105">
        <v>43734</v>
      </c>
    </row>
    <row r="864" spans="1:5" ht="12.75">
      <c r="A864" s="6" t="s">
        <v>1623</v>
      </c>
      <c r="B864" s="99">
        <v>38674.16</v>
      </c>
      <c r="C864" s="102" t="s">
        <v>1241</v>
      </c>
      <c r="D864" s="113"/>
      <c r="E864" s="105">
        <v>43734</v>
      </c>
    </row>
    <row r="865" spans="1:5" ht="12.75">
      <c r="A865" s="6" t="s">
        <v>1624</v>
      </c>
      <c r="B865" s="99">
        <v>1088842.24</v>
      </c>
      <c r="C865" s="102" t="s">
        <v>1241</v>
      </c>
      <c r="D865" s="113"/>
      <c r="E865" s="105">
        <v>43734</v>
      </c>
    </row>
    <row r="866" spans="1:5" ht="12.75">
      <c r="A866" s="6" t="s">
        <v>1625</v>
      </c>
      <c r="B866" s="99">
        <v>997288.56</v>
      </c>
      <c r="C866" s="102" t="s">
        <v>1319</v>
      </c>
      <c r="D866" s="113"/>
      <c r="E866" s="105">
        <v>43734</v>
      </c>
    </row>
    <row r="867" spans="1:5" ht="12.75">
      <c r="A867" s="6" t="s">
        <v>1626</v>
      </c>
      <c r="B867" s="99">
        <v>504618.35</v>
      </c>
      <c r="C867" s="102" t="s">
        <v>1320</v>
      </c>
      <c r="D867" s="113"/>
      <c r="E867" s="105">
        <v>43734</v>
      </c>
    </row>
    <row r="868" spans="1:5" ht="12.75">
      <c r="A868" s="6" t="s">
        <v>1627</v>
      </c>
      <c r="B868" s="99">
        <v>13682692.42</v>
      </c>
      <c r="C868" s="102" t="s">
        <v>1320</v>
      </c>
      <c r="D868" s="113"/>
      <c r="E868" s="105">
        <v>43734</v>
      </c>
    </row>
    <row r="869" spans="1:5" ht="12.75">
      <c r="A869" s="6" t="s">
        <v>1628</v>
      </c>
      <c r="B869" s="99">
        <v>289152.59</v>
      </c>
      <c r="C869" s="102" t="s">
        <v>1321</v>
      </c>
      <c r="D869" s="113"/>
      <c r="E869" s="105">
        <v>43734</v>
      </c>
    </row>
    <row r="870" spans="1:5" ht="12.75">
      <c r="A870" s="6" t="s">
        <v>1629</v>
      </c>
      <c r="B870" s="99">
        <v>341245.28</v>
      </c>
      <c r="C870" s="102" t="s">
        <v>1322</v>
      </c>
      <c r="D870" s="113"/>
      <c r="E870" s="105">
        <v>43734</v>
      </c>
    </row>
    <row r="871" spans="1:5" ht="12.75">
      <c r="A871" s="6" t="s">
        <v>1630</v>
      </c>
      <c r="B871" s="99">
        <v>161260.36</v>
      </c>
      <c r="C871" s="102" t="s">
        <v>1323</v>
      </c>
      <c r="D871" s="113"/>
      <c r="E871" s="105">
        <v>43734</v>
      </c>
    </row>
    <row r="872" spans="1:5" ht="12.75">
      <c r="A872" s="6" t="s">
        <v>1631</v>
      </c>
      <c r="B872" s="99">
        <v>226678.85</v>
      </c>
      <c r="C872" s="102" t="s">
        <v>1324</v>
      </c>
      <c r="D872" s="113"/>
      <c r="E872" s="105">
        <v>43734</v>
      </c>
    </row>
    <row r="873" spans="1:5" ht="12.75">
      <c r="A873" s="6" t="s">
        <v>1632</v>
      </c>
      <c r="B873" s="99">
        <v>70634.65</v>
      </c>
      <c r="C873" s="102" t="s">
        <v>1325</v>
      </c>
      <c r="D873" s="113"/>
      <c r="E873" s="105">
        <v>43734</v>
      </c>
    </row>
    <row r="874" spans="1:5" ht="12.75">
      <c r="A874" s="6" t="s">
        <v>1633</v>
      </c>
      <c r="B874" s="99">
        <v>84617.79</v>
      </c>
      <c r="C874" s="102" t="s">
        <v>1325</v>
      </c>
      <c r="D874" s="113"/>
      <c r="E874" s="105">
        <v>43734</v>
      </c>
    </row>
    <row r="875" spans="1:5" ht="12.75">
      <c r="A875" s="6" t="s">
        <v>1634</v>
      </c>
      <c r="B875" s="99">
        <v>1327192.64</v>
      </c>
      <c r="C875" s="102" t="s">
        <v>1326</v>
      </c>
      <c r="D875" s="114"/>
      <c r="E875" s="105">
        <v>43734</v>
      </c>
    </row>
    <row r="876" spans="1:5" ht="12.75">
      <c r="A876" s="6" t="s">
        <v>1635</v>
      </c>
      <c r="B876" s="99">
        <v>31278.24</v>
      </c>
      <c r="C876" s="102" t="s">
        <v>1327</v>
      </c>
      <c r="D876" s="112" t="s">
        <v>1435</v>
      </c>
      <c r="E876" s="105">
        <v>43734</v>
      </c>
    </row>
    <row r="877" spans="1:5" ht="12.75">
      <c r="A877" s="6" t="s">
        <v>1636</v>
      </c>
      <c r="B877" s="99">
        <v>960831.57</v>
      </c>
      <c r="C877" s="102" t="s">
        <v>1327</v>
      </c>
      <c r="D877" s="113"/>
      <c r="E877" s="105">
        <v>43734</v>
      </c>
    </row>
    <row r="878" spans="1:5" ht="12.75">
      <c r="A878" s="6" t="s">
        <v>1637</v>
      </c>
      <c r="B878" s="99">
        <v>98390.03</v>
      </c>
      <c r="C878" s="102" t="s">
        <v>1328</v>
      </c>
      <c r="D878" s="113"/>
      <c r="E878" s="105">
        <v>43734</v>
      </c>
    </row>
    <row r="879" spans="1:5" ht="12.75">
      <c r="A879" s="6" t="s">
        <v>1638</v>
      </c>
      <c r="B879" s="99">
        <v>501570.74</v>
      </c>
      <c r="C879" s="102" t="s">
        <v>1329</v>
      </c>
      <c r="D879" s="113"/>
      <c r="E879" s="105">
        <v>43734</v>
      </c>
    </row>
    <row r="880" spans="1:5" ht="12.75">
      <c r="A880" s="6" t="s">
        <v>1639</v>
      </c>
      <c r="B880" s="99">
        <v>492516.68</v>
      </c>
      <c r="C880" s="102" t="s">
        <v>1330</v>
      </c>
      <c r="D880" s="113"/>
      <c r="E880" s="105">
        <v>43734</v>
      </c>
    </row>
    <row r="881" spans="1:5" ht="12.75">
      <c r="A881" s="6" t="s">
        <v>1640</v>
      </c>
      <c r="B881" s="99">
        <v>195284</v>
      </c>
      <c r="C881" s="102" t="s">
        <v>1331</v>
      </c>
      <c r="D881" s="113"/>
      <c r="E881" s="105">
        <v>43734</v>
      </c>
    </row>
    <row r="882" spans="1:5" ht="12.75">
      <c r="A882" s="6" t="s">
        <v>1641</v>
      </c>
      <c r="B882" s="99">
        <v>1133024.26</v>
      </c>
      <c r="C882" s="102" t="s">
        <v>1332</v>
      </c>
      <c r="D882" s="113"/>
      <c r="E882" s="105">
        <v>43734</v>
      </c>
    </row>
    <row r="883" spans="1:5" ht="12.75">
      <c r="A883" s="6" t="s">
        <v>1642</v>
      </c>
      <c r="B883" s="99">
        <v>207302.02</v>
      </c>
      <c r="C883" s="102" t="s">
        <v>1333</v>
      </c>
      <c r="D883" s="113"/>
      <c r="E883" s="105">
        <v>43734</v>
      </c>
    </row>
    <row r="884" spans="1:5" ht="12.75">
      <c r="A884" s="6" t="s">
        <v>1643</v>
      </c>
      <c r="B884" s="99">
        <v>84469.1</v>
      </c>
      <c r="C884" s="102" t="s">
        <v>1334</v>
      </c>
      <c r="D884" s="113"/>
      <c r="E884" s="105">
        <v>43734</v>
      </c>
    </row>
    <row r="885" spans="1:5" ht="12.75">
      <c r="A885" s="6" t="s">
        <v>1644</v>
      </c>
      <c r="B885" s="99">
        <v>29788.12</v>
      </c>
      <c r="C885" s="102" t="s">
        <v>1335</v>
      </c>
      <c r="D885" s="113"/>
      <c r="E885" s="105">
        <v>43734</v>
      </c>
    </row>
    <row r="886" spans="1:5" ht="12.75">
      <c r="A886" s="6" t="s">
        <v>1645</v>
      </c>
      <c r="B886" s="99">
        <v>379040.29</v>
      </c>
      <c r="C886" s="102" t="s">
        <v>1336</v>
      </c>
      <c r="D886" s="113"/>
      <c r="E886" s="105">
        <v>43734</v>
      </c>
    </row>
    <row r="887" spans="1:5" ht="12.75">
      <c r="A887" s="6" t="s">
        <v>1646</v>
      </c>
      <c r="B887" s="99">
        <v>1014005.57</v>
      </c>
      <c r="C887" s="102" t="s">
        <v>1336</v>
      </c>
      <c r="D887" s="113"/>
      <c r="E887" s="105">
        <v>43734</v>
      </c>
    </row>
    <row r="888" spans="1:5" ht="12.75">
      <c r="A888" s="6" t="s">
        <v>1647</v>
      </c>
      <c r="B888" s="99">
        <v>1134179.88</v>
      </c>
      <c r="C888" s="102" t="s">
        <v>1337</v>
      </c>
      <c r="D888" s="114"/>
      <c r="E888" s="105">
        <v>43734</v>
      </c>
    </row>
    <row r="889" spans="1:5" ht="12.75">
      <c r="A889" s="6" t="s">
        <v>1648</v>
      </c>
      <c r="B889" s="99">
        <v>1075067.28</v>
      </c>
      <c r="C889" s="102" t="s">
        <v>1338</v>
      </c>
      <c r="D889" s="112" t="s">
        <v>1420</v>
      </c>
      <c r="E889" s="105">
        <v>43734</v>
      </c>
    </row>
    <row r="890" spans="1:5" ht="12.75">
      <c r="A890" s="6" t="s">
        <v>1649</v>
      </c>
      <c r="B890" s="99">
        <v>746691.16</v>
      </c>
      <c r="C890" s="102" t="s">
        <v>1268</v>
      </c>
      <c r="D890" s="114"/>
      <c r="E890" s="105">
        <v>43734</v>
      </c>
    </row>
    <row r="891" spans="1:5" ht="12.75">
      <c r="A891" s="6" t="s">
        <v>1650</v>
      </c>
      <c r="B891" s="99">
        <v>932471.53</v>
      </c>
      <c r="C891" s="102" t="s">
        <v>1339</v>
      </c>
      <c r="D891" s="112" t="s">
        <v>1438</v>
      </c>
      <c r="E891" s="105">
        <v>43734</v>
      </c>
    </row>
    <row r="892" spans="1:5" ht="12.75">
      <c r="A892" s="6" t="s">
        <v>1651</v>
      </c>
      <c r="B892" s="99">
        <v>119873.88</v>
      </c>
      <c r="C892" s="102" t="s">
        <v>1340</v>
      </c>
      <c r="D892" s="113"/>
      <c r="E892" s="105">
        <v>43734</v>
      </c>
    </row>
    <row r="893" spans="1:5" ht="12.75">
      <c r="A893" s="6" t="s">
        <v>1652</v>
      </c>
      <c r="B893" s="99">
        <v>785578.35</v>
      </c>
      <c r="C893" s="102" t="s">
        <v>1341</v>
      </c>
      <c r="D893" s="113"/>
      <c r="E893" s="105">
        <v>43734</v>
      </c>
    </row>
    <row r="894" spans="1:5" ht="12.75">
      <c r="A894" s="6" t="s">
        <v>1653</v>
      </c>
      <c r="B894" s="99">
        <v>1241802.77</v>
      </c>
      <c r="C894" s="102" t="s">
        <v>1342</v>
      </c>
      <c r="D894" s="113"/>
      <c r="E894" s="105">
        <v>43734</v>
      </c>
    </row>
    <row r="895" spans="1:5" ht="12.75">
      <c r="A895" s="6" t="s">
        <v>1654</v>
      </c>
      <c r="B895" s="99">
        <v>187755.44</v>
      </c>
      <c r="C895" s="102" t="s">
        <v>1343</v>
      </c>
      <c r="D895" s="113"/>
      <c r="E895" s="105">
        <v>43734</v>
      </c>
    </row>
    <row r="896" spans="1:5" ht="12.75">
      <c r="A896" s="6" t="s">
        <v>1655</v>
      </c>
      <c r="B896" s="99">
        <v>211438.52</v>
      </c>
      <c r="C896" s="102" t="s">
        <v>1344</v>
      </c>
      <c r="D896" s="113"/>
      <c r="E896" s="105">
        <v>43734</v>
      </c>
    </row>
    <row r="897" spans="1:5" ht="12.75">
      <c r="A897" s="6" t="s">
        <v>1656</v>
      </c>
      <c r="B897" s="99">
        <v>247457.62</v>
      </c>
      <c r="C897" s="102" t="s">
        <v>1344</v>
      </c>
      <c r="D897" s="113"/>
      <c r="E897" s="105">
        <v>43734</v>
      </c>
    </row>
    <row r="898" spans="1:5" ht="12.75">
      <c r="A898" s="6" t="s">
        <v>1657</v>
      </c>
      <c r="B898" s="99">
        <v>349821.98</v>
      </c>
      <c r="C898" s="102" t="s">
        <v>1345</v>
      </c>
      <c r="D898" s="113"/>
      <c r="E898" s="105">
        <v>43734</v>
      </c>
    </row>
    <row r="899" spans="1:5" ht="12.75">
      <c r="A899" s="6" t="s">
        <v>1658</v>
      </c>
      <c r="B899" s="99">
        <v>111949.25</v>
      </c>
      <c r="C899" s="102" t="s">
        <v>1346</v>
      </c>
      <c r="D899" s="113"/>
      <c r="E899" s="105">
        <v>43734</v>
      </c>
    </row>
    <row r="900" spans="1:5" ht="12.75">
      <c r="A900" s="6" t="s">
        <v>1659</v>
      </c>
      <c r="B900" s="99">
        <v>273142.07</v>
      </c>
      <c r="C900" s="102" t="s">
        <v>1347</v>
      </c>
      <c r="D900" s="114"/>
      <c r="E900" s="105">
        <v>43734</v>
      </c>
    </row>
    <row r="901" spans="1:5" ht="12.75">
      <c r="A901" s="6" t="s">
        <v>1660</v>
      </c>
      <c r="B901" s="99">
        <v>250266.52</v>
      </c>
      <c r="C901" s="102" t="s">
        <v>1348</v>
      </c>
      <c r="D901" s="112" t="s">
        <v>1434</v>
      </c>
      <c r="E901" s="105">
        <v>43734</v>
      </c>
    </row>
    <row r="902" spans="1:5" ht="12.75">
      <c r="A902" s="6" t="s">
        <v>1661</v>
      </c>
      <c r="B902" s="99">
        <v>488648.39</v>
      </c>
      <c r="C902" s="102" t="s">
        <v>1349</v>
      </c>
      <c r="D902" s="113"/>
      <c r="E902" s="105">
        <v>43734</v>
      </c>
    </row>
    <row r="903" spans="1:5" ht="12.75">
      <c r="A903" s="6" t="s">
        <v>1662</v>
      </c>
      <c r="B903" s="99">
        <v>628688.81</v>
      </c>
      <c r="C903" s="102" t="s">
        <v>1350</v>
      </c>
      <c r="D903" s="113"/>
      <c r="E903" s="105">
        <v>43734</v>
      </c>
    </row>
    <row r="904" spans="1:5" ht="12.75">
      <c r="A904" s="6" t="s">
        <v>1663</v>
      </c>
      <c r="B904" s="99">
        <v>679363.24</v>
      </c>
      <c r="C904" s="102" t="s">
        <v>1351</v>
      </c>
      <c r="D904" s="113"/>
      <c r="E904" s="105">
        <v>43734</v>
      </c>
    </row>
    <row r="905" spans="1:5" ht="12.75">
      <c r="A905" s="6" t="s">
        <v>1664</v>
      </c>
      <c r="B905" s="99">
        <v>81857.72</v>
      </c>
      <c r="C905" s="102" t="s">
        <v>1352</v>
      </c>
      <c r="D905" s="113"/>
      <c r="E905" s="105">
        <v>43734</v>
      </c>
    </row>
    <row r="906" spans="1:5" ht="12.75">
      <c r="A906" s="6" t="s">
        <v>1665</v>
      </c>
      <c r="B906" s="99">
        <v>73641.93</v>
      </c>
      <c r="C906" s="102" t="s">
        <v>1352</v>
      </c>
      <c r="D906" s="113"/>
      <c r="E906" s="105">
        <v>43734</v>
      </c>
    </row>
    <row r="907" spans="1:5" ht="12.75">
      <c r="A907" s="6" t="s">
        <v>1666</v>
      </c>
      <c r="B907" s="99">
        <v>251334.68</v>
      </c>
      <c r="C907" s="102" t="s">
        <v>1353</v>
      </c>
      <c r="D907" s="113"/>
      <c r="E907" s="105">
        <v>43734</v>
      </c>
    </row>
    <row r="908" spans="1:5" ht="12.75">
      <c r="A908" s="6" t="s">
        <v>1667</v>
      </c>
      <c r="B908" s="99">
        <v>419928.24</v>
      </c>
      <c r="C908" s="102" t="s">
        <v>1354</v>
      </c>
      <c r="D908" s="113"/>
      <c r="E908" s="105">
        <v>43734</v>
      </c>
    </row>
    <row r="909" spans="1:5" ht="12.75">
      <c r="A909" s="6" t="s">
        <v>1668</v>
      </c>
      <c r="B909" s="99">
        <v>121274.91</v>
      </c>
      <c r="C909" s="102" t="s">
        <v>1354</v>
      </c>
      <c r="D909" s="113"/>
      <c r="E909" s="105">
        <v>43734</v>
      </c>
    </row>
    <row r="910" spans="1:5" ht="12.75">
      <c r="A910" s="6" t="s">
        <v>1669</v>
      </c>
      <c r="B910" s="99">
        <v>597396.9</v>
      </c>
      <c r="C910" s="102" t="s">
        <v>909</v>
      </c>
      <c r="D910" s="113"/>
      <c r="E910" s="105">
        <v>43734</v>
      </c>
    </row>
    <row r="911" spans="1:5" ht="12.75">
      <c r="A911" s="6" t="s">
        <v>1670</v>
      </c>
      <c r="B911" s="99">
        <v>2295233.62</v>
      </c>
      <c r="C911" s="102" t="s">
        <v>1355</v>
      </c>
      <c r="D911" s="114"/>
      <c r="E911" s="105">
        <v>43734</v>
      </c>
    </row>
    <row r="912" spans="1:5" ht="12.75">
      <c r="A912" s="6" t="s">
        <v>1671</v>
      </c>
      <c r="B912" s="99">
        <v>3582547.04</v>
      </c>
      <c r="C912" s="102" t="s">
        <v>1356</v>
      </c>
      <c r="D912" s="112" t="s">
        <v>1451</v>
      </c>
      <c r="E912" s="105">
        <v>43734</v>
      </c>
    </row>
    <row r="913" spans="1:5" ht="12.75">
      <c r="A913" s="6" t="s">
        <v>1672</v>
      </c>
      <c r="B913" s="99">
        <v>265410</v>
      </c>
      <c r="C913" s="102" t="s">
        <v>1357</v>
      </c>
      <c r="D913" s="114"/>
      <c r="E913" s="105">
        <v>43734</v>
      </c>
    </row>
    <row r="914" spans="1:5" ht="12.75">
      <c r="A914" s="6" t="s">
        <v>1673</v>
      </c>
      <c r="B914" s="99">
        <v>234893.12</v>
      </c>
      <c r="C914" s="102" t="s">
        <v>1358</v>
      </c>
      <c r="D914" s="100" t="s">
        <v>1414</v>
      </c>
      <c r="E914" s="105">
        <v>43734</v>
      </c>
    </row>
    <row r="915" spans="1:5" ht="12.75">
      <c r="A915" s="6" t="s">
        <v>1674</v>
      </c>
      <c r="B915" s="99">
        <v>106524.23</v>
      </c>
      <c r="C915" s="102" t="s">
        <v>1359</v>
      </c>
      <c r="D915" s="100" t="s">
        <v>1414</v>
      </c>
      <c r="E915" s="105">
        <v>43734</v>
      </c>
    </row>
    <row r="916" spans="1:5" ht="12.75">
      <c r="A916" s="6" t="s">
        <v>1675</v>
      </c>
      <c r="B916" s="99">
        <v>285692.55</v>
      </c>
      <c r="C916" s="102" t="s">
        <v>1075</v>
      </c>
      <c r="D916" s="100" t="s">
        <v>1411</v>
      </c>
      <c r="E916" s="105">
        <v>43734</v>
      </c>
    </row>
    <row r="917" spans="1:5" ht="12.75">
      <c r="A917" s="6" t="s">
        <v>1676</v>
      </c>
      <c r="B917" s="99">
        <v>439453.11</v>
      </c>
      <c r="C917" s="102" t="s">
        <v>1360</v>
      </c>
      <c r="D917" s="100" t="s">
        <v>1412</v>
      </c>
      <c r="E917" s="105">
        <v>43734</v>
      </c>
    </row>
    <row r="918" spans="1:5" ht="12.75">
      <c r="A918" s="6" t="s">
        <v>1677</v>
      </c>
      <c r="B918" s="99">
        <v>368872.5</v>
      </c>
      <c r="C918" s="102" t="s">
        <v>1361</v>
      </c>
      <c r="D918" s="100" t="s">
        <v>1421</v>
      </c>
      <c r="E918" s="105">
        <v>43734</v>
      </c>
    </row>
    <row r="919" spans="1:5" ht="12.75">
      <c r="A919" s="6" t="s">
        <v>1678</v>
      </c>
      <c r="B919" s="99">
        <v>122420.33</v>
      </c>
      <c r="C919" s="102" t="s">
        <v>1341</v>
      </c>
      <c r="D919" s="112" t="s">
        <v>1421</v>
      </c>
      <c r="E919" s="105">
        <v>43734</v>
      </c>
    </row>
    <row r="920" spans="1:5" ht="12.75">
      <c r="A920" s="6" t="s">
        <v>1679</v>
      </c>
      <c r="B920" s="99">
        <v>540294.7</v>
      </c>
      <c r="C920" s="102" t="s">
        <v>1152</v>
      </c>
      <c r="D920" s="113"/>
      <c r="E920" s="105">
        <v>43734</v>
      </c>
    </row>
    <row r="921" spans="1:5" ht="12.75">
      <c r="A921" s="6" t="s">
        <v>1680</v>
      </c>
      <c r="B921" s="99">
        <v>505442.79</v>
      </c>
      <c r="C921" s="102" t="s">
        <v>1362</v>
      </c>
      <c r="D921" s="113"/>
      <c r="E921" s="105">
        <v>43734</v>
      </c>
    </row>
    <row r="922" spans="1:5" ht="12.75">
      <c r="A922" s="6" t="s">
        <v>1681</v>
      </c>
      <c r="B922" s="99">
        <v>121701.16</v>
      </c>
      <c r="C922" s="102" t="s">
        <v>1362</v>
      </c>
      <c r="D922" s="114"/>
      <c r="E922" s="105">
        <v>43734</v>
      </c>
    </row>
    <row r="923" spans="1:5" ht="12.75">
      <c r="A923" s="6" t="s">
        <v>1682</v>
      </c>
      <c r="B923" s="99">
        <v>2387.32</v>
      </c>
      <c r="C923" s="102" t="s">
        <v>1363</v>
      </c>
      <c r="D923" s="112" t="s">
        <v>1443</v>
      </c>
      <c r="E923" s="105">
        <v>43734</v>
      </c>
    </row>
    <row r="924" spans="1:5" ht="12.75">
      <c r="A924" s="6" t="s">
        <v>1683</v>
      </c>
      <c r="B924" s="99">
        <v>76449.9</v>
      </c>
      <c r="C924" s="102" t="s">
        <v>1056</v>
      </c>
      <c r="D924" s="114"/>
      <c r="E924" s="105">
        <v>43734</v>
      </c>
    </row>
    <row r="925" spans="1:5" ht="12.75">
      <c r="A925" s="6" t="s">
        <v>1684</v>
      </c>
      <c r="B925" s="99">
        <v>612056.38</v>
      </c>
      <c r="C925" s="102" t="s">
        <v>958</v>
      </c>
      <c r="D925" s="112" t="s">
        <v>1421</v>
      </c>
      <c r="E925" s="105">
        <v>43734</v>
      </c>
    </row>
    <row r="926" spans="1:5" ht="12.75">
      <c r="A926" s="6" t="s">
        <v>1685</v>
      </c>
      <c r="B926" s="99">
        <v>224155.06</v>
      </c>
      <c r="C926" s="102" t="s">
        <v>1364</v>
      </c>
      <c r="D926" s="114"/>
      <c r="E926" s="105">
        <v>43734</v>
      </c>
    </row>
    <row r="927" spans="1:5" ht="12.75">
      <c r="A927" s="6" t="s">
        <v>1686</v>
      </c>
      <c r="B927" s="99">
        <v>1363638.55</v>
      </c>
      <c r="C927" s="102" t="s">
        <v>1365</v>
      </c>
      <c r="D927" s="112" t="s">
        <v>1415</v>
      </c>
      <c r="E927" s="105">
        <v>43734</v>
      </c>
    </row>
    <row r="928" spans="1:5" ht="12.75">
      <c r="A928" s="6" t="s">
        <v>1687</v>
      </c>
      <c r="B928" s="99">
        <v>578048.69</v>
      </c>
      <c r="C928" s="102" t="s">
        <v>1366</v>
      </c>
      <c r="D928" s="113"/>
      <c r="E928" s="105">
        <v>43734</v>
      </c>
    </row>
    <row r="929" spans="1:5" ht="12.75">
      <c r="A929" s="6" t="s">
        <v>1688</v>
      </c>
      <c r="B929" s="99">
        <v>584594.15</v>
      </c>
      <c r="C929" s="102" t="s">
        <v>1367</v>
      </c>
      <c r="D929" s="114"/>
      <c r="E929" s="105">
        <v>43734</v>
      </c>
    </row>
    <row r="930" spans="1:5" ht="12.75">
      <c r="A930" s="6" t="s">
        <v>1689</v>
      </c>
      <c r="B930" s="99">
        <v>182410.13</v>
      </c>
      <c r="C930" s="102" t="s">
        <v>1241</v>
      </c>
      <c r="D930" s="100" t="s">
        <v>1413</v>
      </c>
      <c r="E930" s="105">
        <v>43734</v>
      </c>
    </row>
    <row r="931" spans="1:5" ht="12.75">
      <c r="A931" s="6" t="s">
        <v>1690</v>
      </c>
      <c r="B931" s="99">
        <v>213608.31</v>
      </c>
      <c r="C931" s="102" t="s">
        <v>1368</v>
      </c>
      <c r="D931" s="100" t="s">
        <v>1410</v>
      </c>
      <c r="E931" s="105">
        <v>43734</v>
      </c>
    </row>
    <row r="932" spans="1:5" ht="12.75">
      <c r="A932" s="6" t="s">
        <v>1691</v>
      </c>
      <c r="B932" s="99">
        <v>96406.66</v>
      </c>
      <c r="C932" s="102" t="s">
        <v>1369</v>
      </c>
      <c r="D932" s="100" t="s">
        <v>1430</v>
      </c>
      <c r="E932" s="105">
        <v>43734</v>
      </c>
    </row>
    <row r="933" spans="1:5" ht="12.75">
      <c r="A933" s="6" t="s">
        <v>1692</v>
      </c>
      <c r="B933" s="99">
        <v>556622.36</v>
      </c>
      <c r="C933" s="102" t="s">
        <v>1370</v>
      </c>
      <c r="D933" s="112" t="s">
        <v>1444</v>
      </c>
      <c r="E933" s="105">
        <v>43734</v>
      </c>
    </row>
    <row r="934" spans="1:5" ht="12.75">
      <c r="A934" s="6" t="s">
        <v>1693</v>
      </c>
      <c r="B934" s="99">
        <v>430902.14</v>
      </c>
      <c r="C934" s="102" t="s">
        <v>1125</v>
      </c>
      <c r="D934" s="114"/>
      <c r="E934" s="105">
        <v>43734</v>
      </c>
    </row>
    <row r="935" spans="1:5" ht="12.75">
      <c r="A935" s="6" t="s">
        <v>1694</v>
      </c>
      <c r="B935" s="99">
        <v>677343.85</v>
      </c>
      <c r="C935" s="102" t="s">
        <v>1371</v>
      </c>
      <c r="D935" s="100" t="s">
        <v>1416</v>
      </c>
      <c r="E935" s="105">
        <v>43734</v>
      </c>
    </row>
    <row r="936" spans="1:5" ht="12.75">
      <c r="A936" s="6" t="s">
        <v>1695</v>
      </c>
      <c r="B936" s="99">
        <v>901054.02</v>
      </c>
      <c r="C936" s="102" t="s">
        <v>1372</v>
      </c>
      <c r="D936" s="112" t="s">
        <v>1424</v>
      </c>
      <c r="E936" s="105">
        <v>43734</v>
      </c>
    </row>
    <row r="937" spans="1:5" ht="12.75">
      <c r="A937" s="6" t="s">
        <v>1696</v>
      </c>
      <c r="B937" s="99">
        <v>355405.28</v>
      </c>
      <c r="C937" s="102" t="s">
        <v>1202</v>
      </c>
      <c r="D937" s="114"/>
      <c r="E937" s="105">
        <v>43734</v>
      </c>
    </row>
    <row r="938" spans="1:5" ht="12.75">
      <c r="A938" s="6" t="s">
        <v>1697</v>
      </c>
      <c r="B938" s="99">
        <v>3369104.27</v>
      </c>
      <c r="C938" s="102" t="s">
        <v>1373</v>
      </c>
      <c r="D938" s="112" t="s">
        <v>1428</v>
      </c>
      <c r="E938" s="105">
        <v>43734</v>
      </c>
    </row>
    <row r="939" spans="1:5" ht="12.75">
      <c r="A939" s="6" t="s">
        <v>1698</v>
      </c>
      <c r="B939" s="99">
        <v>4811221.17</v>
      </c>
      <c r="C939" s="102" t="s">
        <v>1374</v>
      </c>
      <c r="D939" s="113"/>
      <c r="E939" s="105">
        <v>43734</v>
      </c>
    </row>
    <row r="940" spans="1:5" ht="12.75">
      <c r="A940" s="6" t="s">
        <v>1699</v>
      </c>
      <c r="B940" s="99">
        <v>234228.22</v>
      </c>
      <c r="C940" s="102" t="s">
        <v>1375</v>
      </c>
      <c r="D940" s="113"/>
      <c r="E940" s="105">
        <v>43734</v>
      </c>
    </row>
    <row r="941" spans="1:5" ht="12.75">
      <c r="A941" s="6" t="s">
        <v>1700</v>
      </c>
      <c r="B941" s="99">
        <v>124805.13</v>
      </c>
      <c r="C941" s="102" t="s">
        <v>871</v>
      </c>
      <c r="D941" s="113"/>
      <c r="E941" s="105">
        <v>43734</v>
      </c>
    </row>
    <row r="942" spans="1:5" ht="12.75">
      <c r="A942" s="6" t="s">
        <v>1701</v>
      </c>
      <c r="B942" s="99">
        <v>71633.43</v>
      </c>
      <c r="C942" s="102" t="s">
        <v>872</v>
      </c>
      <c r="D942" s="113"/>
      <c r="E942" s="105">
        <v>43734</v>
      </c>
    </row>
    <row r="943" spans="1:5" ht="12.75">
      <c r="A943" s="6" t="s">
        <v>1702</v>
      </c>
      <c r="B943" s="99">
        <v>229236.76</v>
      </c>
      <c r="C943" s="102" t="s">
        <v>872</v>
      </c>
      <c r="D943" s="113"/>
      <c r="E943" s="105">
        <v>43734</v>
      </c>
    </row>
    <row r="944" spans="1:5" ht="12.75">
      <c r="A944" s="6" t="s">
        <v>1703</v>
      </c>
      <c r="B944" s="99">
        <v>98598.51</v>
      </c>
      <c r="C944" s="102" t="s">
        <v>1376</v>
      </c>
      <c r="D944" s="114"/>
      <c r="E944" s="105">
        <v>43734</v>
      </c>
    </row>
    <row r="945" spans="1:5" ht="12.75">
      <c r="A945" s="6" t="s">
        <v>1704</v>
      </c>
      <c r="B945" s="99">
        <v>493241.09</v>
      </c>
      <c r="C945" s="102" t="s">
        <v>764</v>
      </c>
      <c r="D945" s="100" t="s">
        <v>1423</v>
      </c>
      <c r="E945" s="105">
        <v>43734</v>
      </c>
    </row>
    <row r="946" spans="1:5" ht="12.75">
      <c r="A946" s="6" t="s">
        <v>1705</v>
      </c>
      <c r="B946" s="99">
        <v>2774132.96</v>
      </c>
      <c r="C946" s="102" t="s">
        <v>1377</v>
      </c>
      <c r="D946" s="100" t="s">
        <v>1430</v>
      </c>
      <c r="E946" s="105">
        <v>43734</v>
      </c>
    </row>
    <row r="947" spans="1:5" ht="12.75">
      <c r="A947" s="6" t="s">
        <v>1706</v>
      </c>
      <c r="B947" s="99">
        <v>677063.36</v>
      </c>
      <c r="C947" s="102" t="s">
        <v>1378</v>
      </c>
      <c r="D947" s="100" t="s">
        <v>1411</v>
      </c>
      <c r="E947" s="105">
        <v>43734</v>
      </c>
    </row>
    <row r="948" spans="1:5" ht="12.75">
      <c r="A948" s="6" t="s">
        <v>1707</v>
      </c>
      <c r="B948" s="99">
        <v>284808.47</v>
      </c>
      <c r="C948" s="102" t="s">
        <v>1203</v>
      </c>
      <c r="D948" s="112" t="s">
        <v>1424</v>
      </c>
      <c r="E948" s="105">
        <v>43734</v>
      </c>
    </row>
    <row r="949" spans="1:5" ht="12.75">
      <c r="A949" s="6" t="s">
        <v>1708</v>
      </c>
      <c r="B949" s="99">
        <v>393933.11</v>
      </c>
      <c r="C949" s="102" t="s">
        <v>1379</v>
      </c>
      <c r="D949" s="113"/>
      <c r="E949" s="105">
        <v>43734</v>
      </c>
    </row>
    <row r="950" spans="1:5" ht="12.75">
      <c r="A950" s="6" t="s">
        <v>1709</v>
      </c>
      <c r="B950" s="99">
        <v>163051.06</v>
      </c>
      <c r="C950" s="102" t="s">
        <v>1380</v>
      </c>
      <c r="D950" s="114"/>
      <c r="E950" s="105">
        <v>43734</v>
      </c>
    </row>
    <row r="951" spans="1:5" ht="12.75">
      <c r="A951" s="6" t="s">
        <v>1710</v>
      </c>
      <c r="B951" s="99">
        <v>175750.68</v>
      </c>
      <c r="C951" s="102" t="s">
        <v>1126</v>
      </c>
      <c r="D951" s="100" t="s">
        <v>1444</v>
      </c>
      <c r="E951" s="105">
        <v>43734</v>
      </c>
    </row>
    <row r="952" spans="1:5" ht="12.75">
      <c r="A952" s="6" t="s">
        <v>1711</v>
      </c>
      <c r="B952" s="99">
        <v>557232.05</v>
      </c>
      <c r="C952" s="102" t="s">
        <v>1381</v>
      </c>
      <c r="D952" s="100" t="s">
        <v>1419</v>
      </c>
      <c r="E952" s="105">
        <v>43734</v>
      </c>
    </row>
    <row r="953" spans="1:5" ht="12.75">
      <c r="A953" s="6" t="s">
        <v>1712</v>
      </c>
      <c r="B953" s="99">
        <v>752837.6</v>
      </c>
      <c r="C953" s="102" t="s">
        <v>1382</v>
      </c>
      <c r="D953" s="100" t="s">
        <v>1438</v>
      </c>
      <c r="E953" s="105">
        <v>43734</v>
      </c>
    </row>
    <row r="954" spans="1:5" ht="12.75">
      <c r="A954" s="6" t="s">
        <v>1713</v>
      </c>
      <c r="B954" s="99">
        <v>999921.24</v>
      </c>
      <c r="C954" s="102" t="s">
        <v>1383</v>
      </c>
      <c r="D954" s="100" t="s">
        <v>1416</v>
      </c>
      <c r="E954" s="105">
        <v>43734</v>
      </c>
    </row>
    <row r="955" spans="1:5" ht="12.75">
      <c r="A955" s="6" t="s">
        <v>1714</v>
      </c>
      <c r="B955" s="99">
        <v>485349.08</v>
      </c>
      <c r="C955" s="102" t="s">
        <v>1300</v>
      </c>
      <c r="D955" s="100" t="s">
        <v>1441</v>
      </c>
      <c r="E955" s="105">
        <v>43734</v>
      </c>
    </row>
    <row r="956" spans="1:5" ht="12.75">
      <c r="A956" s="6" t="s">
        <v>1715</v>
      </c>
      <c r="B956" s="99">
        <v>69592.91</v>
      </c>
      <c r="C956" s="102" t="s">
        <v>1384</v>
      </c>
      <c r="D956" s="112" t="s">
        <v>1416</v>
      </c>
      <c r="E956" s="105">
        <v>43734</v>
      </c>
    </row>
    <row r="957" spans="1:5" ht="12.75">
      <c r="A957" s="6" t="s">
        <v>1716</v>
      </c>
      <c r="B957" s="99">
        <v>95272.41</v>
      </c>
      <c r="C957" s="102" t="s">
        <v>1385</v>
      </c>
      <c r="D957" s="114"/>
      <c r="E957" s="105">
        <v>43734</v>
      </c>
    </row>
    <row r="958" spans="1:5" ht="12.75">
      <c r="A958" s="6" t="s">
        <v>1717</v>
      </c>
      <c r="B958" s="99">
        <v>839303.49</v>
      </c>
      <c r="C958" s="102" t="s">
        <v>1183</v>
      </c>
      <c r="D958" s="100" t="s">
        <v>1437</v>
      </c>
      <c r="E958" s="105">
        <v>43734</v>
      </c>
    </row>
    <row r="959" spans="1:5" ht="12.75">
      <c r="A959" s="6" t="s">
        <v>1718</v>
      </c>
      <c r="B959" s="99">
        <v>511590.68</v>
      </c>
      <c r="C959" s="102" t="s">
        <v>1386</v>
      </c>
      <c r="D959" s="100" t="s">
        <v>1442</v>
      </c>
      <c r="E959" s="105">
        <v>43734</v>
      </c>
    </row>
    <row r="960" spans="1:5" ht="12.75">
      <c r="A960" s="6" t="s">
        <v>1719</v>
      </c>
      <c r="B960" s="99">
        <v>82168.84</v>
      </c>
      <c r="C960" s="102" t="s">
        <v>1387</v>
      </c>
      <c r="D960" s="112" t="s">
        <v>1410</v>
      </c>
      <c r="E960" s="105">
        <v>43734</v>
      </c>
    </row>
    <row r="961" spans="1:5" ht="12.75">
      <c r="A961" s="6" t="s">
        <v>1720</v>
      </c>
      <c r="B961" s="99">
        <v>1554231.43</v>
      </c>
      <c r="C961" s="102" t="s">
        <v>931</v>
      </c>
      <c r="D961" s="114"/>
      <c r="E961" s="105">
        <v>43734</v>
      </c>
    </row>
    <row r="962" spans="1:5" ht="12.75">
      <c r="A962" s="6" t="s">
        <v>1721</v>
      </c>
      <c r="B962" s="99">
        <v>264220.56</v>
      </c>
      <c r="C962" s="102" t="s">
        <v>889</v>
      </c>
      <c r="D962" s="112" t="s">
        <v>1432</v>
      </c>
      <c r="E962" s="105">
        <v>43734</v>
      </c>
    </row>
    <row r="963" spans="1:5" ht="12.75">
      <c r="A963" s="6" t="s">
        <v>1722</v>
      </c>
      <c r="B963" s="99">
        <v>630233.01</v>
      </c>
      <c r="C963" s="102" t="s">
        <v>1388</v>
      </c>
      <c r="D963" s="114"/>
      <c r="E963" s="105">
        <v>43734</v>
      </c>
    </row>
    <row r="964" spans="1:5" ht="12.75">
      <c r="A964" s="6" t="s">
        <v>1723</v>
      </c>
      <c r="B964" s="99">
        <v>4977.84</v>
      </c>
      <c r="C964" s="102" t="s">
        <v>1389</v>
      </c>
      <c r="D964" s="100" t="s">
        <v>1451</v>
      </c>
      <c r="E964" s="105">
        <v>43734</v>
      </c>
    </row>
    <row r="965" spans="1:5" ht="12.75">
      <c r="A965" s="6" t="s">
        <v>1724</v>
      </c>
      <c r="B965" s="99">
        <v>432174</v>
      </c>
      <c r="C965" s="102" t="s">
        <v>1390</v>
      </c>
      <c r="D965" s="100" t="s">
        <v>1446</v>
      </c>
      <c r="E965" s="105">
        <v>43734</v>
      </c>
    </row>
    <row r="966" spans="1:5" ht="12.75">
      <c r="A966" s="6" t="s">
        <v>1725</v>
      </c>
      <c r="B966" s="99">
        <v>158919.43</v>
      </c>
      <c r="C966" s="102" t="s">
        <v>1391</v>
      </c>
      <c r="D966" s="100" t="s">
        <v>1436</v>
      </c>
      <c r="E966" s="105">
        <v>43734</v>
      </c>
    </row>
    <row r="967" spans="1:5" ht="12.75">
      <c r="A967" s="6" t="s">
        <v>1726</v>
      </c>
      <c r="B967" s="99">
        <v>172038.45</v>
      </c>
      <c r="C967" s="102" t="s">
        <v>1392</v>
      </c>
      <c r="D967" s="100" t="s">
        <v>1423</v>
      </c>
      <c r="E967" s="105">
        <v>43734</v>
      </c>
    </row>
    <row r="968" spans="1:5" ht="12.75">
      <c r="A968" s="6" t="s">
        <v>1727</v>
      </c>
      <c r="B968" s="99">
        <v>225650.26</v>
      </c>
      <c r="C968" s="102" t="s">
        <v>1330</v>
      </c>
      <c r="D968" s="100" t="s">
        <v>1435</v>
      </c>
      <c r="E968" s="105">
        <v>43734</v>
      </c>
    </row>
    <row r="969" spans="1:5" ht="12.75">
      <c r="A969" s="6" t="s">
        <v>1728</v>
      </c>
      <c r="B969" s="99">
        <v>656224.79</v>
      </c>
      <c r="C969" s="102" t="s">
        <v>1393</v>
      </c>
      <c r="D969" s="112" t="s">
        <v>1425</v>
      </c>
      <c r="E969" s="105">
        <v>43734</v>
      </c>
    </row>
    <row r="970" spans="1:5" ht="12.75">
      <c r="A970" s="6" t="s">
        <v>1729</v>
      </c>
      <c r="B970" s="99">
        <v>391832.23</v>
      </c>
      <c r="C970" s="102" t="s">
        <v>770</v>
      </c>
      <c r="D970" s="114"/>
      <c r="E970" s="105">
        <v>43734</v>
      </c>
    </row>
    <row r="971" spans="1:5" ht="12.75">
      <c r="A971" s="6" t="s">
        <v>1730</v>
      </c>
      <c r="B971" s="99">
        <v>143659.2</v>
      </c>
      <c r="C971" s="102" t="s">
        <v>1394</v>
      </c>
      <c r="D971" s="112" t="s">
        <v>1430</v>
      </c>
      <c r="E971" s="105">
        <v>43734</v>
      </c>
    </row>
    <row r="972" spans="1:5" ht="12.75">
      <c r="A972" s="6" t="s">
        <v>1731</v>
      </c>
      <c r="B972" s="99">
        <v>53977.44</v>
      </c>
      <c r="C972" s="102" t="s">
        <v>1394</v>
      </c>
      <c r="D972" s="113"/>
      <c r="E972" s="105">
        <v>43734</v>
      </c>
    </row>
    <row r="973" spans="1:5" ht="12.75">
      <c r="A973" s="6" t="s">
        <v>1732</v>
      </c>
      <c r="B973" s="99">
        <v>29941.55</v>
      </c>
      <c r="C973" s="102" t="s">
        <v>1311</v>
      </c>
      <c r="D973" s="113"/>
      <c r="E973" s="105">
        <v>43734</v>
      </c>
    </row>
    <row r="974" spans="1:5" ht="12.75">
      <c r="A974" s="6" t="s">
        <v>1733</v>
      </c>
      <c r="B974" s="99">
        <v>265936.46</v>
      </c>
      <c r="C974" s="102" t="s">
        <v>1369</v>
      </c>
      <c r="D974" s="114"/>
      <c r="E974" s="105">
        <v>43734</v>
      </c>
    </row>
    <row r="975" spans="1:5" ht="12.75">
      <c r="A975" s="6" t="s">
        <v>1734</v>
      </c>
      <c r="B975" s="99">
        <v>97177.48</v>
      </c>
      <c r="C975" s="102" t="s">
        <v>1395</v>
      </c>
      <c r="D975" s="100" t="s">
        <v>1422</v>
      </c>
      <c r="E975" s="105">
        <v>43734</v>
      </c>
    </row>
    <row r="976" spans="1:5" ht="12.75">
      <c r="A976" s="6" t="s">
        <v>1735</v>
      </c>
      <c r="B976" s="99">
        <v>262984.18</v>
      </c>
      <c r="C976" s="102" t="s">
        <v>1396</v>
      </c>
      <c r="D976" s="115" t="s">
        <v>1426</v>
      </c>
      <c r="E976" s="105">
        <v>43734</v>
      </c>
    </row>
    <row r="977" spans="1:5" ht="12.75">
      <c r="A977" s="6" t="s">
        <v>1736</v>
      </c>
      <c r="B977" s="99">
        <v>87806.77</v>
      </c>
      <c r="C977" s="102" t="s">
        <v>1396</v>
      </c>
      <c r="D977" s="116"/>
      <c r="E977" s="105">
        <v>43734</v>
      </c>
    </row>
    <row r="978" spans="1:5" ht="12.75">
      <c r="A978" s="6" t="s">
        <v>1737</v>
      </c>
      <c r="B978" s="99">
        <v>23799.92</v>
      </c>
      <c r="C978" s="102" t="s">
        <v>1397</v>
      </c>
      <c r="D978" s="117"/>
      <c r="E978" s="105">
        <v>43734</v>
      </c>
    </row>
    <row r="979" spans="1:5" ht="12.75">
      <c r="A979" s="6" t="s">
        <v>1738</v>
      </c>
      <c r="B979" s="107">
        <v>144904.77</v>
      </c>
      <c r="C979" s="108" t="s">
        <v>1372</v>
      </c>
      <c r="D979" s="112" t="s">
        <v>1407</v>
      </c>
      <c r="E979" s="109">
        <v>43733</v>
      </c>
    </row>
    <row r="980" spans="1:5" ht="12.75">
      <c r="A980" s="6" t="s">
        <v>1739</v>
      </c>
      <c r="B980" s="107">
        <v>399294.93</v>
      </c>
      <c r="C980" s="108" t="s">
        <v>1398</v>
      </c>
      <c r="D980" s="114"/>
      <c r="E980" s="109">
        <v>43733</v>
      </c>
    </row>
    <row r="981" spans="1:5" ht="12.75">
      <c r="A981" s="6" t="s">
        <v>1740</v>
      </c>
      <c r="B981" s="107">
        <v>100000000</v>
      </c>
      <c r="C981" s="108" t="s">
        <v>1399</v>
      </c>
      <c r="D981" s="100" t="s">
        <v>1408</v>
      </c>
      <c r="E981" s="73">
        <v>43735</v>
      </c>
    </row>
    <row r="982" spans="1:5" ht="12.75">
      <c r="A982" s="6" t="s">
        <v>1741</v>
      </c>
      <c r="B982" s="107">
        <v>1842460.46</v>
      </c>
      <c r="C982" s="108" t="s">
        <v>1400</v>
      </c>
      <c r="D982" s="112" t="s">
        <v>1409</v>
      </c>
      <c r="E982" s="73">
        <v>43735</v>
      </c>
    </row>
    <row r="983" spans="1:5" ht="12.75">
      <c r="A983" s="6" t="s">
        <v>1742</v>
      </c>
      <c r="B983" s="107">
        <v>47892.69</v>
      </c>
      <c r="C983" s="108" t="s">
        <v>1401</v>
      </c>
      <c r="D983" s="113"/>
      <c r="E983" s="73">
        <v>43735</v>
      </c>
    </row>
    <row r="984" spans="1:5" ht="12.75">
      <c r="A984" s="6" t="s">
        <v>1743</v>
      </c>
      <c r="B984" s="107">
        <v>107401.18</v>
      </c>
      <c r="C984" s="108" t="s">
        <v>1402</v>
      </c>
      <c r="D984" s="113"/>
      <c r="E984" s="73">
        <v>43735</v>
      </c>
    </row>
    <row r="985" spans="1:5" ht="12.75">
      <c r="A985" s="6" t="s">
        <v>1744</v>
      </c>
      <c r="B985" s="107">
        <v>969273.79</v>
      </c>
      <c r="C985" s="108" t="s">
        <v>1400</v>
      </c>
      <c r="D985" s="114"/>
      <c r="E985" s="73">
        <v>43735</v>
      </c>
    </row>
  </sheetData>
  <sheetProtection/>
  <mergeCells count="120">
    <mergeCell ref="A1:D1"/>
    <mergeCell ref="D557:D574"/>
    <mergeCell ref="D575:D580"/>
    <mergeCell ref="D582:D608"/>
    <mergeCell ref="D609:D623"/>
    <mergeCell ref="D383:D390"/>
    <mergeCell ref="D643:D653"/>
    <mergeCell ref="D654:D661"/>
    <mergeCell ref="D662:D668"/>
    <mergeCell ref="D669:D675"/>
    <mergeCell ref="D676:D682"/>
    <mergeCell ref="D359:D361"/>
    <mergeCell ref="D362:D366"/>
    <mergeCell ref="D347:D351"/>
    <mergeCell ref="D352:D358"/>
    <mergeCell ref="D624:D638"/>
    <mergeCell ref="D639:D642"/>
    <mergeCell ref="D367:D381"/>
    <mergeCell ref="D438:D449"/>
    <mergeCell ref="D484:D486"/>
    <mergeCell ref="D450:D456"/>
    <mergeCell ref="D205:D215"/>
    <mergeCell ref="D216:D224"/>
    <mergeCell ref="D272:D277"/>
    <mergeCell ref="D278:D287"/>
    <mergeCell ref="D289:D295"/>
    <mergeCell ref="D296:D302"/>
    <mergeCell ref="D225:D231"/>
    <mergeCell ref="D232:D240"/>
    <mergeCell ref="D241:D253"/>
    <mergeCell ref="D254:D262"/>
    <mergeCell ref="D141:D142"/>
    <mergeCell ref="D147:D148"/>
    <mergeCell ref="D149:D150"/>
    <mergeCell ref="D152:D153"/>
    <mergeCell ref="D406:D410"/>
    <mergeCell ref="D179:D180"/>
    <mergeCell ref="D183:D184"/>
    <mergeCell ref="D185:D187"/>
    <mergeCell ref="D196:D199"/>
    <mergeCell ref="D202:D204"/>
    <mergeCell ref="A131:D131"/>
    <mergeCell ref="A139:D139"/>
    <mergeCell ref="A3:D3"/>
    <mergeCell ref="A4:D4"/>
    <mergeCell ref="A6:D6"/>
    <mergeCell ref="A13:D13"/>
    <mergeCell ref="A70:D70"/>
    <mergeCell ref="D154:D155"/>
    <mergeCell ref="D157:D158"/>
    <mergeCell ref="D160:D161"/>
    <mergeCell ref="D165:D166"/>
    <mergeCell ref="D167:D168"/>
    <mergeCell ref="D174:D175"/>
    <mergeCell ref="D162:D164"/>
    <mergeCell ref="D263:D269"/>
    <mergeCell ref="D270:D271"/>
    <mergeCell ref="D320:D324"/>
    <mergeCell ref="D325:D328"/>
    <mergeCell ref="D329:D339"/>
    <mergeCell ref="D340:D346"/>
    <mergeCell ref="D303:D306"/>
    <mergeCell ref="D307:D308"/>
    <mergeCell ref="D309:D317"/>
    <mergeCell ref="D318:D319"/>
    <mergeCell ref="D391:D405"/>
    <mergeCell ref="D411:D414"/>
    <mergeCell ref="D415:D423"/>
    <mergeCell ref="D424:D431"/>
    <mergeCell ref="D432:D437"/>
    <mergeCell ref="D474:D483"/>
    <mergeCell ref="D457:D463"/>
    <mergeCell ref="D465:D467"/>
    <mergeCell ref="D468:D473"/>
    <mergeCell ref="D487:D492"/>
    <mergeCell ref="D498:D505"/>
    <mergeCell ref="D506:D515"/>
    <mergeCell ref="D516:D532"/>
    <mergeCell ref="D533:D556"/>
    <mergeCell ref="D683:D688"/>
    <mergeCell ref="D689:D697"/>
    <mergeCell ref="D698:D710"/>
    <mergeCell ref="D711:D726"/>
    <mergeCell ref="D727:D741"/>
    <mergeCell ref="D742:D757"/>
    <mergeCell ref="D758:D767"/>
    <mergeCell ref="D768:D771"/>
    <mergeCell ref="D772:D779"/>
    <mergeCell ref="D780:D789"/>
    <mergeCell ref="D790:D793"/>
    <mergeCell ref="D794:D795"/>
    <mergeCell ref="D796:D798"/>
    <mergeCell ref="D799:D806"/>
    <mergeCell ref="D807:D816"/>
    <mergeCell ref="D817:D820"/>
    <mergeCell ref="D821:D827"/>
    <mergeCell ref="D828:D852"/>
    <mergeCell ref="D853:D859"/>
    <mergeCell ref="D860:D875"/>
    <mergeCell ref="D876:D888"/>
    <mergeCell ref="D889:D890"/>
    <mergeCell ref="D891:D900"/>
    <mergeCell ref="D901:D911"/>
    <mergeCell ref="D962:D963"/>
    <mergeCell ref="D912:D913"/>
    <mergeCell ref="D919:D922"/>
    <mergeCell ref="D923:D924"/>
    <mergeCell ref="D925:D926"/>
    <mergeCell ref="D927:D929"/>
    <mergeCell ref="D933:D934"/>
    <mergeCell ref="D969:D970"/>
    <mergeCell ref="D971:D974"/>
    <mergeCell ref="D976:D978"/>
    <mergeCell ref="D979:D980"/>
    <mergeCell ref="D982:D985"/>
    <mergeCell ref="D936:D937"/>
    <mergeCell ref="D938:D944"/>
    <mergeCell ref="D948:D950"/>
    <mergeCell ref="D956:D957"/>
    <mergeCell ref="D960:D961"/>
  </mergeCells>
  <printOptions/>
  <pageMargins left="0.4724409448818898" right="0.11811023622047245" top="0.5905511811023623" bottom="0.3937007874015748" header="0" footer="0"/>
  <pageSetup orientation="portrait" paperSize="9" scale="92" r:id="rId1"/>
  <ignoredErrors>
    <ignoredError sqref="A8:A11 A72:A129 A141:A492 A493:A505 A506:A693 A694:A933 A934:A9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2015-08-10T10:39:59Z</cp:lastPrinted>
  <dcterms:created xsi:type="dcterms:W3CDTF">2012-02-16T09:50:09Z</dcterms:created>
  <dcterms:modified xsi:type="dcterms:W3CDTF">2019-10-07T07:06:23Z</dcterms:modified>
  <cp:category/>
  <cp:version/>
  <cp:contentType/>
  <cp:contentStatus/>
</cp:coreProperties>
</file>