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1350" windowWidth="15480" windowHeight="8895" activeTab="0"/>
  </bookViews>
  <sheets>
    <sheet name="9 RO-MN (2)" sheetId="1" r:id="rId1"/>
  </sheets>
  <definedNames>
    <definedName name="_xlnm.Print_Area" localSheetId="0">'9 RO-MN (2)'!$A$1:$L$60</definedName>
  </definedNames>
  <calcPr fullCalcOnLoad="1"/>
</workbook>
</file>

<file path=xl/sharedStrings.xml><?xml version="1.0" encoding="utf-8"?>
<sst xmlns="http://schemas.openxmlformats.org/spreadsheetml/2006/main" count="120" uniqueCount="87">
  <si>
    <t>Nr. Crt.</t>
  </si>
  <si>
    <t>Denumire</t>
  </si>
  <si>
    <t>Cod CPV</t>
  </si>
  <si>
    <t>Data estimată pt. începerea procedurii</t>
  </si>
  <si>
    <t>Data estimată 
pt.finalizarea
procedurii</t>
  </si>
  <si>
    <t>Persoana</t>
  </si>
  <si>
    <t>80.01.</t>
  </si>
  <si>
    <t xml:space="preserve">                   56.20. BUNURI SI SERVICII</t>
  </si>
  <si>
    <t xml:space="preserve">                   56.20.    ASISTENTA TEHNICA PROGRAME COOPERARE TERITORIALA EUROPEANA</t>
  </si>
  <si>
    <t>Procedura de atribuire a contract.</t>
  </si>
  <si>
    <t>PROGRAMUL ANUAL AL ACHIZIŢIILOR PUBLICE</t>
  </si>
  <si>
    <t xml:space="preserve">Servicii de realizare mat.promoţionale personalizate </t>
  </si>
  <si>
    <t>39294100-0  Produse informative şi de promovare</t>
  </si>
  <si>
    <t>Bilete de transpot intern si extern</t>
  </si>
  <si>
    <t>60400000-2  Servicii de transport aerian</t>
  </si>
  <si>
    <t>TOTAL art 56.20 POC BAZINUL MĂRII NEGRE</t>
  </si>
  <si>
    <t>Mentenanta website</t>
  </si>
  <si>
    <t>Audit program</t>
  </si>
  <si>
    <t>79212000-3 Servicii de auditare</t>
  </si>
  <si>
    <t>Servicii de organizare evenimente</t>
  </si>
  <si>
    <t>Brosuri, mape si tiparituri</t>
  </si>
  <si>
    <t>22100000-1 Cărţi, broşuri şi pliante tipărit</t>
  </si>
  <si>
    <t>Servicii arhivare</t>
  </si>
  <si>
    <t>79995100-6 Servicii arhivare</t>
  </si>
  <si>
    <t>Servicii de intretinere a echipamentelor IT</t>
  </si>
  <si>
    <t>50312600-1 Repararea şi întreţinerea resurselor fizice de tehnologie a informaţiei</t>
  </si>
  <si>
    <t>Ministerul Dezvoltării Regionale şi Administratiei Publice</t>
  </si>
  <si>
    <t>Echipamente IT si alte accesorii</t>
  </si>
  <si>
    <t>60000000-8 Servicii de transport (cu excepţia transportului de deşeuri)</t>
  </si>
  <si>
    <t>Transportul mobilierului/echipamentelor si documentelor</t>
  </si>
  <si>
    <t>30000000-9 Echipament informatic şi accesorii de birou, cu excepţia mobilierului şi a pachetelor software</t>
  </si>
  <si>
    <t>39000000-2 Mobilă (inclusiv mobilă de birou), accesorii de mobilier, aparate de uz casnic (exclusiv dispozitive de iluminat) şi produse de curăţat</t>
  </si>
  <si>
    <t>Formare profesionala</t>
  </si>
  <si>
    <t>80500000-9 Servicii de formare</t>
  </si>
  <si>
    <t>Servicii de traducere</t>
  </si>
  <si>
    <t>79530000-8 Servicii de traducere</t>
  </si>
  <si>
    <t>55120000-7 Servicii de reuniuni şi conferinţe organizate la hotel; 79952000-2 Servicii pentru evenimente</t>
  </si>
  <si>
    <t>34110000-1 Autoturisme</t>
  </si>
  <si>
    <t>Autoturism</t>
  </si>
  <si>
    <t>Abonbamente mobil</t>
  </si>
  <si>
    <t xml:space="preserve">pentru programele finanţate din fonduri Europene - Asistenţă Tehnică a Programului Operational Comun „Bazinul Mării Negre 2007-2013” </t>
  </si>
  <si>
    <t xml:space="preserve">              56.20. Programul Operational Comun „Bazinul Mării Negre 2007-2013” </t>
  </si>
  <si>
    <t>Val.Total Euro fara TVA</t>
  </si>
  <si>
    <t>pentru anul bugetar 2016</t>
  </si>
  <si>
    <t>A</t>
  </si>
  <si>
    <t>PRODUSE</t>
  </si>
  <si>
    <t>I</t>
  </si>
  <si>
    <t>BIROTICĂ ȘI PAPETĂRIE</t>
  </si>
  <si>
    <t>II</t>
  </si>
  <si>
    <t>B</t>
  </si>
  <si>
    <t>SERVICII</t>
  </si>
  <si>
    <t>SERVICII PENTRU BUNA DESFĂȘURARE, CU CARACTER REPETITIV</t>
  </si>
  <si>
    <t>ALTE SERVICII</t>
  </si>
  <si>
    <t>ECHIPAMENTE ȘI TEHNICA DE CALCUL</t>
  </si>
  <si>
    <t>Val. totală estimată pentru a fi contractată cu TVA-lei (credite de angajament)</t>
  </si>
  <si>
    <t>Personal DAP</t>
  </si>
  <si>
    <t>Cerere de Oferte</t>
  </si>
  <si>
    <t>Cumpărare directă</t>
  </si>
  <si>
    <t>DENUMIRE</t>
  </si>
  <si>
    <t>cumparare directa acord cadru ctr.sub.</t>
  </si>
  <si>
    <t>Val. care se plătește în anul 2016 cu TVA-lei (credite bugetare)</t>
  </si>
  <si>
    <t xml:space="preserve">Val.estim fără TVA lei; ENPI= 100% </t>
  </si>
  <si>
    <t>30190000-7 Diverse maşini, echipamente şi accesorii de birou</t>
  </si>
  <si>
    <t>30124000-4 Piese şi accesorii pentru maşini de birou</t>
  </si>
  <si>
    <t>Servicii de curierat</t>
  </si>
  <si>
    <t>Suma de plată în 2016 lei cu TVA</t>
  </si>
  <si>
    <t>SUMA contractată în 2015 lei cu TVA</t>
  </si>
  <si>
    <t>TANEL A- proceduri de achizitie/contracte ce urmeaza a fi incheiate in anul 2016</t>
  </si>
  <si>
    <t>TABEL B- Cheltuieli ce nu sunt supuse procedurii de achizitie publica (exemplu diurna, taxe, contracte incheiate ce urmeaza a fi platite etc.)</t>
  </si>
  <si>
    <t>Diurna</t>
  </si>
  <si>
    <t>Cazare</t>
  </si>
  <si>
    <t>TRANSPORT(nu cuprinde valoare platita in baza unui contract de transport)</t>
  </si>
  <si>
    <t>TOTAL</t>
  </si>
  <si>
    <t>Tonere, cartus capse, drum-unit, kit cuptor, fuser, piese de schimb si alte consumabile pt. multifunctionale.</t>
  </si>
  <si>
    <t xml:space="preserve">Papetarie, birotica, dosare, bibliorafturi, hartie, accesorii de birou si alte consumabile </t>
  </si>
  <si>
    <t>30191000-4 Echipament de birou, cu excepţia mobilierului</t>
  </si>
  <si>
    <t>39700000-9 Aparate de uz casnic</t>
  </si>
  <si>
    <t>Cuptor, expresor, dozator apa</t>
  </si>
  <si>
    <t>Flipboard-whiteboard magneti, flipchart magnetic</t>
  </si>
  <si>
    <t>Scaune de birou ergonomice, jaluzele</t>
  </si>
  <si>
    <t>72267000-4  Servicii de intretinere si reparatii de software</t>
  </si>
  <si>
    <t>Mentenanta si gazduire website</t>
  </si>
  <si>
    <t>Servicii de traducere documente</t>
  </si>
  <si>
    <t>Gazduire eMS (contract STS)</t>
  </si>
  <si>
    <t>licitatie deschisa ctr.subs.</t>
  </si>
  <si>
    <t>Val.Total Euro cu TVA</t>
  </si>
  <si>
    <t>Exceptie OUG 34/2006 selectie de oferte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</si>
</sst>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\-0.00\ "/>
    <numFmt numFmtId="181" formatCode="#,##0.00;[Red]#,##0.00"/>
    <numFmt numFmtId="182" formatCode="#,##0.00_ ;\-#,##0.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/yyyy"/>
    <numFmt numFmtId="187" formatCode="[$€-2]\ #,##0.00_);[Red]\([$€-2]\ #,##0.00\)"/>
    <numFmt numFmtId="188" formatCode="0.00;[Red]0.00"/>
    <numFmt numFmtId="189" formatCode="#,##0.0"/>
    <numFmt numFmtId="190" formatCode="_-* #,##0.00\ _F_B_-;\-* #,##0.00\ _F_B_-;_-* &quot;-&quot;??\ _F_B_-;_-@_-"/>
    <numFmt numFmtId="191" formatCode="#,##0.00000"/>
  </numFmts>
  <fonts count="47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sz val="9"/>
      <name val="Trebuchet MS"/>
      <family val="2"/>
    </font>
    <font>
      <b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4" fontId="4" fillId="0" borderId="0" xfId="0" applyNumberFormat="1" applyFont="1" applyAlignment="1">
      <alignment vertical="center" wrapText="1"/>
    </xf>
    <xf numFmtId="49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33" borderId="0" xfId="0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quotePrefix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 quotePrefix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5" fontId="1" fillId="0" borderId="0" xfId="0" applyNumberFormat="1" applyFont="1" applyFill="1" applyBorder="1" applyAlignment="1">
      <alignment horizontal="center" vertical="center" wrapText="1"/>
    </xf>
    <xf numFmtId="15" fontId="0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 quotePrefix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8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59" applyNumberFormat="1" applyFont="1" applyFill="1" applyBorder="1" applyAlignment="1" applyProtection="1">
      <alignment horizontal="right" vertical="center" wrapText="1"/>
      <protection/>
    </xf>
    <xf numFmtId="0" fontId="4" fillId="0" borderId="0" xfId="59" applyFont="1" applyAlignment="1">
      <alignment vertical="center"/>
      <protection/>
    </xf>
    <xf numFmtId="0" fontId="4" fillId="0" borderId="0" xfId="59" applyFont="1" applyBorder="1" applyAlignment="1">
      <alignment horizontal="right" vertical="center" wrapText="1"/>
      <protection/>
    </xf>
    <xf numFmtId="0" fontId="4" fillId="0" borderId="0" xfId="59" applyFont="1" applyBorder="1" applyAlignment="1">
      <alignment horizontal="center" vertical="top" wrapText="1"/>
      <protection/>
    </xf>
    <xf numFmtId="0" fontId="4" fillId="0" borderId="0" xfId="59" applyFont="1" applyBorder="1" applyAlignment="1">
      <alignment vertical="top" wrapText="1"/>
      <protection/>
    </xf>
    <xf numFmtId="49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 quotePrefix="1">
      <alignment horizontal="right" vertical="center" wrapText="1"/>
    </xf>
    <xf numFmtId="0" fontId="4" fillId="35" borderId="10" xfId="0" applyFont="1" applyFill="1" applyBorder="1" applyAlignment="1">
      <alignment horizontal="left" vertical="top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4" borderId="12" xfId="0" applyNumberFormat="1" applyFont="1" applyFill="1" applyBorder="1" applyAlignment="1" applyProtection="1">
      <alignment horizontal="center" vertical="center" wrapText="1"/>
      <protection/>
    </xf>
    <xf numFmtId="49" fontId="10" fillId="4" borderId="13" xfId="0" applyNumberFormat="1" applyFont="1" applyFill="1" applyBorder="1" applyAlignment="1" applyProtection="1">
      <alignment horizontal="center" vertical="center"/>
      <protection/>
    </xf>
    <xf numFmtId="0" fontId="10" fillId="4" borderId="14" xfId="0" applyNumberFormat="1" applyFont="1" applyFill="1" applyBorder="1" applyAlignment="1" applyProtection="1">
      <alignment horizontal="center" vertical="center"/>
      <protection/>
    </xf>
    <xf numFmtId="0" fontId="10" fillId="4" borderId="14" xfId="0" applyNumberFormat="1" applyFont="1" applyFill="1" applyBorder="1" applyAlignment="1" applyProtection="1">
      <alignment horizontal="center" vertical="center" wrapText="1"/>
      <protection/>
    </xf>
    <xf numFmtId="4" fontId="10" fillId="4" borderId="13" xfId="0" applyNumberFormat="1" applyFont="1" applyFill="1" applyBorder="1" applyAlignment="1" applyProtection="1">
      <alignment horizontal="center" vertical="center" wrapText="1"/>
      <protection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15" fontId="10" fillId="4" borderId="14" xfId="0" applyNumberFormat="1" applyFont="1" applyFill="1" applyBorder="1" applyAlignment="1" applyProtection="1">
      <alignment horizontal="center" vertical="center" wrapText="1"/>
      <protection/>
    </xf>
    <xf numFmtId="0" fontId="10" fillId="4" borderId="13" xfId="0" applyNumberFormat="1" applyFont="1" applyFill="1" applyBorder="1" applyAlignment="1" applyProtection="1">
      <alignment horizontal="center" vertical="center" wrapText="1"/>
      <protection/>
    </xf>
    <xf numFmtId="0" fontId="10" fillId="4" borderId="13" xfId="0" applyNumberFormat="1" applyFont="1" applyFill="1" applyBorder="1" applyAlignment="1" applyProtection="1">
      <alignment horizontal="center" vertical="center"/>
      <protection/>
    </xf>
    <xf numFmtId="0" fontId="9" fillId="33" borderId="15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vertical="center"/>
      <protection/>
    </xf>
    <xf numFmtId="49" fontId="10" fillId="33" borderId="17" xfId="0" applyNumberFormat="1" applyFont="1" applyFill="1" applyBorder="1" applyAlignment="1" applyProtection="1">
      <alignment vertical="center"/>
      <protection/>
    </xf>
    <xf numFmtId="49" fontId="10" fillId="33" borderId="17" xfId="0" applyNumberFormat="1" applyFont="1" applyFill="1" applyBorder="1" applyAlignment="1" applyProtection="1">
      <alignment horizontal="center" vertical="center"/>
      <protection/>
    </xf>
    <xf numFmtId="49" fontId="10" fillId="33" borderId="18" xfId="0" applyNumberFormat="1" applyFont="1" applyFill="1" applyBorder="1" applyAlignment="1" applyProtection="1">
      <alignment vertical="center"/>
      <protection/>
    </xf>
    <xf numFmtId="0" fontId="10" fillId="33" borderId="19" xfId="0" applyNumberFormat="1" applyFont="1" applyFill="1" applyBorder="1" applyAlignment="1" applyProtection="1">
      <alignment horizontal="left" vertical="center" indent="2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21" xfId="0" applyNumberFormat="1" applyFont="1" applyFill="1" applyBorder="1" applyAlignment="1" applyProtection="1">
      <alignment vertical="center"/>
      <protection/>
    </xf>
    <xf numFmtId="49" fontId="10" fillId="0" borderId="22" xfId="0" applyNumberFormat="1" applyFont="1" applyFill="1" applyBorder="1" applyAlignment="1" applyProtection="1">
      <alignment vertical="center"/>
      <protection/>
    </xf>
    <xf numFmtId="49" fontId="10" fillId="0" borderId="22" xfId="0" applyNumberFormat="1" applyFont="1" applyFill="1" applyBorder="1" applyAlignment="1" applyProtection="1">
      <alignment horizontal="center" vertical="center"/>
      <protection/>
    </xf>
    <xf numFmtId="49" fontId="10" fillId="0" borderId="23" xfId="0" applyNumberFormat="1" applyFont="1" applyFill="1" applyBorder="1" applyAlignment="1" applyProtection="1">
      <alignment vertical="center"/>
      <protection/>
    </xf>
    <xf numFmtId="0" fontId="9" fillId="32" borderId="15" xfId="0" applyFont="1" applyFill="1" applyBorder="1" applyAlignment="1">
      <alignment horizontal="center" vertical="center"/>
    </xf>
    <xf numFmtId="0" fontId="10" fillId="32" borderId="24" xfId="0" applyFont="1" applyFill="1" applyBorder="1" applyAlignment="1">
      <alignment vertical="center"/>
    </xf>
    <xf numFmtId="0" fontId="9" fillId="32" borderId="16" xfId="0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 horizontal="center" vertical="center"/>
    </xf>
    <xf numFmtId="15" fontId="9" fillId="0" borderId="26" xfId="0" applyNumberFormat="1" applyFont="1" applyFill="1" applyBorder="1" applyAlignment="1">
      <alignment vertical="center"/>
    </xf>
    <xf numFmtId="15" fontId="9" fillId="0" borderId="24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36" borderId="27" xfId="0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 wrapText="1"/>
    </xf>
    <xf numFmtId="0" fontId="46" fillId="0" borderId="3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15" fontId="9" fillId="0" borderId="10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center" vertical="center" wrapText="1"/>
    </xf>
    <xf numFmtId="0" fontId="9" fillId="37" borderId="30" xfId="0" applyFont="1" applyFill="1" applyBorder="1" applyAlignment="1">
      <alignment vertical="center" wrapText="1"/>
    </xf>
    <xf numFmtId="4" fontId="9" fillId="37" borderId="28" xfId="0" applyNumberFormat="1" applyFont="1" applyFill="1" applyBorder="1" applyAlignment="1">
      <alignment vertical="center" wrapText="1"/>
    </xf>
    <xf numFmtId="4" fontId="9" fillId="37" borderId="29" xfId="0" applyNumberFormat="1" applyFont="1" applyFill="1" applyBorder="1" applyAlignment="1" quotePrefix="1">
      <alignment vertical="center" wrapText="1"/>
    </xf>
    <xf numFmtId="4" fontId="9" fillId="37" borderId="30" xfId="0" applyNumberFormat="1" applyFont="1" applyFill="1" applyBorder="1" applyAlignment="1">
      <alignment vertical="center" wrapText="1"/>
    </xf>
    <xf numFmtId="4" fontId="9" fillId="37" borderId="10" xfId="0" applyNumberFormat="1" applyFont="1" applyFill="1" applyBorder="1" applyAlignment="1" quotePrefix="1">
      <alignment vertical="center" wrapText="1"/>
    </xf>
    <xf numFmtId="4" fontId="9" fillId="37" borderId="10" xfId="0" applyNumberFormat="1" applyFont="1" applyFill="1" applyBorder="1" applyAlignment="1">
      <alignment horizontal="center" vertical="center" wrapText="1"/>
    </xf>
    <xf numFmtId="14" fontId="9" fillId="37" borderId="10" xfId="0" applyNumberFormat="1" applyFont="1" applyFill="1" applyBorder="1" applyAlignment="1">
      <alignment horizontal="center" vertical="center"/>
    </xf>
    <xf numFmtId="14" fontId="9" fillId="37" borderId="10" xfId="0" applyNumberFormat="1" applyFont="1" applyFill="1" applyBorder="1" applyAlignment="1">
      <alignment horizontal="center" vertical="center" wrapText="1"/>
    </xf>
    <xf numFmtId="0" fontId="9" fillId="37" borderId="31" xfId="0" applyFont="1" applyFill="1" applyBorder="1" applyAlignment="1">
      <alignment horizontal="center" vertical="center" wrapText="1"/>
    </xf>
    <xf numFmtId="0" fontId="10" fillId="38" borderId="27" xfId="0" applyFont="1" applyFill="1" applyBorder="1" applyAlignment="1">
      <alignment horizontal="center" vertical="center" wrapText="1"/>
    </xf>
    <xf numFmtId="0" fontId="10" fillId="38" borderId="10" xfId="0" applyNumberFormat="1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vertical="center" wrapText="1"/>
    </xf>
    <xf numFmtId="4" fontId="9" fillId="38" borderId="28" xfId="0" applyNumberFormat="1" applyFont="1" applyFill="1" applyBorder="1" applyAlignment="1">
      <alignment vertical="center" wrapText="1"/>
    </xf>
    <xf numFmtId="4" fontId="9" fillId="38" borderId="29" xfId="0" applyNumberFormat="1" applyFont="1" applyFill="1" applyBorder="1" applyAlignment="1" quotePrefix="1">
      <alignment vertical="center" wrapText="1"/>
    </xf>
    <xf numFmtId="4" fontId="9" fillId="38" borderId="30" xfId="0" applyNumberFormat="1" applyFont="1" applyFill="1" applyBorder="1" applyAlignment="1">
      <alignment vertical="center" wrapText="1"/>
    </xf>
    <xf numFmtId="4" fontId="9" fillId="38" borderId="10" xfId="0" applyNumberFormat="1" applyFont="1" applyFill="1" applyBorder="1" applyAlignment="1" quotePrefix="1">
      <alignment vertical="center" wrapText="1"/>
    </xf>
    <xf numFmtId="4" fontId="9" fillId="38" borderId="10" xfId="0" applyNumberFormat="1" applyFont="1" applyFill="1" applyBorder="1" applyAlignment="1">
      <alignment horizontal="center" vertical="center" wrapText="1"/>
    </xf>
    <xf numFmtId="14" fontId="9" fillId="38" borderId="10" xfId="0" applyNumberFormat="1" applyFont="1" applyFill="1" applyBorder="1" applyAlignment="1">
      <alignment horizontal="center" vertical="center"/>
    </xf>
    <xf numFmtId="14" fontId="9" fillId="38" borderId="10" xfId="0" applyNumberFormat="1" applyFont="1" applyFill="1" applyBorder="1" applyAlignment="1">
      <alignment horizontal="center" vertical="center" wrapText="1"/>
    </xf>
    <xf numFmtId="0" fontId="9" fillId="38" borderId="31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34" borderId="30" xfId="0" applyFont="1" applyFill="1" applyBorder="1" applyAlignment="1">
      <alignment vertical="center" wrapText="1"/>
    </xf>
    <xf numFmtId="4" fontId="9" fillId="0" borderId="28" xfId="0" applyNumberFormat="1" applyFont="1" applyFill="1" applyBorder="1" applyAlignment="1">
      <alignment vertical="center" wrapText="1"/>
    </xf>
    <xf numFmtId="4" fontId="9" fillId="0" borderId="29" xfId="0" applyNumberFormat="1" applyFont="1" applyFill="1" applyBorder="1" applyAlignment="1" quotePrefix="1">
      <alignment vertical="center" wrapText="1"/>
    </xf>
    <xf numFmtId="4" fontId="9" fillId="0" borderId="30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 quotePrefix="1">
      <alignment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36" borderId="32" xfId="0" applyFont="1" applyFill="1" applyBorder="1" applyAlignment="1">
      <alignment horizontal="center" vertical="center"/>
    </xf>
    <xf numFmtId="0" fontId="10" fillId="36" borderId="33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4" fontId="10" fillId="36" borderId="13" xfId="0" applyNumberFormat="1" applyFont="1" applyFill="1" applyBorder="1" applyAlignment="1">
      <alignment vertical="center" wrapText="1"/>
    </xf>
    <xf numFmtId="4" fontId="10" fillId="36" borderId="34" xfId="0" applyNumberFormat="1" applyFont="1" applyFill="1" applyBorder="1" applyAlignment="1">
      <alignment vertical="center" wrapText="1"/>
    </xf>
    <xf numFmtId="4" fontId="10" fillId="36" borderId="12" xfId="0" applyNumberFormat="1" applyFont="1" applyFill="1" applyBorder="1" applyAlignment="1">
      <alignment vertical="center" wrapText="1"/>
    </xf>
    <xf numFmtId="0" fontId="10" fillId="36" borderId="12" xfId="0" applyFont="1" applyFill="1" applyBorder="1" applyAlignment="1">
      <alignment vertical="center" wrapText="1"/>
    </xf>
    <xf numFmtId="0" fontId="10" fillId="36" borderId="35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0" fillId="36" borderId="30" xfId="0" applyFont="1" applyFill="1" applyBorder="1" applyAlignment="1">
      <alignment horizontal="center" vertical="center" wrapText="1"/>
    </xf>
    <xf numFmtId="0" fontId="10" fillId="36" borderId="36" xfId="0" applyFont="1" applyFill="1" applyBorder="1" applyAlignment="1">
      <alignment horizontal="center" vertical="center" wrapText="1"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Border="1" applyAlignment="1">
      <alignment horizontal="center" vertical="top"/>
      <protection/>
    </xf>
    <xf numFmtId="0" fontId="4" fillId="0" borderId="0" xfId="59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top" wrapText="1"/>
    </xf>
    <xf numFmtId="4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4" fillId="0" borderId="0" xfId="59" applyFont="1" applyBorder="1" applyAlignment="1">
      <alignment horizontal="center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tabSelected="1" view="pageBreakPreview" zoomScaleNormal="85" zoomScaleSheetLayoutView="100" zoomScalePageLayoutView="0" workbookViewId="0" topLeftCell="A31">
      <selection activeCell="B58" sqref="B58"/>
    </sheetView>
  </sheetViews>
  <sheetFormatPr defaultColWidth="9.421875" defaultRowHeight="12.75"/>
  <cols>
    <col min="1" max="1" width="6.7109375" style="22" customWidth="1"/>
    <col min="2" max="2" width="39.28125" style="16" customWidth="1"/>
    <col min="3" max="3" width="44.421875" style="16" customWidth="1"/>
    <col min="4" max="4" width="14.57421875" style="16" customWidth="1"/>
    <col min="5" max="5" width="14.57421875" style="16" hidden="1" customWidth="1"/>
    <col min="6" max="6" width="12.8515625" style="16" customWidth="1"/>
    <col min="7" max="7" width="14.57421875" style="16" customWidth="1"/>
    <col min="8" max="8" width="14.7109375" style="16" customWidth="1"/>
    <col min="9" max="9" width="20.00390625" style="22" customWidth="1"/>
    <col min="10" max="10" width="10.8515625" style="16" customWidth="1"/>
    <col min="11" max="11" width="13.140625" style="16" customWidth="1"/>
    <col min="12" max="12" width="13.57421875" style="16" customWidth="1"/>
    <col min="13" max="13" width="11.7109375" style="36" bestFit="1" customWidth="1"/>
    <col min="14" max="14" width="11.57421875" style="16" bestFit="1" customWidth="1"/>
    <col min="15" max="15" width="9.7109375" style="16" bestFit="1" customWidth="1"/>
    <col min="16" max="16" width="9.421875" style="16" customWidth="1"/>
    <col min="17" max="17" width="9.7109375" style="16" bestFit="1" customWidth="1"/>
    <col min="18" max="18" width="11.28125" style="16" customWidth="1"/>
    <col min="19" max="19" width="9.421875" style="16" customWidth="1"/>
    <col min="20" max="20" width="10.140625" style="16" bestFit="1" customWidth="1"/>
    <col min="21" max="16384" width="9.421875" style="16" customWidth="1"/>
  </cols>
  <sheetData>
    <row r="1" spans="1:12" ht="12">
      <c r="A1" s="30"/>
      <c r="B1" s="32"/>
      <c r="C1" s="21"/>
      <c r="D1" s="21"/>
      <c r="E1" s="21"/>
      <c r="F1" s="20">
        <v>3.9</v>
      </c>
      <c r="G1" s="20">
        <v>1.19</v>
      </c>
      <c r="H1" s="7"/>
      <c r="I1" s="33"/>
      <c r="J1" s="21"/>
      <c r="K1" s="19"/>
      <c r="L1" s="21"/>
    </row>
    <row r="2" spans="1:12" ht="12">
      <c r="A2" s="30"/>
      <c r="B2" s="18" t="s">
        <v>26</v>
      </c>
      <c r="C2" s="21"/>
      <c r="D2" s="21"/>
      <c r="E2" s="21"/>
      <c r="F2" s="7"/>
      <c r="G2" s="7"/>
      <c r="H2" s="7"/>
      <c r="I2" s="33"/>
      <c r="J2" s="19"/>
      <c r="K2" s="19"/>
      <c r="L2" s="21"/>
    </row>
    <row r="3" spans="2:12" ht="12.75">
      <c r="B3" s="32"/>
      <c r="C3" s="21"/>
      <c r="D3" s="21"/>
      <c r="E3" s="21"/>
      <c r="F3" s="7"/>
      <c r="G3" s="7"/>
      <c r="H3" s="7"/>
      <c r="I3" s="188"/>
      <c r="J3" s="188"/>
      <c r="K3" s="188"/>
      <c r="L3" s="21"/>
    </row>
    <row r="4" spans="2:12" ht="12">
      <c r="B4" s="32"/>
      <c r="C4" s="21"/>
      <c r="D4" s="21"/>
      <c r="E4" s="21"/>
      <c r="F4" s="7"/>
      <c r="G4" s="7"/>
      <c r="H4" s="7"/>
      <c r="I4" s="54"/>
      <c r="J4" s="54"/>
      <c r="K4" s="54"/>
      <c r="L4" s="21"/>
    </row>
    <row r="5" spans="2:12" ht="12.75">
      <c r="B5" s="32"/>
      <c r="C5" s="21"/>
      <c r="D5" s="21"/>
      <c r="E5" s="21"/>
      <c r="F5" s="7"/>
      <c r="G5" s="7"/>
      <c r="H5" s="7"/>
      <c r="I5" s="188"/>
      <c r="J5" s="188"/>
      <c r="K5" s="188"/>
      <c r="L5" s="21"/>
    </row>
    <row r="6" spans="2:15" ht="12.75">
      <c r="B6" s="183"/>
      <c r="C6" s="19"/>
      <c r="D6" s="19"/>
      <c r="E6" s="19"/>
      <c r="F6" s="7"/>
      <c r="G6" s="7"/>
      <c r="H6" s="7"/>
      <c r="I6" s="33"/>
      <c r="J6" s="44"/>
      <c r="K6" s="44"/>
      <c r="L6" s="44"/>
      <c r="M6" s="44"/>
      <c r="N6" s="44"/>
      <c r="O6" s="44"/>
    </row>
    <row r="7" spans="1:15" ht="15">
      <c r="A7" s="33"/>
      <c r="B7" s="184"/>
      <c r="C7" s="19"/>
      <c r="D7" s="19"/>
      <c r="E7" s="19"/>
      <c r="F7" s="7"/>
      <c r="G7" s="7"/>
      <c r="H7" s="7"/>
      <c r="I7" s="33"/>
      <c r="J7" s="44"/>
      <c r="K7" s="41"/>
      <c r="M7" s="49"/>
      <c r="N7" s="43"/>
      <c r="O7" s="43"/>
    </row>
    <row r="8" spans="1:12" ht="12">
      <c r="A8" s="33"/>
      <c r="B8" s="18"/>
      <c r="C8" s="19"/>
      <c r="D8" s="19"/>
      <c r="E8" s="19"/>
      <c r="F8" s="7"/>
      <c r="G8" s="7"/>
      <c r="H8" s="7"/>
      <c r="I8" s="33"/>
      <c r="J8" s="21"/>
      <c r="K8" s="21"/>
      <c r="L8" s="21"/>
    </row>
    <row r="9" spans="1:12" ht="12">
      <c r="A9" s="189" t="s">
        <v>10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</row>
    <row r="10" spans="1:13" ht="12">
      <c r="A10" s="190" t="s">
        <v>40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6"/>
    </row>
    <row r="11" spans="1:12" ht="12">
      <c r="A11" s="191" t="s">
        <v>43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</row>
    <row r="12" spans="1:12" ht="1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5.75" thickBot="1">
      <c r="A13" s="93" t="s">
        <v>67</v>
      </c>
      <c r="B13" s="94"/>
      <c r="C13" s="95"/>
      <c r="D13" s="95"/>
      <c r="E13" s="95"/>
      <c r="F13" s="95"/>
      <c r="G13" s="96"/>
      <c r="H13" s="96"/>
      <c r="I13" s="95"/>
      <c r="J13" s="95"/>
      <c r="K13" s="95"/>
      <c r="L13" s="95"/>
    </row>
    <row r="14" spans="1:30" ht="74.25" customHeight="1" thickBot="1">
      <c r="A14" s="97" t="s">
        <v>0</v>
      </c>
      <c r="B14" s="98" t="s">
        <v>1</v>
      </c>
      <c r="C14" s="99" t="s">
        <v>2</v>
      </c>
      <c r="D14" s="100" t="s">
        <v>42</v>
      </c>
      <c r="E14" s="100" t="s">
        <v>85</v>
      </c>
      <c r="F14" s="101" t="s">
        <v>61</v>
      </c>
      <c r="G14" s="102" t="s">
        <v>54</v>
      </c>
      <c r="H14" s="103" t="s">
        <v>60</v>
      </c>
      <c r="I14" s="104" t="s">
        <v>9</v>
      </c>
      <c r="J14" s="105" t="s">
        <v>3</v>
      </c>
      <c r="K14" s="105" t="s">
        <v>4</v>
      </c>
      <c r="L14" s="106" t="s">
        <v>5</v>
      </c>
      <c r="M14" s="37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s="26" customFormat="1" ht="15">
      <c r="A15" s="107"/>
      <c r="B15" s="108" t="s">
        <v>6</v>
      </c>
      <c r="C15" s="109"/>
      <c r="D15" s="109"/>
      <c r="E15" s="109"/>
      <c r="F15" s="109"/>
      <c r="G15" s="109"/>
      <c r="H15" s="109"/>
      <c r="I15" s="110"/>
      <c r="J15" s="109"/>
      <c r="K15" s="111"/>
      <c r="L15" s="112"/>
      <c r="M15" s="3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ht="15.75" thickBot="1">
      <c r="A16" s="113"/>
      <c r="B16" s="114" t="s">
        <v>7</v>
      </c>
      <c r="C16" s="115"/>
      <c r="D16" s="115"/>
      <c r="E16" s="115"/>
      <c r="F16" s="115"/>
      <c r="G16" s="115"/>
      <c r="H16" s="115"/>
      <c r="I16" s="116"/>
      <c r="J16" s="115"/>
      <c r="K16" s="115"/>
      <c r="L16" s="117"/>
      <c r="M16" s="37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s="23" customFormat="1" ht="15">
      <c r="A17" s="118"/>
      <c r="B17" s="119" t="s">
        <v>8</v>
      </c>
      <c r="C17" s="120"/>
      <c r="D17" s="121"/>
      <c r="E17" s="121"/>
      <c r="F17" s="122"/>
      <c r="G17" s="123"/>
      <c r="H17" s="124"/>
      <c r="I17" s="125"/>
      <c r="J17" s="126"/>
      <c r="K17" s="127"/>
      <c r="L17" s="128"/>
      <c r="M17" s="38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28" ht="15">
      <c r="A18" s="129"/>
      <c r="B18" s="192" t="s">
        <v>41</v>
      </c>
      <c r="C18" s="193"/>
      <c r="D18" s="130"/>
      <c r="E18" s="130"/>
      <c r="F18" s="131"/>
      <c r="G18" s="132">
        <v>4.46</v>
      </c>
      <c r="H18" s="133"/>
      <c r="I18" s="134"/>
      <c r="J18" s="135"/>
      <c r="K18" s="135"/>
      <c r="L18" s="136"/>
      <c r="M18" s="38"/>
      <c r="AB18" s="13"/>
    </row>
    <row r="19" spans="1:15" s="25" customFormat="1" ht="18" customHeight="1">
      <c r="A19" s="137" t="s">
        <v>44</v>
      </c>
      <c r="B19" s="138" t="s">
        <v>45</v>
      </c>
      <c r="C19" s="139"/>
      <c r="D19" s="140"/>
      <c r="E19" s="140"/>
      <c r="F19" s="141"/>
      <c r="G19" s="142"/>
      <c r="H19" s="143"/>
      <c r="I19" s="144"/>
      <c r="J19" s="145"/>
      <c r="K19" s="146"/>
      <c r="L19" s="147"/>
      <c r="M19" s="38"/>
      <c r="O19" s="39"/>
    </row>
    <row r="20" spans="1:15" s="25" customFormat="1" ht="18" customHeight="1">
      <c r="A20" s="148" t="s">
        <v>46</v>
      </c>
      <c r="B20" s="149" t="s">
        <v>47</v>
      </c>
      <c r="C20" s="150"/>
      <c r="D20" s="151"/>
      <c r="E20" s="151"/>
      <c r="F20" s="152"/>
      <c r="G20" s="153"/>
      <c r="H20" s="154"/>
      <c r="I20" s="155"/>
      <c r="J20" s="156"/>
      <c r="K20" s="157"/>
      <c r="L20" s="158"/>
      <c r="M20" s="38"/>
      <c r="O20" s="39"/>
    </row>
    <row r="21" spans="1:15" s="56" customFormat="1" ht="30">
      <c r="A21" s="159">
        <v>1</v>
      </c>
      <c r="B21" s="160" t="s">
        <v>74</v>
      </c>
      <c r="C21" s="160" t="s">
        <v>62</v>
      </c>
      <c r="D21" s="161">
        <f>ROUND(E21/1.2,2)</f>
        <v>7500</v>
      </c>
      <c r="E21" s="161">
        <v>9000</v>
      </c>
      <c r="F21" s="162">
        <f>ROUND(D21*4.44,2)</f>
        <v>33300</v>
      </c>
      <c r="G21" s="163">
        <f>F21*1.2</f>
        <v>39960</v>
      </c>
      <c r="H21" s="164">
        <f>G21</f>
        <v>39960</v>
      </c>
      <c r="I21" s="69" t="s">
        <v>57</v>
      </c>
      <c r="J21" s="165">
        <v>42370</v>
      </c>
      <c r="K21" s="166">
        <v>42735</v>
      </c>
      <c r="L21" s="167" t="s">
        <v>55</v>
      </c>
      <c r="M21" s="55"/>
      <c r="N21" s="56">
        <v>2</v>
      </c>
      <c r="O21" s="17"/>
    </row>
    <row r="22" spans="1:15" s="25" customFormat="1" ht="45">
      <c r="A22" s="159">
        <v>2</v>
      </c>
      <c r="B22" s="168" t="s">
        <v>73</v>
      </c>
      <c r="C22" s="160" t="s">
        <v>63</v>
      </c>
      <c r="D22" s="161">
        <f aca="true" t="shared" si="0" ref="D22:D42">ROUND(E22/1.2,2)</f>
        <v>5000</v>
      </c>
      <c r="E22" s="161">
        <v>6000</v>
      </c>
      <c r="F22" s="162">
        <f aca="true" t="shared" si="1" ref="F22:F42">ROUND(D22*4.44,2)</f>
        <v>22200</v>
      </c>
      <c r="G22" s="163">
        <f aca="true" t="shared" si="2" ref="G22:G42">F22*1.2</f>
        <v>26640</v>
      </c>
      <c r="H22" s="164">
        <f>G22</f>
        <v>26640</v>
      </c>
      <c r="I22" s="69" t="s">
        <v>57</v>
      </c>
      <c r="J22" s="165">
        <v>42370</v>
      </c>
      <c r="K22" s="166">
        <v>42735</v>
      </c>
      <c r="L22" s="167" t="s">
        <v>55</v>
      </c>
      <c r="M22" s="38"/>
      <c r="N22" s="25">
        <v>2</v>
      </c>
      <c r="O22" s="39"/>
    </row>
    <row r="23" spans="1:15" s="25" customFormat="1" ht="18" customHeight="1">
      <c r="A23" s="148" t="s">
        <v>48</v>
      </c>
      <c r="B23" s="149" t="s">
        <v>53</v>
      </c>
      <c r="C23" s="150"/>
      <c r="D23" s="151"/>
      <c r="E23" s="151"/>
      <c r="F23" s="152"/>
      <c r="G23" s="153"/>
      <c r="H23" s="154"/>
      <c r="I23" s="155"/>
      <c r="J23" s="156"/>
      <c r="K23" s="157"/>
      <c r="L23" s="158"/>
      <c r="M23" s="38"/>
      <c r="O23" s="39"/>
    </row>
    <row r="24" spans="1:15" s="56" customFormat="1" ht="45">
      <c r="A24" s="159">
        <v>1</v>
      </c>
      <c r="B24" s="160" t="s">
        <v>27</v>
      </c>
      <c r="C24" s="160" t="s">
        <v>30</v>
      </c>
      <c r="D24" s="161">
        <f t="shared" si="0"/>
        <v>56916.67</v>
      </c>
      <c r="E24" s="161">
        <v>68300</v>
      </c>
      <c r="F24" s="162">
        <f t="shared" si="1"/>
        <v>252710.01</v>
      </c>
      <c r="G24" s="163">
        <f t="shared" si="2"/>
        <v>303252.012</v>
      </c>
      <c r="H24" s="164">
        <f>G24</f>
        <v>303252.012</v>
      </c>
      <c r="I24" s="69" t="s">
        <v>56</v>
      </c>
      <c r="J24" s="165">
        <v>42370</v>
      </c>
      <c r="K24" s="166">
        <v>42735</v>
      </c>
      <c r="L24" s="167" t="s">
        <v>55</v>
      </c>
      <c r="M24" s="55"/>
      <c r="N24" s="56">
        <v>2</v>
      </c>
      <c r="O24" s="17"/>
    </row>
    <row r="25" spans="1:15" s="56" customFormat="1" ht="30">
      <c r="A25" s="159">
        <v>2</v>
      </c>
      <c r="B25" s="160" t="s">
        <v>78</v>
      </c>
      <c r="C25" s="160" t="s">
        <v>75</v>
      </c>
      <c r="D25" s="161">
        <f t="shared" si="0"/>
        <v>375</v>
      </c>
      <c r="E25" s="161">
        <v>450</v>
      </c>
      <c r="F25" s="162">
        <f t="shared" si="1"/>
        <v>1665</v>
      </c>
      <c r="G25" s="163">
        <f>F25*1.2</f>
        <v>1998</v>
      </c>
      <c r="H25" s="164">
        <f>G25</f>
        <v>1998</v>
      </c>
      <c r="I25" s="69" t="s">
        <v>57</v>
      </c>
      <c r="J25" s="165">
        <v>42370</v>
      </c>
      <c r="K25" s="166">
        <v>42735</v>
      </c>
      <c r="L25" s="167" t="s">
        <v>55</v>
      </c>
      <c r="M25" s="55"/>
      <c r="O25" s="17"/>
    </row>
    <row r="26" spans="1:15" s="56" customFormat="1" ht="15">
      <c r="A26" s="159">
        <v>3</v>
      </c>
      <c r="B26" s="160" t="s">
        <v>77</v>
      </c>
      <c r="C26" s="160" t="s">
        <v>76</v>
      </c>
      <c r="D26" s="161">
        <f t="shared" si="0"/>
        <v>208.33</v>
      </c>
      <c r="E26" s="161">
        <v>250</v>
      </c>
      <c r="F26" s="162">
        <f t="shared" si="1"/>
        <v>924.99</v>
      </c>
      <c r="G26" s="163">
        <f>F26*1.2</f>
        <v>1109.988</v>
      </c>
      <c r="H26" s="164">
        <f>G26</f>
        <v>1109.988</v>
      </c>
      <c r="I26" s="69" t="s">
        <v>57</v>
      </c>
      <c r="J26" s="165">
        <v>42370</v>
      </c>
      <c r="K26" s="166">
        <v>42735</v>
      </c>
      <c r="L26" s="167" t="s">
        <v>55</v>
      </c>
      <c r="M26" s="55"/>
      <c r="O26" s="17"/>
    </row>
    <row r="27" spans="1:15" s="25" customFormat="1" ht="45">
      <c r="A27" s="159">
        <v>4</v>
      </c>
      <c r="B27" s="160" t="s">
        <v>79</v>
      </c>
      <c r="C27" s="160" t="s">
        <v>31</v>
      </c>
      <c r="D27" s="161">
        <f t="shared" si="0"/>
        <v>7500</v>
      </c>
      <c r="E27" s="161">
        <v>9000</v>
      </c>
      <c r="F27" s="162">
        <f t="shared" si="1"/>
        <v>33300</v>
      </c>
      <c r="G27" s="169">
        <f t="shared" si="2"/>
        <v>39960</v>
      </c>
      <c r="H27" s="164">
        <f>G27</f>
        <v>39960</v>
      </c>
      <c r="I27" s="69" t="s">
        <v>57</v>
      </c>
      <c r="J27" s="165">
        <v>42370</v>
      </c>
      <c r="K27" s="166">
        <v>42735</v>
      </c>
      <c r="L27" s="167" t="s">
        <v>55</v>
      </c>
      <c r="M27" s="38"/>
      <c r="N27" s="25">
        <v>2</v>
      </c>
      <c r="O27" s="39"/>
    </row>
    <row r="28" spans="1:15" s="56" customFormat="1" ht="15">
      <c r="A28" s="159">
        <v>5</v>
      </c>
      <c r="B28" s="160" t="s">
        <v>38</v>
      </c>
      <c r="C28" s="160" t="s">
        <v>37</v>
      </c>
      <c r="D28" s="161">
        <f t="shared" si="0"/>
        <v>30000</v>
      </c>
      <c r="E28" s="161">
        <v>36000</v>
      </c>
      <c r="F28" s="162">
        <f t="shared" si="1"/>
        <v>133200</v>
      </c>
      <c r="G28" s="163">
        <f t="shared" si="2"/>
        <v>159840</v>
      </c>
      <c r="H28" s="164">
        <f>G28</f>
        <v>159840</v>
      </c>
      <c r="I28" s="69" t="s">
        <v>56</v>
      </c>
      <c r="J28" s="165">
        <v>42370</v>
      </c>
      <c r="K28" s="166">
        <v>42735</v>
      </c>
      <c r="L28" s="167" t="s">
        <v>55</v>
      </c>
      <c r="M28" s="55"/>
      <c r="N28" s="56">
        <v>3</v>
      </c>
      <c r="O28" s="17"/>
    </row>
    <row r="29" spans="1:15" s="25" customFormat="1" ht="18" customHeight="1">
      <c r="A29" s="137" t="s">
        <v>49</v>
      </c>
      <c r="B29" s="138" t="s">
        <v>50</v>
      </c>
      <c r="C29" s="139"/>
      <c r="D29" s="140"/>
      <c r="E29" s="140"/>
      <c r="F29" s="141"/>
      <c r="G29" s="142"/>
      <c r="H29" s="143"/>
      <c r="I29" s="144"/>
      <c r="J29" s="145"/>
      <c r="K29" s="146"/>
      <c r="L29" s="147"/>
      <c r="M29" s="38"/>
      <c r="O29" s="39"/>
    </row>
    <row r="30" spans="1:15" s="25" customFormat="1" ht="30">
      <c r="A30" s="148" t="s">
        <v>46</v>
      </c>
      <c r="B30" s="149" t="s">
        <v>51</v>
      </c>
      <c r="C30" s="150"/>
      <c r="D30" s="151"/>
      <c r="E30" s="151"/>
      <c r="F30" s="152"/>
      <c r="G30" s="153"/>
      <c r="H30" s="154"/>
      <c r="I30" s="155"/>
      <c r="J30" s="156"/>
      <c r="K30" s="157"/>
      <c r="L30" s="158"/>
      <c r="M30" s="38"/>
      <c r="O30" s="39"/>
    </row>
    <row r="31" spans="1:20" s="25" customFormat="1" ht="30">
      <c r="A31" s="159">
        <v>1</v>
      </c>
      <c r="B31" s="168" t="s">
        <v>13</v>
      </c>
      <c r="C31" s="160" t="s">
        <v>14</v>
      </c>
      <c r="D31" s="161">
        <f t="shared" si="0"/>
        <v>58333.33</v>
      </c>
      <c r="E31" s="161">
        <v>70000</v>
      </c>
      <c r="F31" s="162">
        <f t="shared" si="1"/>
        <v>258999.99</v>
      </c>
      <c r="G31" s="163">
        <f t="shared" si="2"/>
        <v>310799.98799999995</v>
      </c>
      <c r="H31" s="164">
        <f>G31</f>
        <v>310799.98799999995</v>
      </c>
      <c r="I31" s="186" t="s">
        <v>84</v>
      </c>
      <c r="J31" s="165">
        <v>42370</v>
      </c>
      <c r="K31" s="166">
        <v>42735</v>
      </c>
      <c r="L31" s="167" t="s">
        <v>55</v>
      </c>
      <c r="M31" s="38"/>
      <c r="O31" s="39"/>
      <c r="Q31" s="39"/>
      <c r="R31" s="39"/>
      <c r="T31" s="39"/>
    </row>
    <row r="32" spans="1:20" s="25" customFormat="1" ht="30">
      <c r="A32" s="159">
        <v>2</v>
      </c>
      <c r="B32" s="170" t="s">
        <v>22</v>
      </c>
      <c r="C32" s="171" t="s">
        <v>23</v>
      </c>
      <c r="D32" s="161">
        <f t="shared" si="0"/>
        <v>4166.67</v>
      </c>
      <c r="E32" s="161">
        <v>5000</v>
      </c>
      <c r="F32" s="162">
        <f t="shared" si="1"/>
        <v>18500.01</v>
      </c>
      <c r="G32" s="163">
        <f t="shared" si="2"/>
        <v>22200.012</v>
      </c>
      <c r="H32" s="164">
        <v>9000</v>
      </c>
      <c r="I32" s="186" t="s">
        <v>59</v>
      </c>
      <c r="J32" s="165">
        <v>42370</v>
      </c>
      <c r="K32" s="166">
        <v>42735</v>
      </c>
      <c r="L32" s="167" t="s">
        <v>55</v>
      </c>
      <c r="M32" s="38"/>
      <c r="O32" s="39"/>
      <c r="R32" s="39"/>
      <c r="T32" s="39"/>
    </row>
    <row r="33" spans="1:20" s="25" customFormat="1" ht="30">
      <c r="A33" s="159">
        <v>3</v>
      </c>
      <c r="B33" s="170" t="s">
        <v>17</v>
      </c>
      <c r="C33" s="171" t="s">
        <v>18</v>
      </c>
      <c r="D33" s="161">
        <f t="shared" si="0"/>
        <v>58333.33</v>
      </c>
      <c r="E33" s="161">
        <v>70000</v>
      </c>
      <c r="F33" s="162">
        <f t="shared" si="1"/>
        <v>258999.99</v>
      </c>
      <c r="G33" s="163">
        <f t="shared" si="2"/>
        <v>310799.98799999995</v>
      </c>
      <c r="H33" s="164">
        <v>205000</v>
      </c>
      <c r="I33" s="186" t="s">
        <v>84</v>
      </c>
      <c r="J33" s="165">
        <v>42370</v>
      </c>
      <c r="K33" s="166">
        <v>42735</v>
      </c>
      <c r="L33" s="167" t="s">
        <v>55</v>
      </c>
      <c r="M33" s="38"/>
      <c r="O33" s="39"/>
      <c r="R33" s="39"/>
      <c r="T33" s="39"/>
    </row>
    <row r="34" spans="1:15" s="25" customFormat="1" ht="30">
      <c r="A34" s="159">
        <v>4</v>
      </c>
      <c r="B34" s="168" t="s">
        <v>24</v>
      </c>
      <c r="C34" s="160" t="s">
        <v>25</v>
      </c>
      <c r="D34" s="161">
        <f t="shared" si="0"/>
        <v>4166.67</v>
      </c>
      <c r="E34" s="161">
        <v>5000</v>
      </c>
      <c r="F34" s="162">
        <f t="shared" si="1"/>
        <v>18500.01</v>
      </c>
      <c r="G34" s="163">
        <f t="shared" si="2"/>
        <v>22200.012</v>
      </c>
      <c r="H34" s="164">
        <v>0</v>
      </c>
      <c r="I34" s="186" t="s">
        <v>57</v>
      </c>
      <c r="J34" s="165">
        <v>42370</v>
      </c>
      <c r="K34" s="166">
        <v>42735</v>
      </c>
      <c r="L34" s="167" t="s">
        <v>55</v>
      </c>
      <c r="M34" s="38"/>
      <c r="O34" s="39"/>
    </row>
    <row r="35" spans="1:15" s="25" customFormat="1" ht="30">
      <c r="A35" s="159">
        <v>5</v>
      </c>
      <c r="B35" s="168" t="s">
        <v>81</v>
      </c>
      <c r="C35" s="160" t="s">
        <v>80</v>
      </c>
      <c r="D35" s="161">
        <f t="shared" si="0"/>
        <v>8333.33</v>
      </c>
      <c r="E35" s="161">
        <v>10000</v>
      </c>
      <c r="F35" s="162">
        <f t="shared" si="1"/>
        <v>36999.99</v>
      </c>
      <c r="G35" s="163">
        <f>F35*1.2</f>
        <v>44399.988</v>
      </c>
      <c r="H35" s="164">
        <v>0</v>
      </c>
      <c r="I35" s="186" t="s">
        <v>57</v>
      </c>
      <c r="J35" s="165">
        <v>42370</v>
      </c>
      <c r="K35" s="166">
        <v>42735</v>
      </c>
      <c r="L35" s="167" t="s">
        <v>55</v>
      </c>
      <c r="M35" s="38"/>
      <c r="O35" s="39"/>
    </row>
    <row r="36" spans="1:15" s="25" customFormat="1" ht="24.75" customHeight="1">
      <c r="A36" s="159">
        <v>6</v>
      </c>
      <c r="B36" s="168" t="s">
        <v>34</v>
      </c>
      <c r="C36" s="160" t="s">
        <v>35</v>
      </c>
      <c r="D36" s="161">
        <f t="shared" si="0"/>
        <v>3333.33</v>
      </c>
      <c r="E36" s="161">
        <v>4000</v>
      </c>
      <c r="F36" s="162">
        <f t="shared" si="1"/>
        <v>14799.99</v>
      </c>
      <c r="G36" s="169">
        <f t="shared" si="2"/>
        <v>17759.987999999998</v>
      </c>
      <c r="H36" s="164">
        <v>0</v>
      </c>
      <c r="I36" s="186" t="s">
        <v>57</v>
      </c>
      <c r="J36" s="165">
        <v>42370</v>
      </c>
      <c r="K36" s="166">
        <v>42735</v>
      </c>
      <c r="L36" s="167" t="s">
        <v>55</v>
      </c>
      <c r="M36" s="38"/>
      <c r="O36" s="39"/>
    </row>
    <row r="37" spans="1:15" s="25" customFormat="1" ht="18" customHeight="1">
      <c r="A37" s="148" t="s">
        <v>48</v>
      </c>
      <c r="B37" s="149" t="s">
        <v>52</v>
      </c>
      <c r="C37" s="150"/>
      <c r="D37" s="151"/>
      <c r="E37" s="151"/>
      <c r="F37" s="152"/>
      <c r="G37" s="153"/>
      <c r="H37" s="154"/>
      <c r="I37" s="155"/>
      <c r="J37" s="156"/>
      <c r="K37" s="157"/>
      <c r="L37" s="158"/>
      <c r="M37" s="38"/>
      <c r="O37" s="39"/>
    </row>
    <row r="38" spans="1:15" s="25" customFormat="1" ht="45">
      <c r="A38" s="159">
        <v>1</v>
      </c>
      <c r="B38" s="172" t="s">
        <v>19</v>
      </c>
      <c r="C38" s="171" t="s">
        <v>36</v>
      </c>
      <c r="D38" s="161">
        <f t="shared" si="0"/>
        <v>58333.33</v>
      </c>
      <c r="E38" s="161">
        <v>70000</v>
      </c>
      <c r="F38" s="162">
        <f t="shared" si="1"/>
        <v>258999.99</v>
      </c>
      <c r="G38" s="163">
        <f t="shared" si="2"/>
        <v>310799.98799999995</v>
      </c>
      <c r="H38" s="164">
        <f>G38</f>
        <v>310799.98799999995</v>
      </c>
      <c r="I38" s="173" t="s">
        <v>86</v>
      </c>
      <c r="J38" s="165">
        <v>42370</v>
      </c>
      <c r="K38" s="166">
        <v>42735</v>
      </c>
      <c r="L38" s="167" t="s">
        <v>55</v>
      </c>
      <c r="M38" s="38"/>
      <c r="O38" s="39"/>
    </row>
    <row r="39" spans="1:15" s="25" customFormat="1" ht="30">
      <c r="A39" s="159">
        <v>2</v>
      </c>
      <c r="B39" s="170" t="s">
        <v>11</v>
      </c>
      <c r="C39" s="171" t="s">
        <v>12</v>
      </c>
      <c r="D39" s="161">
        <f t="shared" si="0"/>
        <v>33333.33</v>
      </c>
      <c r="E39" s="161">
        <v>40000</v>
      </c>
      <c r="F39" s="162">
        <f t="shared" si="1"/>
        <v>147999.99</v>
      </c>
      <c r="G39" s="163">
        <f t="shared" si="2"/>
        <v>177599.98799999998</v>
      </c>
      <c r="H39" s="164">
        <f>G39</f>
        <v>177599.98799999998</v>
      </c>
      <c r="I39" s="69" t="s">
        <v>56</v>
      </c>
      <c r="J39" s="165">
        <v>42370</v>
      </c>
      <c r="K39" s="166">
        <v>42735</v>
      </c>
      <c r="L39" s="167" t="s">
        <v>55</v>
      </c>
      <c r="M39" s="38"/>
      <c r="N39" s="25">
        <v>2</v>
      </c>
      <c r="O39" s="39"/>
    </row>
    <row r="40" spans="1:15" s="25" customFormat="1" ht="15">
      <c r="A40" s="159">
        <v>3</v>
      </c>
      <c r="B40" s="170" t="s">
        <v>20</v>
      </c>
      <c r="C40" s="171" t="s">
        <v>21</v>
      </c>
      <c r="D40" s="161">
        <f t="shared" si="0"/>
        <v>12500</v>
      </c>
      <c r="E40" s="161">
        <v>15000</v>
      </c>
      <c r="F40" s="162">
        <f t="shared" si="1"/>
        <v>55500</v>
      </c>
      <c r="G40" s="163">
        <f t="shared" si="2"/>
        <v>66600</v>
      </c>
      <c r="H40" s="164">
        <f>G40</f>
        <v>66600</v>
      </c>
      <c r="I40" s="69" t="s">
        <v>57</v>
      </c>
      <c r="J40" s="165">
        <v>42370</v>
      </c>
      <c r="K40" s="166">
        <v>42735</v>
      </c>
      <c r="L40" s="167" t="s">
        <v>55</v>
      </c>
      <c r="M40" s="38"/>
      <c r="N40" s="25">
        <v>2</v>
      </c>
      <c r="O40" s="17"/>
    </row>
    <row r="41" spans="1:15" s="25" customFormat="1" ht="30">
      <c r="A41" s="159">
        <v>4</v>
      </c>
      <c r="B41" s="168" t="s">
        <v>29</v>
      </c>
      <c r="C41" s="160" t="s">
        <v>28</v>
      </c>
      <c r="D41" s="161">
        <f t="shared" si="0"/>
        <v>666.67</v>
      </c>
      <c r="E41" s="161">
        <v>800</v>
      </c>
      <c r="F41" s="162">
        <f t="shared" si="1"/>
        <v>2960.01</v>
      </c>
      <c r="G41" s="169">
        <f t="shared" si="2"/>
        <v>3552.012</v>
      </c>
      <c r="H41" s="164">
        <f>G41</f>
        <v>3552.012</v>
      </c>
      <c r="I41" s="69" t="s">
        <v>57</v>
      </c>
      <c r="J41" s="165">
        <v>42370</v>
      </c>
      <c r="K41" s="166">
        <v>42735</v>
      </c>
      <c r="L41" s="167" t="s">
        <v>55</v>
      </c>
      <c r="M41" s="38"/>
      <c r="N41" s="25">
        <v>3</v>
      </c>
      <c r="O41" s="39"/>
    </row>
    <row r="42" spans="1:15" s="25" customFormat="1" ht="25.5" customHeight="1" thickBot="1">
      <c r="A42" s="159">
        <v>5</v>
      </c>
      <c r="B42" s="168" t="s">
        <v>32</v>
      </c>
      <c r="C42" s="160" t="s">
        <v>33</v>
      </c>
      <c r="D42" s="161">
        <f t="shared" si="0"/>
        <v>6666.67</v>
      </c>
      <c r="E42" s="161">
        <v>8000</v>
      </c>
      <c r="F42" s="162">
        <f t="shared" si="1"/>
        <v>29600.01</v>
      </c>
      <c r="G42" s="169">
        <f t="shared" si="2"/>
        <v>35520.011999999995</v>
      </c>
      <c r="H42" s="164">
        <f>G42</f>
        <v>35520.011999999995</v>
      </c>
      <c r="I42" s="69" t="s">
        <v>57</v>
      </c>
      <c r="J42" s="165">
        <v>42370</v>
      </c>
      <c r="K42" s="166">
        <v>42735</v>
      </c>
      <c r="L42" s="167" t="s">
        <v>55</v>
      </c>
      <c r="M42" s="38"/>
      <c r="O42" s="39"/>
    </row>
    <row r="43" spans="1:17" s="60" customFormat="1" ht="24" customHeight="1" thickBot="1">
      <c r="A43" s="174"/>
      <c r="B43" s="175" t="s">
        <v>15</v>
      </c>
      <c r="C43" s="176"/>
      <c r="D43" s="177">
        <f>SUM(D19:D42)</f>
        <v>355666.66</v>
      </c>
      <c r="E43" s="177">
        <f>SUM(E19:E42)</f>
        <v>426800</v>
      </c>
      <c r="F43" s="178">
        <f>SUM(F19:F42)</f>
        <v>1579159.98</v>
      </c>
      <c r="G43" s="179">
        <f>SUM(G19:G42)</f>
        <v>1894991.9759999998</v>
      </c>
      <c r="H43" s="179">
        <f>SUM(H19:H42)</f>
        <v>1691631.988</v>
      </c>
      <c r="I43" s="180"/>
      <c r="J43" s="180"/>
      <c r="K43" s="176"/>
      <c r="L43" s="181"/>
      <c r="M43" s="59"/>
      <c r="Q43" s="61"/>
    </row>
    <row r="44" spans="1:17" s="76" customFormat="1" ht="16.5" customHeight="1">
      <c r="A44" s="70"/>
      <c r="B44" s="71"/>
      <c r="C44" s="71"/>
      <c r="D44" s="72"/>
      <c r="E44" s="72"/>
      <c r="F44" s="72"/>
      <c r="G44" s="72">
        <v>1894992</v>
      </c>
      <c r="H44" s="72">
        <v>1691632</v>
      </c>
      <c r="I44" s="73"/>
      <c r="J44" s="73"/>
      <c r="K44" s="71"/>
      <c r="L44" s="74"/>
      <c r="M44" s="75"/>
      <c r="Q44" s="77"/>
    </row>
    <row r="45" spans="1:17" s="86" customFormat="1" ht="16.5" customHeight="1">
      <c r="A45" s="80" t="s">
        <v>68</v>
      </c>
      <c r="B45" s="81"/>
      <c r="C45" s="81"/>
      <c r="D45" s="82"/>
      <c r="E45" s="82"/>
      <c r="F45" s="82"/>
      <c r="G45" s="82"/>
      <c r="H45" s="82"/>
      <c r="I45" s="83"/>
      <c r="J45" s="83"/>
      <c r="K45" s="81"/>
      <c r="L45" s="84"/>
      <c r="M45" s="85"/>
      <c r="Q45" s="87"/>
    </row>
    <row r="46" spans="1:15" s="25" customFormat="1" ht="24">
      <c r="A46" s="45"/>
      <c r="B46" s="91" t="s">
        <v>58</v>
      </c>
      <c r="C46" s="92" t="s">
        <v>66</v>
      </c>
      <c r="D46" s="79" t="s">
        <v>65</v>
      </c>
      <c r="E46" s="187"/>
      <c r="F46" s="35"/>
      <c r="G46" s="35"/>
      <c r="H46" s="46"/>
      <c r="I46" s="47"/>
      <c r="J46" s="48"/>
      <c r="K46" s="48"/>
      <c r="L46" s="45"/>
      <c r="M46" s="38"/>
      <c r="O46" s="39"/>
    </row>
    <row r="47" spans="1:15" s="25" customFormat="1" ht="12">
      <c r="A47" s="45"/>
      <c r="B47" s="68" t="s">
        <v>64</v>
      </c>
      <c r="C47" s="90">
        <v>66750</v>
      </c>
      <c r="D47" s="31">
        <v>44600</v>
      </c>
      <c r="E47" s="35"/>
      <c r="F47" s="35"/>
      <c r="G47" s="35"/>
      <c r="H47" s="46"/>
      <c r="I47" s="47"/>
      <c r="J47" s="48"/>
      <c r="K47" s="48"/>
      <c r="L47" s="45"/>
      <c r="M47" s="38"/>
      <c r="O47" s="39"/>
    </row>
    <row r="48" spans="1:15" s="25" customFormat="1" ht="12">
      <c r="A48" s="45"/>
      <c r="B48" s="2" t="s">
        <v>16</v>
      </c>
      <c r="C48" s="34">
        <v>53399.32</v>
      </c>
      <c r="D48" s="31">
        <v>13909.48</v>
      </c>
      <c r="E48" s="35"/>
      <c r="F48" s="35"/>
      <c r="G48" s="35"/>
      <c r="H48" s="46"/>
      <c r="I48" s="47"/>
      <c r="J48" s="48"/>
      <c r="K48" s="48"/>
      <c r="L48" s="45"/>
      <c r="M48" s="38"/>
      <c r="O48" s="39"/>
    </row>
    <row r="49" spans="1:15" s="25" customFormat="1" ht="12">
      <c r="A49" s="45"/>
      <c r="B49" s="2" t="s">
        <v>39</v>
      </c>
      <c r="C49" s="34"/>
      <c r="D49" s="31">
        <v>40000</v>
      </c>
      <c r="E49" s="35"/>
      <c r="F49" s="35"/>
      <c r="G49" s="35"/>
      <c r="H49" s="46"/>
      <c r="I49" s="47"/>
      <c r="J49" s="48"/>
      <c r="K49" s="48"/>
      <c r="L49" s="45"/>
      <c r="M49" s="38"/>
      <c r="O49" s="39"/>
    </row>
    <row r="50" spans="1:15" s="25" customFormat="1" ht="12">
      <c r="A50" s="45"/>
      <c r="B50" s="2" t="s">
        <v>24</v>
      </c>
      <c r="C50" s="34">
        <v>16691.28</v>
      </c>
      <c r="D50" s="31">
        <v>14428.45</v>
      </c>
      <c r="E50" s="35"/>
      <c r="F50" s="35"/>
      <c r="G50" s="35"/>
      <c r="H50" s="46"/>
      <c r="I50" s="47"/>
      <c r="J50" s="48"/>
      <c r="K50" s="48"/>
      <c r="L50" s="45"/>
      <c r="M50" s="38"/>
      <c r="O50" s="39"/>
    </row>
    <row r="51" spans="1:15" s="25" customFormat="1" ht="12">
      <c r="A51" s="45"/>
      <c r="B51" s="2" t="s">
        <v>82</v>
      </c>
      <c r="C51" s="34">
        <v>11220</v>
      </c>
      <c r="D51" s="31">
        <v>11220</v>
      </c>
      <c r="E51" s="35"/>
      <c r="F51" s="35"/>
      <c r="G51" s="35"/>
      <c r="H51" s="46"/>
      <c r="I51" s="47"/>
      <c r="J51" s="48"/>
      <c r="K51" s="48"/>
      <c r="L51" s="45"/>
      <c r="M51" s="38"/>
      <c r="O51" s="39"/>
    </row>
    <row r="52" spans="1:15" s="25" customFormat="1" ht="12">
      <c r="A52" s="45"/>
      <c r="B52" s="2" t="s">
        <v>83</v>
      </c>
      <c r="C52" s="34"/>
      <c r="D52" s="31">
        <v>15000</v>
      </c>
      <c r="E52" s="35"/>
      <c r="F52" s="35"/>
      <c r="G52" s="35"/>
      <c r="H52" s="46"/>
      <c r="I52" s="47"/>
      <c r="J52" s="48"/>
      <c r="K52" s="48"/>
      <c r="L52" s="45"/>
      <c r="M52" s="38"/>
      <c r="O52" s="39"/>
    </row>
    <row r="53" spans="1:15" s="25" customFormat="1" ht="12">
      <c r="A53" s="45"/>
      <c r="B53" s="2" t="s">
        <v>69</v>
      </c>
      <c r="C53" s="34"/>
      <c r="D53" s="31">
        <v>40000</v>
      </c>
      <c r="E53" s="35"/>
      <c r="F53" s="35"/>
      <c r="G53" s="35"/>
      <c r="H53" s="46"/>
      <c r="I53" s="47"/>
      <c r="J53" s="48"/>
      <c r="K53" s="48"/>
      <c r="L53" s="45"/>
      <c r="M53" s="38"/>
      <c r="O53" s="39"/>
    </row>
    <row r="54" spans="1:15" s="25" customFormat="1" ht="12">
      <c r="A54" s="45"/>
      <c r="B54" s="88" t="s">
        <v>70</v>
      </c>
      <c r="C54" s="89"/>
      <c r="D54" s="31">
        <v>140000</v>
      </c>
      <c r="E54" s="35"/>
      <c r="F54" s="35"/>
      <c r="G54" s="35"/>
      <c r="H54" s="46"/>
      <c r="I54" s="47"/>
      <c r="J54" s="48"/>
      <c r="K54" s="48"/>
      <c r="L54" s="45"/>
      <c r="M54" s="38"/>
      <c r="O54" s="39"/>
    </row>
    <row r="55" spans="1:15" s="25" customFormat="1" ht="24">
      <c r="A55" s="45"/>
      <c r="B55" s="88" t="s">
        <v>71</v>
      </c>
      <c r="C55" s="89"/>
      <c r="D55" s="31">
        <v>14000</v>
      </c>
      <c r="E55" s="35"/>
      <c r="F55" s="35"/>
      <c r="G55" s="35"/>
      <c r="H55" s="46"/>
      <c r="I55" s="47"/>
      <c r="J55" s="48"/>
      <c r="K55" s="48"/>
      <c r="L55" s="45"/>
      <c r="M55" s="38"/>
      <c r="O55" s="39"/>
    </row>
    <row r="56" spans="1:15" s="25" customFormat="1" ht="12">
      <c r="A56" s="45"/>
      <c r="B56" s="197" t="s">
        <v>72</v>
      </c>
      <c r="C56" s="197"/>
      <c r="D56" s="78">
        <f>SUM(D47:D55)</f>
        <v>333157.93</v>
      </c>
      <c r="E56" s="82"/>
      <c r="F56" s="35"/>
      <c r="G56" s="35"/>
      <c r="H56" s="46"/>
      <c r="I56" s="47"/>
      <c r="J56" s="48"/>
      <c r="K56" s="48"/>
      <c r="L56" s="45"/>
      <c r="M56" s="38"/>
      <c r="O56" s="39"/>
    </row>
    <row r="57" spans="1:15" s="25" customFormat="1" ht="12">
      <c r="A57" s="45"/>
      <c r="B57" s="53"/>
      <c r="C57" s="50"/>
      <c r="D57" s="51"/>
      <c r="E57" s="51"/>
      <c r="F57" s="52"/>
      <c r="G57" s="35"/>
      <c r="H57" s="46"/>
      <c r="I57" s="45"/>
      <c r="J57" s="48"/>
      <c r="K57" s="48"/>
      <c r="L57" s="45"/>
      <c r="M57" s="38"/>
      <c r="O57" s="39"/>
    </row>
    <row r="58" spans="2:12" ht="12.75" customHeight="1">
      <c r="B58" s="67"/>
      <c r="C58" s="62"/>
      <c r="D58" s="198"/>
      <c r="E58" s="198"/>
      <c r="F58" s="198"/>
      <c r="G58" s="63"/>
      <c r="H58" s="63"/>
      <c r="I58" s="182"/>
      <c r="J58" s="63"/>
      <c r="K58" s="194"/>
      <c r="L58" s="194"/>
    </row>
    <row r="59" spans="2:12" ht="12" customHeight="1">
      <c r="B59" s="65"/>
      <c r="C59" s="64"/>
      <c r="D59" s="199"/>
      <c r="E59" s="199"/>
      <c r="F59" s="199"/>
      <c r="G59" s="66"/>
      <c r="H59" s="66"/>
      <c r="I59" s="182"/>
      <c r="J59" s="66"/>
      <c r="K59" s="195"/>
      <c r="L59" s="195"/>
    </row>
    <row r="60" spans="2:12" ht="36.75" customHeight="1">
      <c r="B60" s="65"/>
      <c r="C60" s="65"/>
      <c r="D60" s="196"/>
      <c r="E60" s="196"/>
      <c r="F60" s="196"/>
      <c r="G60" s="66"/>
      <c r="H60" s="66"/>
      <c r="I60" s="185"/>
      <c r="J60" s="66"/>
      <c r="K60" s="196"/>
      <c r="L60" s="196"/>
    </row>
    <row r="61" spans="1:12" ht="21" customHeight="1">
      <c r="A61" s="3"/>
      <c r="B61" s="12"/>
      <c r="C61" s="15"/>
      <c r="D61" s="15"/>
      <c r="E61" s="15"/>
      <c r="F61" s="40"/>
      <c r="G61" s="40"/>
      <c r="H61" s="40"/>
      <c r="I61" s="40"/>
      <c r="J61" s="40"/>
      <c r="K61" s="15"/>
      <c r="L61" s="40"/>
    </row>
    <row r="62" spans="1:12" ht="12">
      <c r="A62" s="3"/>
      <c r="B62" s="11"/>
      <c r="C62" s="28"/>
      <c r="D62" s="28"/>
      <c r="E62" s="28"/>
      <c r="F62" s="5"/>
      <c r="G62" s="5"/>
      <c r="H62" s="5"/>
      <c r="I62" s="57"/>
      <c r="J62" s="1"/>
      <c r="K62" s="4"/>
      <c r="L62" s="1"/>
    </row>
    <row r="63" spans="1:12" ht="12">
      <c r="A63" s="3"/>
      <c r="B63" s="4"/>
      <c r="C63" s="6"/>
      <c r="D63" s="6"/>
      <c r="E63" s="6"/>
      <c r="F63" s="5"/>
      <c r="G63" s="5"/>
      <c r="H63" s="5"/>
      <c r="I63" s="57"/>
      <c r="J63" s="1"/>
      <c r="K63" s="4"/>
      <c r="L63" s="1"/>
    </row>
    <row r="64" spans="1:12" ht="12">
      <c r="A64" s="3"/>
      <c r="B64" s="11"/>
      <c r="C64" s="28"/>
      <c r="D64" s="28"/>
      <c r="E64" s="28"/>
      <c r="F64" s="7"/>
      <c r="G64" s="5"/>
      <c r="H64" s="5"/>
      <c r="I64" s="58"/>
      <c r="J64" s="1"/>
      <c r="K64" s="4"/>
      <c r="L64" s="1"/>
    </row>
    <row r="65" spans="1:12" ht="12">
      <c r="A65" s="3"/>
      <c r="B65" s="4"/>
      <c r="C65" s="28"/>
      <c r="D65" s="28"/>
      <c r="E65" s="28"/>
      <c r="F65" s="7"/>
      <c r="G65" s="5"/>
      <c r="H65" s="5"/>
      <c r="I65" s="58"/>
      <c r="J65" s="1"/>
      <c r="K65" s="4"/>
      <c r="L65" s="1"/>
    </row>
    <row r="66" spans="1:12" ht="12">
      <c r="A66" s="3"/>
      <c r="B66" s="29"/>
      <c r="C66" s="28"/>
      <c r="D66" s="28"/>
      <c r="E66" s="28"/>
      <c r="F66" s="7"/>
      <c r="G66" s="7"/>
      <c r="H66" s="7"/>
      <c r="I66" s="58"/>
      <c r="J66" s="1"/>
      <c r="K66" s="4"/>
      <c r="L66" s="1"/>
    </row>
    <row r="67" spans="1:12" ht="12">
      <c r="A67" s="3"/>
      <c r="B67" s="8"/>
      <c r="C67" s="9"/>
      <c r="D67" s="9"/>
      <c r="E67" s="9"/>
      <c r="F67" s="10"/>
      <c r="G67" s="14"/>
      <c r="H67" s="14"/>
      <c r="I67" s="57"/>
      <c r="J67" s="1"/>
      <c r="K67" s="4"/>
      <c r="L67" s="1"/>
    </row>
    <row r="69" ht="12">
      <c r="C69" s="24"/>
    </row>
    <row r="71" spans="2:30" s="22" customFormat="1" ht="12">
      <c r="B71" s="16"/>
      <c r="C71" s="16"/>
      <c r="D71" s="16"/>
      <c r="E71" s="16"/>
      <c r="F71" s="16"/>
      <c r="G71" s="27"/>
      <c r="H71" s="16"/>
      <c r="J71" s="16"/>
      <c r="K71" s="16"/>
      <c r="L71" s="16"/>
      <c r="M71" s="3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2:30" s="22" customFormat="1" ht="12">
      <c r="B72" s="16"/>
      <c r="C72" s="16"/>
      <c r="D72" s="16"/>
      <c r="E72" s="16"/>
      <c r="F72" s="16"/>
      <c r="G72" s="27"/>
      <c r="H72" s="16"/>
      <c r="J72" s="16"/>
      <c r="K72" s="16"/>
      <c r="L72" s="16"/>
      <c r="M72" s="3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s="22" customFormat="1" ht="12">
      <c r="B73" s="16"/>
      <c r="C73" s="16"/>
      <c r="D73" s="16"/>
      <c r="E73" s="16"/>
      <c r="F73" s="16"/>
      <c r="G73" s="27"/>
      <c r="H73" s="16"/>
      <c r="J73" s="16"/>
      <c r="K73" s="16"/>
      <c r="L73" s="16"/>
      <c r="M73" s="3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s="22" customFormat="1" ht="12">
      <c r="B74" s="16"/>
      <c r="C74" s="24"/>
      <c r="D74" s="16"/>
      <c r="E74" s="16"/>
      <c r="F74" s="16"/>
      <c r="G74" s="27"/>
      <c r="H74" s="16"/>
      <c r="J74" s="16"/>
      <c r="K74" s="16"/>
      <c r="L74" s="16"/>
      <c r="M74" s="3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s="22" customFormat="1" ht="12">
      <c r="B75" s="16"/>
      <c r="C75" s="16"/>
      <c r="D75" s="16"/>
      <c r="E75" s="16"/>
      <c r="F75" s="16"/>
      <c r="G75" s="27"/>
      <c r="H75" s="16"/>
      <c r="J75" s="16"/>
      <c r="K75" s="16"/>
      <c r="L75" s="16"/>
      <c r="M75" s="3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s="22" customFormat="1" ht="12">
      <c r="B76" s="16"/>
      <c r="C76" s="24"/>
      <c r="D76" s="16"/>
      <c r="E76" s="16"/>
      <c r="F76" s="16"/>
      <c r="G76" s="27"/>
      <c r="H76" s="16"/>
      <c r="J76" s="16"/>
      <c r="K76" s="16"/>
      <c r="L76" s="16"/>
      <c r="M76" s="3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s="22" customFormat="1" ht="12">
      <c r="B77" s="16"/>
      <c r="C77" s="16"/>
      <c r="D77" s="16"/>
      <c r="E77" s="16"/>
      <c r="F77" s="16"/>
      <c r="G77" s="42"/>
      <c r="J77" s="16"/>
      <c r="K77" s="16"/>
      <c r="L77" s="16"/>
      <c r="M77" s="3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2:30" s="22" customFormat="1" ht="12">
      <c r="B78" s="16"/>
      <c r="C78" s="16"/>
      <c r="D78" s="16"/>
      <c r="E78" s="16"/>
      <c r="F78" s="16"/>
      <c r="G78" s="27"/>
      <c r="H78" s="16"/>
      <c r="J78" s="16"/>
      <c r="K78" s="16"/>
      <c r="L78" s="16"/>
      <c r="M78" s="3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2:30" s="22" customFormat="1" ht="12">
      <c r="B79" s="16"/>
      <c r="C79" s="16"/>
      <c r="D79" s="16"/>
      <c r="E79" s="16"/>
      <c r="F79" s="16"/>
      <c r="G79" s="27"/>
      <c r="H79" s="16"/>
      <c r="J79" s="16"/>
      <c r="K79" s="16"/>
      <c r="L79" s="16"/>
      <c r="M79" s="3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</row>
    <row r="80" spans="2:30" s="22" customFormat="1" ht="12">
      <c r="B80" s="16"/>
      <c r="C80" s="16"/>
      <c r="D80" s="16"/>
      <c r="E80" s="16"/>
      <c r="F80" s="16"/>
      <c r="G80" s="27"/>
      <c r="H80" s="16"/>
      <c r="J80" s="16"/>
      <c r="K80" s="16"/>
      <c r="L80" s="16"/>
      <c r="M80" s="3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2:30" s="22" customFormat="1" ht="12">
      <c r="B81" s="16"/>
      <c r="C81" s="24"/>
      <c r="D81" s="16"/>
      <c r="E81" s="16"/>
      <c r="F81" s="16"/>
      <c r="G81" s="27"/>
      <c r="H81" s="16"/>
      <c r="J81" s="16"/>
      <c r="K81" s="16"/>
      <c r="L81" s="16"/>
      <c r="M81" s="3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</row>
    <row r="82" spans="2:30" s="22" customFormat="1" ht="12">
      <c r="B82" s="16"/>
      <c r="C82" s="16"/>
      <c r="D82" s="16"/>
      <c r="E82" s="16"/>
      <c r="F82" s="16"/>
      <c r="G82" s="27"/>
      <c r="H82" s="16"/>
      <c r="J82" s="16"/>
      <c r="K82" s="16"/>
      <c r="L82" s="16"/>
      <c r="M82" s="3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</row>
    <row r="83" spans="2:30" s="22" customFormat="1" ht="12">
      <c r="B83" s="16"/>
      <c r="C83" s="24"/>
      <c r="D83" s="16"/>
      <c r="E83" s="16"/>
      <c r="F83" s="16"/>
      <c r="G83" s="27"/>
      <c r="H83" s="16"/>
      <c r="J83" s="16"/>
      <c r="K83" s="16"/>
      <c r="L83" s="16"/>
      <c r="M83" s="3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</row>
    <row r="84" spans="2:30" s="22" customFormat="1" ht="12">
      <c r="B84" s="16"/>
      <c r="C84" s="16"/>
      <c r="D84" s="16"/>
      <c r="E84" s="16"/>
      <c r="F84" s="16"/>
      <c r="G84" s="42"/>
      <c r="J84" s="16"/>
      <c r="K84" s="16"/>
      <c r="L84" s="16"/>
      <c r="M84" s="3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</row>
    <row r="85" spans="2:30" s="22" customFormat="1" ht="12">
      <c r="B85" s="16"/>
      <c r="C85" s="16"/>
      <c r="D85" s="16"/>
      <c r="E85" s="16"/>
      <c r="F85" s="16"/>
      <c r="G85" s="27"/>
      <c r="H85" s="16"/>
      <c r="J85" s="16"/>
      <c r="K85" s="16"/>
      <c r="L85" s="16"/>
      <c r="M85" s="3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</row>
    <row r="86" spans="2:30" s="22" customFormat="1" ht="12">
      <c r="B86" s="16"/>
      <c r="C86" s="16"/>
      <c r="D86" s="16"/>
      <c r="E86" s="16"/>
      <c r="F86" s="16"/>
      <c r="G86" s="27"/>
      <c r="H86" s="16"/>
      <c r="J86" s="16"/>
      <c r="K86" s="16"/>
      <c r="L86" s="16"/>
      <c r="M86" s="3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</row>
    <row r="87" spans="1:7" ht="12">
      <c r="A87" s="16"/>
      <c r="G87" s="27"/>
    </row>
    <row r="88" spans="1:13" ht="12">
      <c r="A88" s="16"/>
      <c r="C88" s="24"/>
      <c r="G88" s="27"/>
      <c r="I88" s="16"/>
      <c r="M88" s="16"/>
    </row>
    <row r="90" spans="1:13" ht="12">
      <c r="A90" s="16"/>
      <c r="I90" s="16"/>
      <c r="M90" s="16"/>
    </row>
  </sheetData>
  <sheetProtection/>
  <mergeCells count="13">
    <mergeCell ref="K59:L59"/>
    <mergeCell ref="K60:L60"/>
    <mergeCell ref="B56:C56"/>
    <mergeCell ref="I5:K5"/>
    <mergeCell ref="D58:F58"/>
    <mergeCell ref="D59:F59"/>
    <mergeCell ref="D60:F60"/>
    <mergeCell ref="I3:K3"/>
    <mergeCell ref="A9:L9"/>
    <mergeCell ref="A10:L10"/>
    <mergeCell ref="A11:L11"/>
    <mergeCell ref="B18:C18"/>
    <mergeCell ref="K58:L58"/>
  </mergeCells>
  <printOptions horizontalCentered="1"/>
  <pageMargins left="0.25" right="0.25" top="0.75" bottom="0.75" header="0.3" footer="0.3"/>
  <pageSetup horizontalDpi="300" verticalDpi="300" orientation="landscape" paperSize="9" scale="68" r:id="rId1"/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Glodeanu</dc:creator>
  <cp:keywords/>
  <dc:description/>
  <cp:lastModifiedBy>Mirela SOARE</cp:lastModifiedBy>
  <cp:lastPrinted>2016-01-19T14:16:36Z</cp:lastPrinted>
  <dcterms:created xsi:type="dcterms:W3CDTF">1996-10-14T23:33:28Z</dcterms:created>
  <dcterms:modified xsi:type="dcterms:W3CDTF">2016-03-11T08:23:55Z</dcterms:modified>
  <cp:category/>
  <cp:version/>
  <cp:contentType/>
  <cp:contentStatus/>
</cp:coreProperties>
</file>