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<sst xmlns="http://schemas.openxmlformats.org/spreadsheetml/2006/main" count="151" uniqueCount="76">
  <si>
    <t>Judeţul</t>
  </si>
  <si>
    <t>TOTAL</t>
  </si>
  <si>
    <t>Alba</t>
  </si>
  <si>
    <t>Arad</t>
  </si>
  <si>
    <t>Argeş</t>
  </si>
  <si>
    <t>Bacău</t>
  </si>
  <si>
    <t>Bihor</t>
  </si>
  <si>
    <t>Bistriţa-N.</t>
  </si>
  <si>
    <t>Botoşani</t>
  </si>
  <si>
    <t>Braşov</t>
  </si>
  <si>
    <t>Brăila</t>
  </si>
  <si>
    <t>Buzău</t>
  </si>
  <si>
    <t>Caraş-S.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</si>
  <si>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</si>
  <si>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</si>
  <si>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</si>
  <si>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</si>
  <si>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</si>
  <si>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</si>
  <si>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</si>
  <si>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</si>
  <si>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</si>
  <si>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</si>
  <si>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</si>
  <si>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</si>
  <si>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</si>
  <si>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</si>
  <si>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</si>
  <si>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</si>
  <si>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</si>
  <si>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</si>
  <si>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</si>
  <si>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</si>
  <si>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Satu-Mare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</si>
  <si>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</si>
  <si>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</si>
  <si>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</si>
  <si>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</si>
  <si>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</si>
  <si>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</si>
  <si>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</si>
  <si>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</si>
  <si>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</si>
  <si>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M.Bucureşti</t>
  </si>
  <si>
    <t>Ministerul Justiţiei</t>
  </si>
  <si>
    <t>5. Numărul medicilor de familie pe judeţe şi ministere</t>
  </si>
  <si>
    <t>din sectorul public</t>
  </si>
  <si>
    <t>Nr. crt.</t>
  </si>
  <si>
    <t>Consiliul Local Judeţean</t>
  </si>
  <si>
    <t>Alte ministere</t>
  </si>
  <si>
    <t>Ministerul Sănătăţii</t>
  </si>
  <si>
    <t xml:space="preserve">Total </t>
  </si>
  <si>
    <t>Macroreg. 1</t>
  </si>
  <si>
    <t>N-V</t>
  </si>
  <si>
    <t>C</t>
  </si>
  <si>
    <t>Macroreg. 2</t>
  </si>
  <si>
    <t>N-E</t>
  </si>
  <si>
    <t>S-E</t>
  </si>
  <si>
    <t>Macroreg. 3</t>
  </si>
  <si>
    <t>Buc.-Ilfov</t>
  </si>
  <si>
    <t>S-Muntenia</t>
  </si>
  <si>
    <t>Macroreg. 4</t>
  </si>
  <si>
    <t>S-V Oltenia</t>
  </si>
  <si>
    <t>V</t>
  </si>
  <si>
    <t>6. Numărul medicilor de familie pe ministere, macroregiuni şi regiuni din sectorul public</t>
  </si>
  <si>
    <t>Academia Română</t>
  </si>
  <si>
    <t>Sursa: INS</t>
  </si>
  <si>
    <t>Direcţia de Sănătate Publică - Sectorul public</t>
  </si>
  <si>
    <t xml:space="preserve"> Ministerului Sănătăţii, DSP-urilor, Administraţiei locale şi Academiei Române</t>
  </si>
  <si>
    <t>Sursa: INSP - CNSISP</t>
  </si>
  <si>
    <t>Ministerului Sănătăţii, DSP-urilor, Administraţiei locale şi Academiei Române</t>
  </si>
  <si>
    <t>Direcţia de Sănătate Publică</t>
  </si>
  <si>
    <t>6A. Numărul medicilor de familie pe macroregiuni şi regiuni din reţeaua</t>
  </si>
  <si>
    <t>5A. Numărul medicilor de familie pe judeţe din reţeaua</t>
  </si>
  <si>
    <t>Total</t>
  </si>
  <si>
    <t xml:space="preserve">Direcţia de Sănătate Publică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</si>
</sst>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10"/>
      <name val="Times New (W1)"/>
      <family val="1"/>
    </font>
    <font>
      <b/>
      <sz val="10"/>
      <color indexed="8"/>
      <name val="Times New (W1)"/>
      <family val="1"/>
    </font>
    <font>
      <b/>
      <sz val="10"/>
      <name val="Times New Roman"/>
      <family val="1"/>
    </font>
    <font>
      <sz val="10"/>
      <color indexed="8"/>
      <name val="Times New (W1)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2" fillId="0" borderId="10" xfId="0" applyFont="1" applyFill="1" applyBorder="1" applyAlignment="1" applyProtection="1">
      <alignment horizontal="center"/>
      <protection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2" fillId="0" borderId="12" xfId="0" applyFont="1" applyFill="1" applyBorder="1" applyAlignment="1" applyProtection="1">
      <alignment horizontal="center"/>
      <protection/>
    </xf>
    <xf numFmtId="1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44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44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1" fontId="3" fillId="0" borderId="2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4" fillId="0" borderId="28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/>
      <protection/>
    </xf>
    <xf numFmtId="0" fontId="1" fillId="0" borderId="31" xfId="0" applyFont="1" applyBorder="1" applyAlignment="1">
      <alignment/>
    </xf>
    <xf numFmtId="0" fontId="4" fillId="0" borderId="32" xfId="0" applyFont="1" applyFill="1" applyBorder="1" applyAlignment="1" applyProtection="1">
      <alignment horizontal="center"/>
      <protection/>
    </xf>
    <xf numFmtId="0" fontId="4" fillId="0" borderId="33" xfId="0" applyFont="1" applyFill="1" applyBorder="1" applyAlignment="1" applyProtection="1">
      <alignment/>
      <protection/>
    </xf>
    <xf numFmtId="1" fontId="1" fillId="0" borderId="0" xfId="0" applyNumberFormat="1" applyFont="1" applyBorder="1" applyAlignment="1">
      <alignment horizontal="left"/>
    </xf>
    <xf numFmtId="1" fontId="3" fillId="0" borderId="29" xfId="0" applyNumberFormat="1" applyFont="1" applyBorder="1" applyAlignment="1">
      <alignment horizontal="center"/>
    </xf>
    <xf numFmtId="1" fontId="6" fillId="0" borderId="31" xfId="0" applyNumberFormat="1" applyFont="1" applyBorder="1" applyAlignment="1">
      <alignment horizontal="center"/>
    </xf>
    <xf numFmtId="1" fontId="6" fillId="0" borderId="33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44" fillId="0" borderId="34" xfId="0" applyFont="1" applyBorder="1" applyAlignment="1">
      <alignment horizontal="left"/>
    </xf>
    <xf numFmtId="0" fontId="44" fillId="0" borderId="31" xfId="0" applyFont="1" applyBorder="1" applyAlignment="1">
      <alignment horizontal="left"/>
    </xf>
    <xf numFmtId="0" fontId="44" fillId="0" borderId="35" xfId="0" applyFont="1" applyBorder="1" applyAlignment="1">
      <alignment horizontal="left"/>
    </xf>
    <xf numFmtId="0" fontId="44" fillId="0" borderId="33" xfId="0" applyFont="1" applyBorder="1" applyAlignment="1">
      <alignment horizontal="left"/>
    </xf>
    <xf numFmtId="0" fontId="44" fillId="0" borderId="36" xfId="0" applyFont="1" applyBorder="1" applyAlignment="1">
      <alignment horizontal="left"/>
    </xf>
    <xf numFmtId="0" fontId="44" fillId="0" borderId="37" xfId="0" applyFont="1" applyBorder="1" applyAlignment="1">
      <alignment horizontal="left"/>
    </xf>
    <xf numFmtId="0" fontId="44" fillId="0" borderId="38" xfId="0" applyFont="1" applyBorder="1" applyAlignment="1">
      <alignment horizontal="left"/>
    </xf>
    <xf numFmtId="0" fontId="44" fillId="0" borderId="29" xfId="0" applyFont="1" applyBorder="1" applyAlignment="1">
      <alignment horizontal="left"/>
    </xf>
    <xf numFmtId="0" fontId="2" fillId="0" borderId="39" xfId="0" applyFont="1" applyFill="1" applyBorder="1" applyAlignment="1" applyProtection="1">
      <alignment horizontal="center"/>
      <protection/>
    </xf>
    <xf numFmtId="0" fontId="4" fillId="0" borderId="40" xfId="0" applyFont="1" applyFill="1" applyBorder="1" applyAlignment="1" applyProtection="1">
      <alignment horizontal="center"/>
      <protection/>
    </xf>
    <xf numFmtId="0" fontId="4" fillId="0" borderId="41" xfId="0" applyFont="1" applyFill="1" applyBorder="1" applyAlignment="1" applyProtection="1">
      <alignment horizontal="center"/>
      <protection/>
    </xf>
    <xf numFmtId="1" fontId="44" fillId="0" borderId="42" xfId="0" applyNumberFormat="1" applyFont="1" applyBorder="1" applyAlignment="1">
      <alignment horizontal="center"/>
    </xf>
    <xf numFmtId="1" fontId="44" fillId="0" borderId="43" xfId="0" applyNumberFormat="1" applyFont="1" applyBorder="1" applyAlignment="1">
      <alignment horizontal="center"/>
    </xf>
    <xf numFmtId="1" fontId="44" fillId="0" borderId="15" xfId="0" applyNumberFormat="1" applyFont="1" applyBorder="1" applyAlignment="1">
      <alignment horizontal="center"/>
    </xf>
    <xf numFmtId="1" fontId="44" fillId="0" borderId="16" xfId="0" applyNumberFormat="1" applyFont="1" applyBorder="1" applyAlignment="1">
      <alignment horizontal="center"/>
    </xf>
    <xf numFmtId="1" fontId="45" fillId="0" borderId="24" xfId="0" applyNumberFormat="1" applyFont="1" applyBorder="1" applyAlignment="1">
      <alignment horizontal="center"/>
    </xf>
    <xf numFmtId="1" fontId="45" fillId="0" borderId="26" xfId="0" applyNumberFormat="1" applyFont="1" applyBorder="1" applyAlignment="1">
      <alignment horizontal="center"/>
    </xf>
    <xf numFmtId="1" fontId="45" fillId="0" borderId="25" xfId="0" applyNumberFormat="1" applyFont="1" applyBorder="1" applyAlignment="1">
      <alignment horizontal="center"/>
    </xf>
    <xf numFmtId="1" fontId="45" fillId="0" borderId="27" xfId="0" applyNumberFormat="1" applyFont="1" applyBorder="1" applyAlignment="1">
      <alignment horizontal="center"/>
    </xf>
    <xf numFmtId="1" fontId="45" fillId="0" borderId="11" xfId="0" applyNumberFormat="1" applyFont="1" applyBorder="1" applyAlignment="1">
      <alignment horizontal="center"/>
    </xf>
    <xf numFmtId="1" fontId="45" fillId="0" borderId="17" xfId="0" applyNumberFormat="1" applyFont="1" applyBorder="1" applyAlignment="1">
      <alignment horizontal="center"/>
    </xf>
    <xf numFmtId="1" fontId="45" fillId="0" borderId="18" xfId="0" applyNumberFormat="1" applyFont="1" applyBorder="1" applyAlignment="1">
      <alignment horizontal="center"/>
    </xf>
    <xf numFmtId="1" fontId="45" fillId="0" borderId="19" xfId="0" applyNumberFormat="1" applyFont="1" applyBorder="1" applyAlignment="1">
      <alignment horizontal="center"/>
    </xf>
    <xf numFmtId="1" fontId="44" fillId="0" borderId="24" xfId="0" applyNumberFormat="1" applyFont="1" applyBorder="1" applyAlignment="1">
      <alignment horizontal="center"/>
    </xf>
    <xf numFmtId="1" fontId="44" fillId="0" borderId="26" xfId="0" applyNumberFormat="1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5" fillId="0" borderId="0" xfId="0" applyFont="1" applyFill="1" applyBorder="1" applyAlignment="1" applyProtection="1">
      <alignment vertical="center" wrapText="1"/>
      <protection/>
    </xf>
    <xf numFmtId="0" fontId="44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0" fontId="44" fillId="0" borderId="44" xfId="0" applyFont="1" applyBorder="1" applyAlignment="1">
      <alignment horizontal="left"/>
    </xf>
    <xf numFmtId="0" fontId="44" fillId="0" borderId="23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0" xfId="0" applyBorder="1" applyAlignment="1">
      <alignment/>
    </xf>
    <xf numFmtId="0" fontId="5" fillId="0" borderId="46" xfId="0" applyFont="1" applyFill="1" applyBorder="1" applyAlignment="1" applyProtection="1">
      <alignment horizontal="center" vertical="center" wrapText="1"/>
      <protection/>
    </xf>
    <xf numFmtId="0" fontId="5" fillId="0" borderId="39" xfId="0" applyFont="1" applyFill="1" applyBorder="1" applyAlignment="1" applyProtection="1">
      <alignment horizontal="center" vertical="center" wrapText="1"/>
      <protection/>
    </xf>
    <xf numFmtId="0" fontId="5" fillId="0" borderId="46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0" fontId="44" fillId="0" borderId="38" xfId="0" applyFont="1" applyBorder="1" applyAlignment="1">
      <alignment horizontal="left"/>
    </xf>
    <xf numFmtId="0" fontId="44" fillId="0" borderId="29" xfId="0" applyFont="1" applyBorder="1" applyAlignment="1">
      <alignment horizontal="left"/>
    </xf>
    <xf numFmtId="0" fontId="44" fillId="0" borderId="35" xfId="0" applyFont="1" applyBorder="1" applyAlignment="1">
      <alignment horizontal="left"/>
    </xf>
    <xf numFmtId="0" fontId="44" fillId="0" borderId="33" xfId="0" applyFont="1" applyBorder="1" applyAlignment="1">
      <alignment horizontal="left"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44" fillId="0" borderId="34" xfId="0" applyFont="1" applyBorder="1" applyAlignment="1">
      <alignment horizontal="left"/>
    </xf>
    <xf numFmtId="0" fontId="44" fillId="0" borderId="31" xfId="0" applyFont="1" applyBorder="1" applyAlignment="1">
      <alignment horizontal="left"/>
    </xf>
    <xf numFmtId="0" fontId="44" fillId="0" borderId="36" xfId="0" applyFont="1" applyBorder="1" applyAlignment="1">
      <alignment horizontal="left"/>
    </xf>
    <xf numFmtId="0" fontId="44" fillId="0" borderId="37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44" fillId="0" borderId="12" xfId="0" applyFont="1" applyBorder="1" applyAlignment="1">
      <alignment horizontal="left"/>
    </xf>
    <xf numFmtId="0" fontId="44" fillId="0" borderId="48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0" xfId="0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44" fillId="0" borderId="51" xfId="0" applyFont="1" applyBorder="1" applyAlignment="1">
      <alignment horizontal="left"/>
    </xf>
    <xf numFmtId="0" fontId="44" fillId="0" borderId="52" xfId="0" applyFont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53" xfId="0" applyFont="1" applyBorder="1" applyAlignment="1">
      <alignment horizontal="center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54" xfId="0" applyNumberFormat="1" applyFont="1" applyBorder="1" applyAlignment="1">
      <alignment horizontal="center" vertical="center" wrapText="1"/>
    </xf>
    <xf numFmtId="1" fontId="3" fillId="0" borderId="55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44" fillId="0" borderId="56" xfId="0" applyFont="1" applyBorder="1" applyAlignment="1">
      <alignment horizontal="left"/>
    </xf>
    <xf numFmtId="0" fontId="44" fillId="0" borderId="57" xfId="0" applyFont="1" applyBorder="1" applyAlignment="1">
      <alignment horizontal="left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58" xfId="0" applyNumberFormat="1" applyFont="1" applyBorder="1" applyAlignment="1">
      <alignment horizontal="center" vertical="center" wrapText="1"/>
    </xf>
    <xf numFmtId="1" fontId="3" fillId="0" borderId="59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abSelected="1" view="pageLayout" workbookViewId="0" topLeftCell="A1">
      <selection activeCell="F4" sqref="F4:F6"/>
    </sheetView>
  </sheetViews>
  <sheetFormatPr defaultColWidth="9.140625" defaultRowHeight="12.75"/>
  <cols>
    <col min="1" max="1" width="4.00390625" style="0" customWidth="1"/>
    <col min="2" max="2" width="11.8515625" style="0" customWidth="1"/>
    <col min="3" max="9" width="10.140625" style="0" customWidth="1"/>
    <col min="10" max="10" width="4.00390625" style="0" customWidth="1"/>
    <col min="11" max="16" width="13.8515625" style="0" customWidth="1"/>
    <col min="18" max="18" width="5.00390625" style="0" customWidth="1"/>
    <col min="19" max="25" width="10.140625" style="0" customWidth="1"/>
  </cols>
  <sheetData>
    <row r="1" spans="1:17" ht="15.75">
      <c r="A1" s="91" t="s">
        <v>45</v>
      </c>
      <c r="B1" s="91"/>
      <c r="C1" s="91"/>
      <c r="D1" s="91"/>
      <c r="E1" s="91"/>
      <c r="F1" s="91"/>
      <c r="G1" s="91"/>
      <c r="H1" s="91"/>
      <c r="I1" s="91"/>
      <c r="J1" s="91" t="s">
        <v>73</v>
      </c>
      <c r="K1" s="91"/>
      <c r="L1" s="91"/>
      <c r="M1" s="91"/>
      <c r="N1" s="91"/>
      <c r="O1" s="91"/>
      <c r="P1" s="91"/>
      <c r="Q1" s="38"/>
    </row>
    <row r="2" spans="1:25" ht="15.75">
      <c r="A2" s="91" t="s">
        <v>46</v>
      </c>
      <c r="B2" s="91"/>
      <c r="C2" s="91"/>
      <c r="D2" s="91"/>
      <c r="E2" s="91"/>
      <c r="F2" s="91"/>
      <c r="G2" s="91"/>
      <c r="H2" s="91"/>
      <c r="I2" s="91"/>
      <c r="J2" s="91" t="s">
        <v>68</v>
      </c>
      <c r="K2" s="91"/>
      <c r="L2" s="91"/>
      <c r="M2" s="91"/>
      <c r="N2" s="91"/>
      <c r="O2" s="91"/>
      <c r="P2" s="91"/>
      <c r="Q2" s="94" t="s">
        <v>64</v>
      </c>
      <c r="R2" s="94"/>
      <c r="S2" s="94"/>
      <c r="T2" s="94"/>
      <c r="U2" s="94"/>
      <c r="V2" s="94"/>
      <c r="W2" s="94"/>
      <c r="X2" s="94"/>
      <c r="Y2" s="94"/>
    </row>
    <row r="3" spans="1:16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5" ht="12.75" customHeight="1">
      <c r="A4" s="78" t="s">
        <v>47</v>
      </c>
      <c r="B4" s="80" t="s">
        <v>0</v>
      </c>
      <c r="C4" s="78" t="s">
        <v>1</v>
      </c>
      <c r="D4" s="78" t="s">
        <v>50</v>
      </c>
      <c r="E4" s="78" t="s">
        <v>67</v>
      </c>
      <c r="F4" s="78" t="s">
        <v>48</v>
      </c>
      <c r="G4" s="78" t="s">
        <v>44</v>
      </c>
      <c r="H4" s="78" t="s">
        <v>65</v>
      </c>
      <c r="I4" s="78" t="s">
        <v>49</v>
      </c>
      <c r="J4" s="78" t="s">
        <v>47</v>
      </c>
      <c r="K4" s="80" t="s">
        <v>0</v>
      </c>
      <c r="L4" s="78" t="s">
        <v>1</v>
      </c>
      <c r="M4" s="78" t="s">
        <v>50</v>
      </c>
      <c r="N4" s="78" t="s">
        <v>71</v>
      </c>
      <c r="O4" s="78" t="s">
        <v>48</v>
      </c>
      <c r="P4" s="78" t="s">
        <v>65</v>
      </c>
      <c r="Q4" s="95"/>
      <c r="R4" s="96"/>
      <c r="S4" s="78" t="s">
        <v>1</v>
      </c>
      <c r="T4" s="78" t="s">
        <v>50</v>
      </c>
      <c r="U4" s="78" t="s">
        <v>67</v>
      </c>
      <c r="V4" s="78" t="s">
        <v>48</v>
      </c>
      <c r="W4" s="78" t="s">
        <v>44</v>
      </c>
      <c r="X4" s="78" t="s">
        <v>65</v>
      </c>
      <c r="Y4" s="78" t="s">
        <v>49</v>
      </c>
    </row>
    <row r="5" spans="1:25" ht="12.75">
      <c r="A5" s="79"/>
      <c r="B5" s="81"/>
      <c r="C5" s="79"/>
      <c r="D5" s="79"/>
      <c r="E5" s="79"/>
      <c r="F5" s="79"/>
      <c r="G5" s="79"/>
      <c r="H5" s="79"/>
      <c r="I5" s="79"/>
      <c r="J5" s="79"/>
      <c r="K5" s="81"/>
      <c r="L5" s="79"/>
      <c r="M5" s="79"/>
      <c r="N5" s="79"/>
      <c r="O5" s="79"/>
      <c r="P5" s="79"/>
      <c r="Q5" s="97"/>
      <c r="R5" s="98"/>
      <c r="S5" s="79"/>
      <c r="T5" s="79"/>
      <c r="U5" s="79"/>
      <c r="V5" s="79"/>
      <c r="W5" s="79"/>
      <c r="X5" s="79"/>
      <c r="Y5" s="79"/>
    </row>
    <row r="6" spans="1:25" ht="52.5" customHeight="1" thickBot="1">
      <c r="A6" s="79"/>
      <c r="B6" s="81"/>
      <c r="C6" s="79"/>
      <c r="D6" s="79"/>
      <c r="E6" s="79"/>
      <c r="F6" s="79"/>
      <c r="G6" s="79"/>
      <c r="H6" s="79"/>
      <c r="I6" s="86"/>
      <c r="J6" s="79"/>
      <c r="K6" s="81"/>
      <c r="L6" s="79"/>
      <c r="M6" s="79"/>
      <c r="N6" s="79"/>
      <c r="O6" s="79"/>
      <c r="P6" s="79"/>
      <c r="Q6" s="97"/>
      <c r="R6" s="98"/>
      <c r="S6" s="79"/>
      <c r="T6" s="79"/>
      <c r="U6" s="79"/>
      <c r="V6" s="79"/>
      <c r="W6" s="79"/>
      <c r="X6" s="79"/>
      <c r="Y6" s="86"/>
    </row>
    <row r="7" spans="1:25" ht="13.5" thickBot="1">
      <c r="A7" s="2"/>
      <c r="B7" s="5" t="s">
        <v>1</v>
      </c>
      <c r="C7" s="26">
        <f aca="true" t="shared" si="0" ref="C7:C49">SUM(D7:I7)</f>
        <v>6561</v>
      </c>
      <c r="D7" s="6">
        <f aca="true" t="shared" si="1" ref="D7:I7">SUM(D8:D49)</f>
        <v>335</v>
      </c>
      <c r="E7" s="7">
        <f>SUM(E8:E49)</f>
        <v>5661</v>
      </c>
      <c r="F7" s="7">
        <f t="shared" si="1"/>
        <v>272</v>
      </c>
      <c r="G7" s="7">
        <f t="shared" si="1"/>
        <v>44</v>
      </c>
      <c r="H7" s="7">
        <f t="shared" si="1"/>
        <v>40</v>
      </c>
      <c r="I7" s="39">
        <f t="shared" si="1"/>
        <v>209</v>
      </c>
      <c r="J7" s="52"/>
      <c r="K7" s="5" t="s">
        <v>1</v>
      </c>
      <c r="L7" s="26">
        <f aca="true" t="shared" si="2" ref="L7:L23">SUM(M7:R7)</f>
        <v>6264</v>
      </c>
      <c r="M7" s="6">
        <f>SUM(M8:M49)</f>
        <v>268</v>
      </c>
      <c r="N7" s="7">
        <f>SUM(N8:N49)</f>
        <v>5693</v>
      </c>
      <c r="O7" s="7">
        <f>SUM(O8:O49)</f>
        <v>303</v>
      </c>
      <c r="P7" s="39">
        <f>SUM(P8:P49)</f>
        <v>0</v>
      </c>
      <c r="Q7" s="92" t="s">
        <v>51</v>
      </c>
      <c r="R7" s="93"/>
      <c r="S7" s="6">
        <f>+T7+U7+V7+W7+X7+Y7</f>
        <v>6561</v>
      </c>
      <c r="T7" s="6">
        <f aca="true" t="shared" si="3" ref="T7:Y7">+T8+T11+T14+T17</f>
        <v>335</v>
      </c>
      <c r="U7" s="6">
        <f t="shared" si="3"/>
        <v>5661</v>
      </c>
      <c r="V7" s="6">
        <f t="shared" si="3"/>
        <v>272</v>
      </c>
      <c r="W7" s="6">
        <f t="shared" si="3"/>
        <v>44</v>
      </c>
      <c r="X7" s="6">
        <f t="shared" si="3"/>
        <v>40</v>
      </c>
      <c r="Y7" s="8">
        <f t="shared" si="3"/>
        <v>209</v>
      </c>
    </row>
    <row r="8" spans="1:25" ht="12.75">
      <c r="A8" s="27">
        <v>1</v>
      </c>
      <c r="B8" s="28" t="s">
        <v>2</v>
      </c>
      <c r="C8" s="9">
        <f t="shared" si="0"/>
        <v>161</v>
      </c>
      <c r="D8" s="10">
        <v>0</v>
      </c>
      <c r="E8" s="9">
        <v>160</v>
      </c>
      <c r="F8" s="9">
        <v>0</v>
      </c>
      <c r="G8" s="9">
        <v>0</v>
      </c>
      <c r="H8" s="9">
        <v>0</v>
      </c>
      <c r="I8" s="11">
        <v>1</v>
      </c>
      <c r="J8" s="53">
        <v>1</v>
      </c>
      <c r="K8" s="28" t="s">
        <v>2</v>
      </c>
      <c r="L8" s="9">
        <f t="shared" si="2"/>
        <v>160</v>
      </c>
      <c r="M8" s="10">
        <v>0</v>
      </c>
      <c r="N8" s="9">
        <v>160</v>
      </c>
      <c r="O8" s="9">
        <v>0</v>
      </c>
      <c r="P8" s="40">
        <v>0</v>
      </c>
      <c r="Q8" s="16" t="s">
        <v>52</v>
      </c>
      <c r="R8" s="17"/>
      <c r="S8" s="21">
        <f aca="true" t="shared" si="4" ref="S8:S19">+T8+U8+V8+W8+X8+Y8</f>
        <v>1707</v>
      </c>
      <c r="T8" s="35">
        <v>79</v>
      </c>
      <c r="U8" s="21">
        <v>1438</v>
      </c>
      <c r="V8" s="21">
        <v>141</v>
      </c>
      <c r="W8" s="21">
        <v>9</v>
      </c>
      <c r="X8" s="21">
        <v>0</v>
      </c>
      <c r="Y8" s="22">
        <v>40</v>
      </c>
    </row>
    <row r="9" spans="1:25" ht="12.75">
      <c r="A9" s="29">
        <v>2</v>
      </c>
      <c r="B9" s="30" t="s">
        <v>3</v>
      </c>
      <c r="C9" s="3">
        <f t="shared" si="0"/>
        <v>292</v>
      </c>
      <c r="D9" s="4">
        <v>0</v>
      </c>
      <c r="E9" s="3">
        <v>263</v>
      </c>
      <c r="F9" s="3">
        <v>23</v>
      </c>
      <c r="G9" s="3">
        <v>2</v>
      </c>
      <c r="H9" s="3">
        <v>0</v>
      </c>
      <c r="I9" s="12">
        <v>4</v>
      </c>
      <c r="J9" s="53">
        <v>2</v>
      </c>
      <c r="K9" s="30" t="s">
        <v>3</v>
      </c>
      <c r="L9" s="3">
        <f t="shared" si="2"/>
        <v>286</v>
      </c>
      <c r="M9" s="4">
        <v>0</v>
      </c>
      <c r="N9" s="3">
        <v>263</v>
      </c>
      <c r="O9" s="3">
        <v>23</v>
      </c>
      <c r="P9" s="41">
        <v>0</v>
      </c>
      <c r="Q9" s="87" t="s">
        <v>53</v>
      </c>
      <c r="R9" s="100"/>
      <c r="S9" s="4">
        <f t="shared" si="4"/>
        <v>572</v>
      </c>
      <c r="T9" s="36">
        <v>32</v>
      </c>
      <c r="U9" s="4">
        <v>440</v>
      </c>
      <c r="V9" s="4">
        <v>67</v>
      </c>
      <c r="W9" s="4">
        <v>7</v>
      </c>
      <c r="X9" s="4">
        <v>0</v>
      </c>
      <c r="Y9" s="12">
        <v>26</v>
      </c>
    </row>
    <row r="10" spans="1:25" ht="13.5" thickBot="1">
      <c r="A10" s="29">
        <v>3</v>
      </c>
      <c r="B10" s="30" t="s">
        <v>4</v>
      </c>
      <c r="C10" s="3">
        <f t="shared" si="0"/>
        <v>351</v>
      </c>
      <c r="D10" s="4">
        <v>0</v>
      </c>
      <c r="E10" s="3">
        <v>340</v>
      </c>
      <c r="F10" s="3">
        <v>0</v>
      </c>
      <c r="G10" s="3">
        <v>2</v>
      </c>
      <c r="H10" s="3">
        <v>0</v>
      </c>
      <c r="I10" s="12">
        <v>9</v>
      </c>
      <c r="J10" s="53">
        <v>3</v>
      </c>
      <c r="K10" s="30" t="s">
        <v>4</v>
      </c>
      <c r="L10" s="3">
        <f t="shared" si="2"/>
        <v>340</v>
      </c>
      <c r="M10" s="4">
        <v>0</v>
      </c>
      <c r="N10" s="3">
        <v>340</v>
      </c>
      <c r="O10" s="3">
        <v>0</v>
      </c>
      <c r="P10" s="41">
        <v>0</v>
      </c>
      <c r="Q10" s="84" t="s">
        <v>54</v>
      </c>
      <c r="R10" s="101"/>
      <c r="S10" s="14">
        <f t="shared" si="4"/>
        <v>1135</v>
      </c>
      <c r="T10" s="37">
        <v>47</v>
      </c>
      <c r="U10" s="14">
        <v>998</v>
      </c>
      <c r="V10" s="14">
        <v>74</v>
      </c>
      <c r="W10" s="14">
        <v>2</v>
      </c>
      <c r="X10" s="14">
        <v>0</v>
      </c>
      <c r="Y10" s="15">
        <v>14</v>
      </c>
    </row>
    <row r="11" spans="1:25" ht="12.75">
      <c r="A11" s="29">
        <v>4</v>
      </c>
      <c r="B11" s="30" t="s">
        <v>5</v>
      </c>
      <c r="C11" s="3">
        <f t="shared" si="0"/>
        <v>294</v>
      </c>
      <c r="D11" s="4">
        <v>0</v>
      </c>
      <c r="E11" s="3">
        <v>288</v>
      </c>
      <c r="F11" s="3">
        <v>1</v>
      </c>
      <c r="G11" s="3">
        <v>1</v>
      </c>
      <c r="H11" s="3">
        <v>0</v>
      </c>
      <c r="I11" s="12">
        <v>4</v>
      </c>
      <c r="J11" s="53">
        <v>4</v>
      </c>
      <c r="K11" s="30" t="s">
        <v>5</v>
      </c>
      <c r="L11" s="3">
        <f t="shared" si="2"/>
        <v>289</v>
      </c>
      <c r="M11" s="4">
        <v>0</v>
      </c>
      <c r="N11" s="3">
        <v>288</v>
      </c>
      <c r="O11" s="3">
        <v>1</v>
      </c>
      <c r="P11" s="41">
        <v>0</v>
      </c>
      <c r="Q11" s="18" t="s">
        <v>55</v>
      </c>
      <c r="R11" s="19"/>
      <c r="S11" s="20">
        <f t="shared" si="4"/>
        <v>1109</v>
      </c>
      <c r="T11" s="20">
        <v>28</v>
      </c>
      <c r="U11" s="20">
        <v>964</v>
      </c>
      <c r="V11" s="20">
        <v>63</v>
      </c>
      <c r="W11" s="20">
        <v>6</v>
      </c>
      <c r="X11" s="20">
        <v>0</v>
      </c>
      <c r="Y11" s="24">
        <v>48</v>
      </c>
    </row>
    <row r="12" spans="1:25" ht="12.75">
      <c r="A12" s="29">
        <v>5</v>
      </c>
      <c r="B12" s="30" t="s">
        <v>6</v>
      </c>
      <c r="C12" s="3">
        <f t="shared" si="0"/>
        <v>45</v>
      </c>
      <c r="D12" s="4">
        <v>0</v>
      </c>
      <c r="E12" s="3">
        <v>0</v>
      </c>
      <c r="F12" s="3">
        <v>35</v>
      </c>
      <c r="G12" s="3">
        <v>2</v>
      </c>
      <c r="H12" s="3">
        <v>0</v>
      </c>
      <c r="I12" s="12">
        <v>8</v>
      </c>
      <c r="J12" s="53">
        <v>5</v>
      </c>
      <c r="K12" s="30" t="s">
        <v>6</v>
      </c>
      <c r="L12" s="3">
        <f t="shared" si="2"/>
        <v>35</v>
      </c>
      <c r="M12" s="4">
        <v>0</v>
      </c>
      <c r="N12" s="3">
        <v>0</v>
      </c>
      <c r="O12" s="3">
        <v>35</v>
      </c>
      <c r="P12" s="41">
        <v>0</v>
      </c>
      <c r="Q12" s="87" t="s">
        <v>56</v>
      </c>
      <c r="R12" s="88"/>
      <c r="S12" s="4">
        <f t="shared" si="4"/>
        <v>669</v>
      </c>
      <c r="T12" s="4">
        <v>28</v>
      </c>
      <c r="U12" s="4">
        <v>604</v>
      </c>
      <c r="V12" s="4">
        <v>14</v>
      </c>
      <c r="W12" s="4">
        <v>3</v>
      </c>
      <c r="X12" s="4">
        <v>0</v>
      </c>
      <c r="Y12" s="12">
        <v>20</v>
      </c>
    </row>
    <row r="13" spans="1:25" ht="13.5" thickBot="1">
      <c r="A13" s="29">
        <v>6</v>
      </c>
      <c r="B13" s="30" t="s">
        <v>7</v>
      </c>
      <c r="C13" s="3">
        <f t="shared" si="0"/>
        <v>97</v>
      </c>
      <c r="D13" s="4">
        <v>0</v>
      </c>
      <c r="E13" s="3">
        <v>93</v>
      </c>
      <c r="F13" s="3">
        <v>0</v>
      </c>
      <c r="G13" s="3">
        <v>2</v>
      </c>
      <c r="H13" s="3">
        <v>0</v>
      </c>
      <c r="I13" s="12">
        <v>2</v>
      </c>
      <c r="J13" s="53">
        <v>6</v>
      </c>
      <c r="K13" s="30" t="s">
        <v>7</v>
      </c>
      <c r="L13" s="3">
        <f t="shared" si="2"/>
        <v>93</v>
      </c>
      <c r="M13" s="4">
        <v>0</v>
      </c>
      <c r="N13" s="3">
        <v>93</v>
      </c>
      <c r="O13" s="3">
        <v>0</v>
      </c>
      <c r="P13" s="41">
        <v>0</v>
      </c>
      <c r="Q13" s="89" t="s">
        <v>57</v>
      </c>
      <c r="R13" s="90"/>
      <c r="S13" s="4">
        <f t="shared" si="4"/>
        <v>440</v>
      </c>
      <c r="T13" s="23">
        <v>0</v>
      </c>
      <c r="U13" s="23">
        <v>360</v>
      </c>
      <c r="V13" s="23">
        <v>49</v>
      </c>
      <c r="W13" s="23">
        <v>3</v>
      </c>
      <c r="X13" s="23">
        <v>0</v>
      </c>
      <c r="Y13" s="25">
        <v>28</v>
      </c>
    </row>
    <row r="14" spans="1:25" ht="12.75">
      <c r="A14" s="29">
        <v>7</v>
      </c>
      <c r="B14" s="30" t="s">
        <v>8</v>
      </c>
      <c r="C14" s="3">
        <f t="shared" si="0"/>
        <v>3</v>
      </c>
      <c r="D14" s="4">
        <v>0</v>
      </c>
      <c r="E14" s="3">
        <v>0</v>
      </c>
      <c r="F14" s="3">
        <v>0</v>
      </c>
      <c r="G14" s="3">
        <v>0</v>
      </c>
      <c r="H14" s="3">
        <v>0</v>
      </c>
      <c r="I14" s="12">
        <v>3</v>
      </c>
      <c r="J14" s="53">
        <v>7</v>
      </c>
      <c r="K14" s="30" t="s">
        <v>8</v>
      </c>
      <c r="L14" s="3">
        <f t="shared" si="2"/>
        <v>1</v>
      </c>
      <c r="M14" s="4">
        <v>0</v>
      </c>
      <c r="N14" s="3">
        <v>1</v>
      </c>
      <c r="O14" s="3">
        <v>0</v>
      </c>
      <c r="P14" s="41">
        <v>0</v>
      </c>
      <c r="Q14" s="82" t="s">
        <v>58</v>
      </c>
      <c r="R14" s="83"/>
      <c r="S14" s="21">
        <f t="shared" si="4"/>
        <v>1960</v>
      </c>
      <c r="T14" s="21">
        <v>144</v>
      </c>
      <c r="U14" s="21">
        <v>1670</v>
      </c>
      <c r="V14" s="21">
        <v>1</v>
      </c>
      <c r="W14" s="21">
        <v>16</v>
      </c>
      <c r="X14" s="21">
        <v>40</v>
      </c>
      <c r="Y14" s="22">
        <v>89</v>
      </c>
    </row>
    <row r="15" spans="1:25" ht="12.75">
      <c r="A15" s="29">
        <v>8</v>
      </c>
      <c r="B15" s="30" t="s">
        <v>9</v>
      </c>
      <c r="C15" s="3">
        <f t="shared" si="0"/>
        <v>396</v>
      </c>
      <c r="D15" s="4">
        <v>0</v>
      </c>
      <c r="E15" s="3">
        <v>364</v>
      </c>
      <c r="F15" s="3">
        <v>26</v>
      </c>
      <c r="G15" s="3">
        <v>2</v>
      </c>
      <c r="H15" s="3">
        <v>0</v>
      </c>
      <c r="I15" s="12">
        <v>4</v>
      </c>
      <c r="J15" s="53">
        <v>8</v>
      </c>
      <c r="K15" s="30" t="s">
        <v>9</v>
      </c>
      <c r="L15" s="3">
        <f t="shared" si="2"/>
        <v>390</v>
      </c>
      <c r="M15" s="4">
        <v>0</v>
      </c>
      <c r="N15" s="3">
        <v>364</v>
      </c>
      <c r="O15" s="3">
        <v>26</v>
      </c>
      <c r="P15" s="41">
        <v>0</v>
      </c>
      <c r="Q15" s="87" t="s">
        <v>59</v>
      </c>
      <c r="R15" s="88"/>
      <c r="S15" s="4">
        <f t="shared" si="4"/>
        <v>986</v>
      </c>
      <c r="T15" s="4">
        <v>142</v>
      </c>
      <c r="U15" s="4">
        <v>723</v>
      </c>
      <c r="V15" s="4">
        <v>0</v>
      </c>
      <c r="W15" s="4">
        <v>14</v>
      </c>
      <c r="X15" s="4">
        <v>40</v>
      </c>
      <c r="Y15" s="12">
        <v>67</v>
      </c>
    </row>
    <row r="16" spans="1:25" ht="13.5" thickBot="1">
      <c r="A16" s="29">
        <v>9</v>
      </c>
      <c r="B16" s="30" t="s">
        <v>10</v>
      </c>
      <c r="C16" s="3">
        <f t="shared" si="0"/>
        <v>3</v>
      </c>
      <c r="D16" s="4">
        <v>0</v>
      </c>
      <c r="E16" s="3">
        <v>0</v>
      </c>
      <c r="F16" s="3">
        <v>0</v>
      </c>
      <c r="G16" s="3">
        <v>1</v>
      </c>
      <c r="H16" s="3">
        <v>0</v>
      </c>
      <c r="I16" s="12">
        <v>2</v>
      </c>
      <c r="J16" s="53">
        <v>9</v>
      </c>
      <c r="K16" s="30" t="s">
        <v>10</v>
      </c>
      <c r="L16" s="3">
        <f t="shared" si="2"/>
        <v>1</v>
      </c>
      <c r="M16" s="4">
        <v>0</v>
      </c>
      <c r="N16" s="3">
        <v>1</v>
      </c>
      <c r="O16" s="3">
        <v>0</v>
      </c>
      <c r="P16" s="41">
        <v>0</v>
      </c>
      <c r="Q16" s="84" t="s">
        <v>60</v>
      </c>
      <c r="R16" s="85"/>
      <c r="S16" s="4">
        <f t="shared" si="4"/>
        <v>974</v>
      </c>
      <c r="T16" s="14">
        <v>2</v>
      </c>
      <c r="U16" s="14">
        <v>947</v>
      </c>
      <c r="V16" s="14">
        <v>1</v>
      </c>
      <c r="W16" s="14">
        <v>2</v>
      </c>
      <c r="X16" s="14">
        <v>0</v>
      </c>
      <c r="Y16" s="15">
        <v>22</v>
      </c>
    </row>
    <row r="17" spans="1:25" ht="12.75">
      <c r="A17" s="29">
        <v>10</v>
      </c>
      <c r="B17" s="30" t="s">
        <v>11</v>
      </c>
      <c r="C17" s="3">
        <f t="shared" si="0"/>
        <v>141</v>
      </c>
      <c r="D17" s="4">
        <v>0</v>
      </c>
      <c r="E17" s="3">
        <v>138</v>
      </c>
      <c r="F17" s="3">
        <v>1</v>
      </c>
      <c r="G17" s="3">
        <v>0</v>
      </c>
      <c r="H17" s="3">
        <v>0</v>
      </c>
      <c r="I17" s="12">
        <v>2</v>
      </c>
      <c r="J17" s="53">
        <v>10</v>
      </c>
      <c r="K17" s="30" t="s">
        <v>11</v>
      </c>
      <c r="L17" s="3">
        <f t="shared" si="2"/>
        <v>139</v>
      </c>
      <c r="M17" s="4">
        <v>0</v>
      </c>
      <c r="N17" s="3">
        <v>138</v>
      </c>
      <c r="O17" s="3">
        <v>1</v>
      </c>
      <c r="P17" s="41">
        <v>0</v>
      </c>
      <c r="Q17" s="82" t="s">
        <v>61</v>
      </c>
      <c r="R17" s="83"/>
      <c r="S17" s="21">
        <f t="shared" si="4"/>
        <v>1785</v>
      </c>
      <c r="T17" s="21">
        <v>84</v>
      </c>
      <c r="U17" s="21">
        <v>1589</v>
      </c>
      <c r="V17" s="21">
        <v>67</v>
      </c>
      <c r="W17" s="21">
        <v>13</v>
      </c>
      <c r="X17" s="21">
        <v>0</v>
      </c>
      <c r="Y17" s="22">
        <v>32</v>
      </c>
    </row>
    <row r="18" spans="1:25" ht="12.75">
      <c r="A18" s="29">
        <v>11</v>
      </c>
      <c r="B18" s="30" t="s">
        <v>12</v>
      </c>
      <c r="C18" s="3">
        <f t="shared" si="0"/>
        <v>34</v>
      </c>
      <c r="D18" s="4">
        <v>0</v>
      </c>
      <c r="E18" s="3">
        <v>30</v>
      </c>
      <c r="F18" s="3">
        <v>0</v>
      </c>
      <c r="G18" s="3">
        <v>0</v>
      </c>
      <c r="H18" s="3">
        <v>0</v>
      </c>
      <c r="I18" s="12">
        <v>4</v>
      </c>
      <c r="J18" s="53">
        <v>11</v>
      </c>
      <c r="K18" s="30" t="s">
        <v>12</v>
      </c>
      <c r="L18" s="3">
        <f t="shared" si="2"/>
        <v>29</v>
      </c>
      <c r="M18" s="4">
        <v>0</v>
      </c>
      <c r="N18" s="3">
        <v>29</v>
      </c>
      <c r="O18" s="3">
        <v>0</v>
      </c>
      <c r="P18" s="41">
        <v>0</v>
      </c>
      <c r="Q18" s="87" t="s">
        <v>62</v>
      </c>
      <c r="R18" s="88"/>
      <c r="S18" s="4">
        <f t="shared" si="4"/>
        <v>1258</v>
      </c>
      <c r="T18" s="4">
        <v>20</v>
      </c>
      <c r="U18" s="4">
        <v>1173</v>
      </c>
      <c r="V18" s="4">
        <v>41</v>
      </c>
      <c r="W18" s="4">
        <v>9</v>
      </c>
      <c r="X18" s="4">
        <v>0</v>
      </c>
      <c r="Y18" s="12">
        <v>15</v>
      </c>
    </row>
    <row r="19" spans="1:25" ht="13.5" thickBot="1">
      <c r="A19" s="29">
        <v>12</v>
      </c>
      <c r="B19" s="30" t="s">
        <v>13</v>
      </c>
      <c r="C19" s="3">
        <f t="shared" si="0"/>
        <v>104</v>
      </c>
      <c r="D19" s="4">
        <v>2</v>
      </c>
      <c r="E19" s="3">
        <v>102</v>
      </c>
      <c r="F19" s="3">
        <v>0</v>
      </c>
      <c r="G19" s="3">
        <v>0</v>
      </c>
      <c r="H19" s="3">
        <v>0</v>
      </c>
      <c r="I19" s="12">
        <v>0</v>
      </c>
      <c r="J19" s="53">
        <v>12</v>
      </c>
      <c r="K19" s="30" t="s">
        <v>13</v>
      </c>
      <c r="L19" s="3">
        <f t="shared" si="2"/>
        <v>109</v>
      </c>
      <c r="M19" s="4">
        <v>0</v>
      </c>
      <c r="N19" s="3">
        <v>109</v>
      </c>
      <c r="O19" s="3">
        <v>0</v>
      </c>
      <c r="P19" s="41">
        <v>0</v>
      </c>
      <c r="Q19" s="84" t="s">
        <v>63</v>
      </c>
      <c r="R19" s="85"/>
      <c r="S19" s="14">
        <f t="shared" si="4"/>
        <v>527</v>
      </c>
      <c r="T19" s="14">
        <v>64</v>
      </c>
      <c r="U19" s="14">
        <v>416</v>
      </c>
      <c r="V19" s="14">
        <v>26</v>
      </c>
      <c r="W19" s="14">
        <v>4</v>
      </c>
      <c r="X19" s="14">
        <v>0</v>
      </c>
      <c r="Y19" s="15">
        <v>17</v>
      </c>
    </row>
    <row r="20" spans="1:16" ht="12.75">
      <c r="A20" s="29">
        <v>13</v>
      </c>
      <c r="B20" s="30" t="s">
        <v>14</v>
      </c>
      <c r="C20" s="3">
        <f t="shared" si="0"/>
        <v>232</v>
      </c>
      <c r="D20" s="4">
        <v>31</v>
      </c>
      <c r="E20" s="3">
        <v>166</v>
      </c>
      <c r="F20" s="3">
        <v>29</v>
      </c>
      <c r="G20" s="3">
        <v>0</v>
      </c>
      <c r="H20" s="3">
        <v>0</v>
      </c>
      <c r="I20" s="12">
        <v>6</v>
      </c>
      <c r="J20" s="53">
        <v>13</v>
      </c>
      <c r="K20" s="30" t="s">
        <v>14</v>
      </c>
      <c r="L20" s="3">
        <f t="shared" si="2"/>
        <v>226</v>
      </c>
      <c r="M20" s="4">
        <v>31</v>
      </c>
      <c r="N20" s="3">
        <v>166</v>
      </c>
      <c r="O20" s="3">
        <v>29</v>
      </c>
      <c r="P20" s="41">
        <v>0</v>
      </c>
    </row>
    <row r="21" spans="1:18" ht="12.75">
      <c r="A21" s="29">
        <v>14</v>
      </c>
      <c r="B21" s="30" t="s">
        <v>15</v>
      </c>
      <c r="C21" s="3">
        <f t="shared" si="0"/>
        <v>38</v>
      </c>
      <c r="D21" s="4">
        <v>0</v>
      </c>
      <c r="E21" s="3">
        <v>0</v>
      </c>
      <c r="F21" s="3">
        <v>30</v>
      </c>
      <c r="G21" s="3">
        <v>0</v>
      </c>
      <c r="H21" s="3">
        <v>0</v>
      </c>
      <c r="I21" s="12">
        <v>8</v>
      </c>
      <c r="J21" s="53">
        <v>14</v>
      </c>
      <c r="K21" s="30" t="s">
        <v>15</v>
      </c>
      <c r="L21" s="3">
        <f t="shared" si="2"/>
        <v>30</v>
      </c>
      <c r="M21" s="4">
        <v>0</v>
      </c>
      <c r="N21" s="3">
        <v>0</v>
      </c>
      <c r="O21" s="3">
        <v>30</v>
      </c>
      <c r="P21" s="41">
        <v>0</v>
      </c>
      <c r="Q21" s="43" t="s">
        <v>66</v>
      </c>
      <c r="R21" s="43"/>
    </row>
    <row r="22" spans="1:16" ht="12.75">
      <c r="A22" s="29">
        <v>15</v>
      </c>
      <c r="B22" s="30" t="s">
        <v>16</v>
      </c>
      <c r="C22" s="3">
        <f t="shared" si="0"/>
        <v>111</v>
      </c>
      <c r="D22" s="4">
        <v>0</v>
      </c>
      <c r="E22" s="3">
        <v>109</v>
      </c>
      <c r="F22" s="3">
        <v>1</v>
      </c>
      <c r="G22" s="3">
        <v>0</v>
      </c>
      <c r="H22" s="3">
        <v>0</v>
      </c>
      <c r="I22" s="12">
        <v>1</v>
      </c>
      <c r="J22" s="53">
        <v>15</v>
      </c>
      <c r="K22" s="30" t="s">
        <v>16</v>
      </c>
      <c r="L22" s="3">
        <f t="shared" si="2"/>
        <v>107</v>
      </c>
      <c r="M22" s="4">
        <v>0</v>
      </c>
      <c r="N22" s="3">
        <v>106</v>
      </c>
      <c r="O22" s="3">
        <v>1</v>
      </c>
      <c r="P22" s="41">
        <v>0</v>
      </c>
    </row>
    <row r="23" spans="1:16" ht="12.75">
      <c r="A23" s="29">
        <v>16</v>
      </c>
      <c r="B23" s="30" t="s">
        <v>17</v>
      </c>
      <c r="C23" s="3">
        <f t="shared" si="0"/>
        <v>2</v>
      </c>
      <c r="D23" s="4">
        <v>0</v>
      </c>
      <c r="E23" s="3">
        <v>0</v>
      </c>
      <c r="F23" s="3">
        <v>0</v>
      </c>
      <c r="G23" s="3">
        <v>0</v>
      </c>
      <c r="H23" s="3">
        <v>0</v>
      </c>
      <c r="I23" s="12">
        <v>2</v>
      </c>
      <c r="J23" s="53">
        <v>16</v>
      </c>
      <c r="K23" s="30" t="s">
        <v>17</v>
      </c>
      <c r="L23" s="3">
        <f t="shared" si="2"/>
        <v>0</v>
      </c>
      <c r="M23" s="4">
        <v>0</v>
      </c>
      <c r="N23" s="3">
        <v>0</v>
      </c>
      <c r="O23" s="3">
        <v>0</v>
      </c>
      <c r="P23" s="41">
        <v>0</v>
      </c>
    </row>
    <row r="24" spans="1:16" ht="12.75">
      <c r="A24" s="29">
        <v>17</v>
      </c>
      <c r="B24" s="30" t="s">
        <v>18</v>
      </c>
      <c r="C24" s="3">
        <f t="shared" si="0"/>
        <v>457</v>
      </c>
      <c r="D24" s="4">
        <v>20</v>
      </c>
      <c r="E24" s="3">
        <v>388</v>
      </c>
      <c r="F24" s="3">
        <v>38</v>
      </c>
      <c r="G24" s="3">
        <v>5</v>
      </c>
      <c r="H24" s="3">
        <v>0</v>
      </c>
      <c r="I24" s="12">
        <v>6</v>
      </c>
      <c r="J24" s="53">
        <v>17</v>
      </c>
      <c r="K24" s="30" t="s">
        <v>18</v>
      </c>
      <c r="L24" s="3">
        <f>SUM(M24:P24)</f>
        <v>446</v>
      </c>
      <c r="M24" s="4">
        <v>20</v>
      </c>
      <c r="N24" s="3">
        <v>388</v>
      </c>
      <c r="O24" s="3">
        <v>38</v>
      </c>
      <c r="P24" s="41">
        <v>0</v>
      </c>
    </row>
    <row r="25" spans="1:25" ht="12.75" customHeight="1">
      <c r="A25" s="29">
        <v>18</v>
      </c>
      <c r="B25" s="30" t="s">
        <v>19</v>
      </c>
      <c r="C25" s="3">
        <f t="shared" si="0"/>
        <v>19</v>
      </c>
      <c r="D25" s="4">
        <v>0</v>
      </c>
      <c r="E25" s="4">
        <v>0</v>
      </c>
      <c r="F25" s="3">
        <v>13</v>
      </c>
      <c r="G25" s="3">
        <v>1</v>
      </c>
      <c r="H25" s="3">
        <v>0</v>
      </c>
      <c r="I25" s="12">
        <v>5</v>
      </c>
      <c r="J25" s="53">
        <v>18</v>
      </c>
      <c r="K25" s="30" t="s">
        <v>19</v>
      </c>
      <c r="L25" s="3">
        <f>SUM(M25:P25)</f>
        <v>22</v>
      </c>
      <c r="M25" s="4">
        <v>0</v>
      </c>
      <c r="N25" s="3">
        <v>9</v>
      </c>
      <c r="O25" s="3">
        <v>13</v>
      </c>
      <c r="P25" s="41">
        <v>0</v>
      </c>
      <c r="Q25" s="108" t="s">
        <v>72</v>
      </c>
      <c r="R25" s="108"/>
      <c r="S25" s="108"/>
      <c r="T25" s="108"/>
      <c r="U25" s="108"/>
      <c r="V25" s="108"/>
      <c r="W25" s="108"/>
      <c r="X25" s="108"/>
      <c r="Y25" s="108"/>
    </row>
    <row r="26" spans="1:25" ht="15.75">
      <c r="A26" s="29">
        <v>19</v>
      </c>
      <c r="B26" s="30" t="s">
        <v>20</v>
      </c>
      <c r="C26" s="3">
        <f t="shared" si="0"/>
        <v>126</v>
      </c>
      <c r="D26" s="4">
        <v>0</v>
      </c>
      <c r="E26" s="3">
        <v>124</v>
      </c>
      <c r="F26" s="3">
        <v>1</v>
      </c>
      <c r="G26" s="3">
        <v>0</v>
      </c>
      <c r="H26" s="3">
        <v>0</v>
      </c>
      <c r="I26" s="12">
        <v>1</v>
      </c>
      <c r="J26" s="53">
        <v>19</v>
      </c>
      <c r="K26" s="30" t="s">
        <v>20</v>
      </c>
      <c r="L26" s="3">
        <f>SUM(M26:P26)</f>
        <v>125</v>
      </c>
      <c r="M26" s="4">
        <v>0</v>
      </c>
      <c r="N26" s="3">
        <v>124</v>
      </c>
      <c r="O26" s="3">
        <v>1</v>
      </c>
      <c r="P26" s="41">
        <v>0</v>
      </c>
      <c r="Q26" s="108" t="s">
        <v>70</v>
      </c>
      <c r="R26" s="108"/>
      <c r="S26" s="108"/>
      <c r="T26" s="108"/>
      <c r="U26" s="108"/>
      <c r="V26" s="108"/>
      <c r="W26" s="108"/>
      <c r="X26" s="108"/>
      <c r="Y26" s="108"/>
    </row>
    <row r="27" spans="1:16" ht="13.5" thickBot="1">
      <c r="A27" s="29">
        <v>20</v>
      </c>
      <c r="B27" s="30" t="s">
        <v>21</v>
      </c>
      <c r="C27" s="3">
        <f t="shared" si="0"/>
        <v>208</v>
      </c>
      <c r="D27" s="4">
        <v>0</v>
      </c>
      <c r="E27" s="3">
        <v>203</v>
      </c>
      <c r="F27" s="3">
        <v>2</v>
      </c>
      <c r="G27" s="3">
        <v>1</v>
      </c>
      <c r="H27" s="3">
        <v>0</v>
      </c>
      <c r="I27" s="12">
        <v>2</v>
      </c>
      <c r="J27" s="53">
        <v>20</v>
      </c>
      <c r="K27" s="30" t="s">
        <v>21</v>
      </c>
      <c r="L27" s="3">
        <f aca="true" t="shared" si="5" ref="L27:L40">SUM(M27:R27)</f>
        <v>205</v>
      </c>
      <c r="M27" s="4">
        <v>0</v>
      </c>
      <c r="N27" s="3">
        <v>203</v>
      </c>
      <c r="O27" s="3">
        <v>2</v>
      </c>
      <c r="P27" s="41">
        <v>0</v>
      </c>
    </row>
    <row r="28" spans="1:23" ht="12.75" customHeight="1">
      <c r="A28" s="29">
        <v>21</v>
      </c>
      <c r="B28" s="30" t="s">
        <v>22</v>
      </c>
      <c r="C28" s="3">
        <f t="shared" si="0"/>
        <v>158</v>
      </c>
      <c r="D28" s="4">
        <v>0</v>
      </c>
      <c r="E28" s="3">
        <v>155</v>
      </c>
      <c r="F28" s="3">
        <v>0</v>
      </c>
      <c r="G28" s="3">
        <v>0</v>
      </c>
      <c r="H28" s="3">
        <v>0</v>
      </c>
      <c r="I28" s="12">
        <v>3</v>
      </c>
      <c r="J28" s="53">
        <v>21</v>
      </c>
      <c r="K28" s="30" t="s">
        <v>22</v>
      </c>
      <c r="L28" s="3">
        <f t="shared" si="5"/>
        <v>155</v>
      </c>
      <c r="M28" s="4">
        <v>0</v>
      </c>
      <c r="N28" s="3">
        <v>155</v>
      </c>
      <c r="O28" s="3">
        <v>0</v>
      </c>
      <c r="P28" s="41">
        <v>0</v>
      </c>
      <c r="Q28" s="103"/>
      <c r="R28" s="104"/>
      <c r="S28" s="105" t="s">
        <v>74</v>
      </c>
      <c r="T28" s="105" t="s">
        <v>50</v>
      </c>
      <c r="U28" s="105" t="s">
        <v>75</v>
      </c>
      <c r="V28" s="105" t="s">
        <v>48</v>
      </c>
      <c r="W28" s="111" t="s">
        <v>65</v>
      </c>
    </row>
    <row r="29" spans="1:25" ht="14.25" customHeight="1">
      <c r="A29" s="29">
        <v>22</v>
      </c>
      <c r="B29" s="30" t="s">
        <v>23</v>
      </c>
      <c r="C29" s="3">
        <f t="shared" si="0"/>
        <v>129</v>
      </c>
      <c r="D29" s="4">
        <v>0</v>
      </c>
      <c r="E29" s="3">
        <v>123</v>
      </c>
      <c r="F29" s="3">
        <v>3</v>
      </c>
      <c r="G29" s="3">
        <v>0</v>
      </c>
      <c r="H29" s="3">
        <v>0</v>
      </c>
      <c r="I29" s="12">
        <v>3</v>
      </c>
      <c r="J29" s="53">
        <v>22</v>
      </c>
      <c r="K29" s="30" t="s">
        <v>23</v>
      </c>
      <c r="L29" s="3">
        <f t="shared" si="5"/>
        <v>123</v>
      </c>
      <c r="M29" s="4">
        <v>0</v>
      </c>
      <c r="N29" s="3">
        <v>123</v>
      </c>
      <c r="O29" s="3">
        <v>0</v>
      </c>
      <c r="P29" s="41">
        <v>0</v>
      </c>
      <c r="Q29" s="76"/>
      <c r="R29" s="77"/>
      <c r="S29" s="106"/>
      <c r="T29" s="106"/>
      <c r="U29" s="106"/>
      <c r="V29" s="106"/>
      <c r="W29" s="112"/>
      <c r="X29" s="71"/>
      <c r="Y29" s="71"/>
    </row>
    <row r="30" spans="1:25" ht="13.5" thickBot="1">
      <c r="A30" s="29">
        <v>23</v>
      </c>
      <c r="B30" s="30" t="s">
        <v>24</v>
      </c>
      <c r="C30" s="3">
        <f t="shared" si="0"/>
        <v>123</v>
      </c>
      <c r="D30" s="4">
        <v>0</v>
      </c>
      <c r="E30" s="3">
        <v>121</v>
      </c>
      <c r="F30" s="3">
        <v>0</v>
      </c>
      <c r="G30" s="3">
        <v>0</v>
      </c>
      <c r="H30" s="3">
        <v>0</v>
      </c>
      <c r="I30" s="12">
        <v>2</v>
      </c>
      <c r="J30" s="53">
        <v>23</v>
      </c>
      <c r="K30" s="30" t="s">
        <v>24</v>
      </c>
      <c r="L30" s="3">
        <f t="shared" si="5"/>
        <v>121</v>
      </c>
      <c r="M30" s="4">
        <v>0</v>
      </c>
      <c r="N30" s="3">
        <v>121</v>
      </c>
      <c r="O30" s="3">
        <v>0</v>
      </c>
      <c r="P30" s="41">
        <v>0</v>
      </c>
      <c r="Q30" s="76"/>
      <c r="R30" s="77"/>
      <c r="S30" s="107"/>
      <c r="T30" s="107"/>
      <c r="U30" s="107"/>
      <c r="V30" s="107"/>
      <c r="W30" s="113"/>
      <c r="X30" s="71"/>
      <c r="Y30" s="71"/>
    </row>
    <row r="31" spans="1:25" ht="13.5" thickBot="1">
      <c r="A31" s="29">
        <v>24</v>
      </c>
      <c r="B31" s="30" t="s">
        <v>25</v>
      </c>
      <c r="C31" s="3">
        <f t="shared" si="0"/>
        <v>41</v>
      </c>
      <c r="D31" s="4">
        <v>28</v>
      </c>
      <c r="E31" s="3">
        <v>0</v>
      </c>
      <c r="F31" s="3">
        <v>8</v>
      </c>
      <c r="G31" s="3">
        <v>2</v>
      </c>
      <c r="H31" s="3">
        <v>0</v>
      </c>
      <c r="I31" s="12">
        <v>3</v>
      </c>
      <c r="J31" s="53">
        <v>24</v>
      </c>
      <c r="K31" s="30" t="s">
        <v>25</v>
      </c>
      <c r="L31" s="3">
        <f t="shared" si="5"/>
        <v>34</v>
      </c>
      <c r="M31" s="4">
        <v>28</v>
      </c>
      <c r="N31" s="3">
        <v>0</v>
      </c>
      <c r="O31" s="3">
        <v>6</v>
      </c>
      <c r="P31" s="41">
        <v>0</v>
      </c>
      <c r="Q31" s="109" t="s">
        <v>51</v>
      </c>
      <c r="R31" s="110"/>
      <c r="S31" s="55">
        <f>+T31+U31+V31+W31+S47+T47+U47+V47+W47+X47</f>
        <v>6264</v>
      </c>
      <c r="T31" s="55">
        <f>+T32+T35+T38+T41</f>
        <v>268</v>
      </c>
      <c r="U31" s="55">
        <f>+U32+U35+U38+U41</f>
        <v>5693</v>
      </c>
      <c r="V31" s="55">
        <f>+V32+V35+V38+V41</f>
        <v>303</v>
      </c>
      <c r="W31" s="56">
        <f>+W32+W35+W38+W41</f>
        <v>0</v>
      </c>
      <c r="X31" s="71"/>
      <c r="Y31" s="71"/>
    </row>
    <row r="32" spans="1:25" ht="12.75">
      <c r="A32" s="29">
        <v>25</v>
      </c>
      <c r="B32" s="31" t="s">
        <v>26</v>
      </c>
      <c r="C32" s="3">
        <f t="shared" si="0"/>
        <v>3</v>
      </c>
      <c r="D32" s="4">
        <v>0</v>
      </c>
      <c r="E32" s="3">
        <v>0</v>
      </c>
      <c r="F32" s="3">
        <v>0</v>
      </c>
      <c r="G32" s="3">
        <v>3</v>
      </c>
      <c r="H32" s="3">
        <v>0</v>
      </c>
      <c r="I32" s="12">
        <v>0</v>
      </c>
      <c r="J32" s="53">
        <v>25</v>
      </c>
      <c r="K32" s="31" t="s">
        <v>26</v>
      </c>
      <c r="L32" s="3">
        <f t="shared" si="5"/>
        <v>0</v>
      </c>
      <c r="M32" s="4">
        <v>0</v>
      </c>
      <c r="N32" s="3">
        <v>0</v>
      </c>
      <c r="O32" s="3">
        <v>0</v>
      </c>
      <c r="P32" s="41">
        <v>0</v>
      </c>
      <c r="Q32" s="18" t="s">
        <v>52</v>
      </c>
      <c r="R32" s="69"/>
      <c r="S32" s="57">
        <v>1655</v>
      </c>
      <c r="T32" s="57">
        <v>78</v>
      </c>
      <c r="U32" s="57">
        <v>1436</v>
      </c>
      <c r="V32" s="57">
        <v>141</v>
      </c>
      <c r="W32" s="58">
        <v>0</v>
      </c>
      <c r="X32" s="102"/>
      <c r="Y32" s="102"/>
    </row>
    <row r="33" spans="1:25" ht="12.75">
      <c r="A33" s="29">
        <v>26</v>
      </c>
      <c r="B33" s="30" t="s">
        <v>27</v>
      </c>
      <c r="C33" s="3">
        <f t="shared" si="0"/>
        <v>168</v>
      </c>
      <c r="D33" s="4">
        <v>0</v>
      </c>
      <c r="E33" s="3">
        <v>161</v>
      </c>
      <c r="F33" s="3">
        <v>2</v>
      </c>
      <c r="G33" s="3">
        <v>1</v>
      </c>
      <c r="H33" s="3">
        <v>0</v>
      </c>
      <c r="I33" s="12">
        <v>4</v>
      </c>
      <c r="J33" s="53">
        <v>26</v>
      </c>
      <c r="K33" s="30" t="s">
        <v>27</v>
      </c>
      <c r="L33" s="3">
        <f t="shared" si="5"/>
        <v>163</v>
      </c>
      <c r="M33" s="4">
        <v>0</v>
      </c>
      <c r="N33" s="3">
        <v>161</v>
      </c>
      <c r="O33" s="3">
        <v>2</v>
      </c>
      <c r="P33" s="41">
        <v>0</v>
      </c>
      <c r="Q33" s="44" t="s">
        <v>53</v>
      </c>
      <c r="R33" s="74"/>
      <c r="S33" s="59">
        <v>539</v>
      </c>
      <c r="T33" s="59">
        <v>31</v>
      </c>
      <c r="U33" s="59">
        <v>441</v>
      </c>
      <c r="V33" s="59">
        <v>67</v>
      </c>
      <c r="W33" s="60">
        <v>0</v>
      </c>
      <c r="X33" s="102"/>
      <c r="Y33" s="102"/>
    </row>
    <row r="34" spans="1:25" ht="13.5" thickBot="1">
      <c r="A34" s="29">
        <v>27</v>
      </c>
      <c r="B34" s="30" t="s">
        <v>28</v>
      </c>
      <c r="C34" s="3">
        <f t="shared" si="0"/>
        <v>140</v>
      </c>
      <c r="D34" s="4">
        <v>0</v>
      </c>
      <c r="E34" s="3">
        <v>134</v>
      </c>
      <c r="F34" s="3">
        <v>0</v>
      </c>
      <c r="G34" s="3">
        <v>3</v>
      </c>
      <c r="H34" s="3">
        <v>0</v>
      </c>
      <c r="I34" s="12">
        <v>3</v>
      </c>
      <c r="J34" s="53">
        <v>27</v>
      </c>
      <c r="K34" s="30" t="s">
        <v>28</v>
      </c>
      <c r="L34" s="3">
        <f t="shared" si="5"/>
        <v>134</v>
      </c>
      <c r="M34" s="4">
        <v>0</v>
      </c>
      <c r="N34" s="3">
        <v>134</v>
      </c>
      <c r="O34" s="3">
        <v>0</v>
      </c>
      <c r="P34" s="41">
        <v>0</v>
      </c>
      <c r="Q34" s="48" t="s">
        <v>54</v>
      </c>
      <c r="R34" s="49"/>
      <c r="S34" s="59">
        <v>1116</v>
      </c>
      <c r="T34" s="61">
        <v>47</v>
      </c>
      <c r="U34" s="61">
        <v>995</v>
      </c>
      <c r="V34" s="61">
        <v>74</v>
      </c>
      <c r="W34" s="62">
        <v>0</v>
      </c>
      <c r="X34" s="99"/>
      <c r="Y34" s="99"/>
    </row>
    <row r="35" spans="1:25" ht="12.75">
      <c r="A35" s="29">
        <v>28</v>
      </c>
      <c r="B35" s="30" t="s">
        <v>29</v>
      </c>
      <c r="C35" s="3">
        <f t="shared" si="0"/>
        <v>50</v>
      </c>
      <c r="D35" s="4">
        <v>47</v>
      </c>
      <c r="E35" s="3">
        <v>0</v>
      </c>
      <c r="F35" s="3">
        <v>0</v>
      </c>
      <c r="G35" s="3">
        <v>0</v>
      </c>
      <c r="H35" s="3">
        <v>0</v>
      </c>
      <c r="I35" s="12">
        <v>3</v>
      </c>
      <c r="J35" s="53">
        <v>28</v>
      </c>
      <c r="K35" s="30" t="s">
        <v>29</v>
      </c>
      <c r="L35" s="3">
        <f t="shared" si="5"/>
        <v>47</v>
      </c>
      <c r="M35" s="4">
        <v>47</v>
      </c>
      <c r="N35" s="3">
        <v>0</v>
      </c>
      <c r="O35" s="3">
        <v>0</v>
      </c>
      <c r="P35" s="41">
        <v>0</v>
      </c>
      <c r="Q35" s="16" t="s">
        <v>55</v>
      </c>
      <c r="R35" s="70"/>
      <c r="S35" s="57">
        <v>1062</v>
      </c>
      <c r="T35" s="57">
        <v>28</v>
      </c>
      <c r="U35" s="57">
        <v>982</v>
      </c>
      <c r="V35" s="57">
        <v>52</v>
      </c>
      <c r="W35" s="58">
        <v>0</v>
      </c>
      <c r="X35" s="99"/>
      <c r="Y35" s="99"/>
    </row>
    <row r="36" spans="1:25" ht="12.75">
      <c r="A36" s="29">
        <v>29</v>
      </c>
      <c r="B36" s="30" t="s">
        <v>30</v>
      </c>
      <c r="C36" s="3">
        <f t="shared" si="0"/>
        <v>3</v>
      </c>
      <c r="D36" s="4">
        <v>0</v>
      </c>
      <c r="E36" s="3">
        <v>0</v>
      </c>
      <c r="F36" s="3">
        <v>0</v>
      </c>
      <c r="G36" s="3">
        <v>0</v>
      </c>
      <c r="H36" s="3">
        <v>0</v>
      </c>
      <c r="I36" s="12">
        <v>3</v>
      </c>
      <c r="J36" s="53">
        <v>29</v>
      </c>
      <c r="K36" s="30" t="s">
        <v>30</v>
      </c>
      <c r="L36" s="3">
        <f t="shared" si="5"/>
        <v>2</v>
      </c>
      <c r="M36" s="4">
        <v>0</v>
      </c>
      <c r="N36" s="3">
        <v>2</v>
      </c>
      <c r="O36" s="3">
        <v>0</v>
      </c>
      <c r="P36" s="41">
        <v>0</v>
      </c>
      <c r="Q36" s="44" t="s">
        <v>56</v>
      </c>
      <c r="R36" s="45"/>
      <c r="S36" s="63">
        <v>643</v>
      </c>
      <c r="T36" s="63">
        <v>28</v>
      </c>
      <c r="U36" s="63">
        <v>607</v>
      </c>
      <c r="V36" s="63">
        <v>8</v>
      </c>
      <c r="W36" s="64">
        <v>0</v>
      </c>
      <c r="X36" s="102"/>
      <c r="Y36" s="102"/>
    </row>
    <row r="37" spans="1:25" ht="13.5" thickBot="1">
      <c r="A37" s="29">
        <v>30</v>
      </c>
      <c r="B37" s="30" t="s">
        <v>31</v>
      </c>
      <c r="C37" s="3">
        <f t="shared" si="0"/>
        <v>244</v>
      </c>
      <c r="D37" s="4">
        <v>0</v>
      </c>
      <c r="E37" s="3">
        <v>243</v>
      </c>
      <c r="F37" s="3">
        <v>0</v>
      </c>
      <c r="G37" s="3">
        <v>0</v>
      </c>
      <c r="H37" s="3">
        <v>0</v>
      </c>
      <c r="I37" s="12">
        <v>1</v>
      </c>
      <c r="J37" s="53">
        <v>30</v>
      </c>
      <c r="K37" s="30" t="s">
        <v>31</v>
      </c>
      <c r="L37" s="3">
        <f t="shared" si="5"/>
        <v>243</v>
      </c>
      <c r="M37" s="4">
        <v>0</v>
      </c>
      <c r="N37" s="3">
        <v>243</v>
      </c>
      <c r="O37" s="3">
        <v>0</v>
      </c>
      <c r="P37" s="41">
        <v>0</v>
      </c>
      <c r="Q37" s="46" t="s">
        <v>57</v>
      </c>
      <c r="R37" s="47"/>
      <c r="S37" s="61">
        <v>419</v>
      </c>
      <c r="T37" s="65">
        <v>0</v>
      </c>
      <c r="U37" s="65">
        <v>375</v>
      </c>
      <c r="V37" s="65">
        <v>44</v>
      </c>
      <c r="W37" s="66">
        <v>0</v>
      </c>
      <c r="X37" s="99"/>
      <c r="Y37" s="99"/>
    </row>
    <row r="38" spans="1:25" ht="12.75">
      <c r="A38" s="29">
        <v>31</v>
      </c>
      <c r="B38" s="30" t="s">
        <v>32</v>
      </c>
      <c r="C38" s="3">
        <f t="shared" si="0"/>
        <v>267</v>
      </c>
      <c r="D38" s="4">
        <v>0</v>
      </c>
      <c r="E38" s="3">
        <v>260</v>
      </c>
      <c r="F38" s="3">
        <v>0</v>
      </c>
      <c r="G38" s="3">
        <v>0</v>
      </c>
      <c r="H38" s="3">
        <v>0</v>
      </c>
      <c r="I38" s="12">
        <v>7</v>
      </c>
      <c r="J38" s="53">
        <v>31</v>
      </c>
      <c r="K38" s="30" t="s">
        <v>32</v>
      </c>
      <c r="L38" s="3">
        <f t="shared" si="5"/>
        <v>270</v>
      </c>
      <c r="M38" s="4">
        <v>0</v>
      </c>
      <c r="N38" s="3">
        <v>270</v>
      </c>
      <c r="O38" s="3">
        <v>0</v>
      </c>
      <c r="P38" s="41">
        <v>0</v>
      </c>
      <c r="Q38" s="75" t="s">
        <v>58</v>
      </c>
      <c r="R38" s="74"/>
      <c r="S38" s="57">
        <v>1830</v>
      </c>
      <c r="T38" s="67">
        <v>142</v>
      </c>
      <c r="U38" s="67">
        <v>1687</v>
      </c>
      <c r="V38" s="67">
        <v>1</v>
      </c>
      <c r="W38" s="68">
        <v>0</v>
      </c>
      <c r="X38" s="99"/>
      <c r="Y38" s="99"/>
    </row>
    <row r="39" spans="1:25" ht="12.75">
      <c r="A39" s="29">
        <v>32</v>
      </c>
      <c r="B39" s="30" t="s">
        <v>33</v>
      </c>
      <c r="C39" s="3">
        <f t="shared" si="0"/>
        <v>28</v>
      </c>
      <c r="D39" s="4">
        <v>1</v>
      </c>
      <c r="E39" s="3">
        <v>20</v>
      </c>
      <c r="F39" s="3">
        <v>1</v>
      </c>
      <c r="G39" s="3">
        <v>2</v>
      </c>
      <c r="H39" s="3">
        <v>0</v>
      </c>
      <c r="I39" s="12">
        <v>4</v>
      </c>
      <c r="J39" s="53">
        <v>32</v>
      </c>
      <c r="K39" s="30" t="s">
        <v>33</v>
      </c>
      <c r="L39" s="3">
        <f t="shared" si="5"/>
        <v>22</v>
      </c>
      <c r="M39" s="4">
        <v>0</v>
      </c>
      <c r="N39" s="3">
        <v>21</v>
      </c>
      <c r="O39" s="3">
        <v>1</v>
      </c>
      <c r="P39" s="41">
        <v>0</v>
      </c>
      <c r="Q39" s="44" t="s">
        <v>59</v>
      </c>
      <c r="R39" s="45"/>
      <c r="S39" s="63">
        <v>865</v>
      </c>
      <c r="T39" s="63">
        <v>142</v>
      </c>
      <c r="U39" s="63">
        <v>723</v>
      </c>
      <c r="V39" s="63">
        <v>0</v>
      </c>
      <c r="W39" s="64">
        <v>0</v>
      </c>
      <c r="X39" s="102"/>
      <c r="Y39" s="102"/>
    </row>
    <row r="40" spans="1:25" ht="13.5" thickBot="1">
      <c r="A40" s="29">
        <v>33</v>
      </c>
      <c r="B40" s="30" t="s">
        <v>34</v>
      </c>
      <c r="C40" s="3">
        <f t="shared" si="0"/>
        <v>2</v>
      </c>
      <c r="D40" s="4">
        <v>0</v>
      </c>
      <c r="E40" s="3">
        <v>0</v>
      </c>
      <c r="F40" s="3">
        <v>0</v>
      </c>
      <c r="G40" s="4">
        <v>0</v>
      </c>
      <c r="H40" s="3">
        <v>0</v>
      </c>
      <c r="I40" s="12">
        <v>2</v>
      </c>
      <c r="J40" s="53">
        <v>33</v>
      </c>
      <c r="K40" s="30" t="s">
        <v>34</v>
      </c>
      <c r="L40" s="3">
        <f t="shared" si="5"/>
        <v>0</v>
      </c>
      <c r="M40" s="4">
        <v>0</v>
      </c>
      <c r="N40" s="3">
        <v>0</v>
      </c>
      <c r="O40" s="3">
        <v>0</v>
      </c>
      <c r="P40" s="41">
        <v>0</v>
      </c>
      <c r="Q40" s="48" t="s">
        <v>60</v>
      </c>
      <c r="R40" s="49"/>
      <c r="S40" s="61">
        <v>965</v>
      </c>
      <c r="T40" s="61">
        <v>0</v>
      </c>
      <c r="U40" s="61">
        <v>964</v>
      </c>
      <c r="V40" s="61">
        <v>1</v>
      </c>
      <c r="W40" s="62">
        <v>0</v>
      </c>
      <c r="X40" s="99"/>
      <c r="Y40" s="99"/>
    </row>
    <row r="41" spans="1:25" ht="12.75">
      <c r="A41" s="29">
        <v>34</v>
      </c>
      <c r="B41" s="30" t="s">
        <v>35</v>
      </c>
      <c r="C41" s="3">
        <f t="shared" si="0"/>
        <v>259</v>
      </c>
      <c r="D41" s="4">
        <v>0</v>
      </c>
      <c r="E41" s="3">
        <v>210</v>
      </c>
      <c r="F41" s="3">
        <v>47</v>
      </c>
      <c r="G41" s="3">
        <v>0</v>
      </c>
      <c r="H41" s="3">
        <v>0</v>
      </c>
      <c r="I41" s="12">
        <v>2</v>
      </c>
      <c r="J41" s="53">
        <v>34</v>
      </c>
      <c r="K41" s="30" t="s">
        <v>35</v>
      </c>
      <c r="L41" s="3">
        <f>SUM(M41:P41)</f>
        <v>257</v>
      </c>
      <c r="M41" s="4">
        <v>0</v>
      </c>
      <c r="N41" s="3">
        <v>210</v>
      </c>
      <c r="O41" s="3">
        <v>47</v>
      </c>
      <c r="P41" s="41">
        <v>0</v>
      </c>
      <c r="Q41" s="50" t="s">
        <v>61</v>
      </c>
      <c r="R41" s="51"/>
      <c r="S41" s="57">
        <v>1717</v>
      </c>
      <c r="T41" s="57">
        <v>20</v>
      </c>
      <c r="U41" s="57">
        <v>1588</v>
      </c>
      <c r="V41" s="57">
        <v>109</v>
      </c>
      <c r="W41" s="58">
        <v>0</v>
      </c>
      <c r="X41" s="99"/>
      <c r="Y41" s="99"/>
    </row>
    <row r="42" spans="1:25" ht="12.75">
      <c r="A42" s="29">
        <v>35</v>
      </c>
      <c r="B42" s="30" t="s">
        <v>36</v>
      </c>
      <c r="C42" s="3">
        <f t="shared" si="0"/>
        <v>194</v>
      </c>
      <c r="D42" s="4">
        <v>0</v>
      </c>
      <c r="E42" s="3">
        <v>185</v>
      </c>
      <c r="F42" s="3">
        <v>4</v>
      </c>
      <c r="G42" s="3">
        <v>0</v>
      </c>
      <c r="H42" s="3">
        <v>0</v>
      </c>
      <c r="I42" s="12">
        <v>5</v>
      </c>
      <c r="J42" s="53">
        <v>35</v>
      </c>
      <c r="K42" s="30" t="s">
        <v>36</v>
      </c>
      <c r="L42" s="3">
        <f>SUM(M42:P42)</f>
        <v>185</v>
      </c>
      <c r="M42" s="4">
        <v>0</v>
      </c>
      <c r="N42" s="3">
        <v>185</v>
      </c>
      <c r="O42" s="3">
        <v>0</v>
      </c>
      <c r="P42" s="41">
        <v>0</v>
      </c>
      <c r="Q42" s="44" t="s">
        <v>62</v>
      </c>
      <c r="R42" s="45"/>
      <c r="S42" s="63">
        <v>1234</v>
      </c>
      <c r="T42" s="63">
        <v>20</v>
      </c>
      <c r="U42" s="63">
        <v>1173</v>
      </c>
      <c r="V42" s="63">
        <v>41</v>
      </c>
      <c r="W42" s="64">
        <v>0</v>
      </c>
      <c r="X42" s="102"/>
      <c r="Y42" s="102"/>
    </row>
    <row r="43" spans="1:25" ht="13.5" thickBot="1">
      <c r="A43" s="29">
        <v>36</v>
      </c>
      <c r="B43" s="30" t="s">
        <v>37</v>
      </c>
      <c r="C43" s="3">
        <f t="shared" si="0"/>
        <v>1</v>
      </c>
      <c r="D43" s="4">
        <v>0</v>
      </c>
      <c r="E43" s="3">
        <v>0</v>
      </c>
      <c r="F43" s="3">
        <v>0</v>
      </c>
      <c r="G43" s="3">
        <v>0</v>
      </c>
      <c r="H43" s="3">
        <v>0</v>
      </c>
      <c r="I43" s="12">
        <v>1</v>
      </c>
      <c r="J43" s="53">
        <v>36</v>
      </c>
      <c r="K43" s="30" t="s">
        <v>37</v>
      </c>
      <c r="L43" s="3">
        <f>SUM(M43:P43)</f>
        <v>0</v>
      </c>
      <c r="M43" s="4">
        <v>0</v>
      </c>
      <c r="N43" s="3">
        <v>0</v>
      </c>
      <c r="O43" s="3">
        <v>0</v>
      </c>
      <c r="P43" s="41">
        <v>0</v>
      </c>
      <c r="Q43" s="46" t="s">
        <v>63</v>
      </c>
      <c r="R43" s="47"/>
      <c r="S43" s="65">
        <v>483</v>
      </c>
      <c r="T43" s="65">
        <v>0</v>
      </c>
      <c r="U43" s="65">
        <v>415</v>
      </c>
      <c r="V43" s="65">
        <v>68</v>
      </c>
      <c r="W43" s="66">
        <v>0</v>
      </c>
      <c r="X43" s="99"/>
      <c r="Y43" s="99"/>
    </row>
    <row r="44" spans="1:25" ht="12.75">
      <c r="A44" s="29">
        <v>37</v>
      </c>
      <c r="B44" s="30" t="s">
        <v>38</v>
      </c>
      <c r="C44" s="3">
        <f t="shared" si="0"/>
        <v>72</v>
      </c>
      <c r="D44" s="4">
        <v>64</v>
      </c>
      <c r="E44" s="3">
        <v>0</v>
      </c>
      <c r="F44" s="3">
        <v>0</v>
      </c>
      <c r="G44" s="3">
        <v>2</v>
      </c>
      <c r="H44" s="3">
        <v>0</v>
      </c>
      <c r="I44" s="12">
        <v>6</v>
      </c>
      <c r="J44" s="53">
        <v>37</v>
      </c>
      <c r="K44" s="30" t="s">
        <v>38</v>
      </c>
      <c r="L44" s="3">
        <f>SUM(M44:P44)</f>
        <v>45</v>
      </c>
      <c r="M44" s="4">
        <v>0</v>
      </c>
      <c r="N44" s="3">
        <v>0</v>
      </c>
      <c r="O44" s="3">
        <v>45</v>
      </c>
      <c r="P44" s="41">
        <v>0</v>
      </c>
      <c r="Q44" s="72"/>
      <c r="R44" s="72"/>
      <c r="S44" s="73"/>
      <c r="T44" s="99"/>
      <c r="U44" s="99"/>
      <c r="V44" s="99"/>
      <c r="W44" s="99"/>
      <c r="X44" s="99"/>
      <c r="Y44" s="99"/>
    </row>
    <row r="45" spans="1:16" ht="12.75">
      <c r="A45" s="29">
        <v>38</v>
      </c>
      <c r="B45" s="30" t="s">
        <v>39</v>
      </c>
      <c r="C45" s="3">
        <f t="shared" si="0"/>
        <v>84</v>
      </c>
      <c r="D45" s="4">
        <v>0</v>
      </c>
      <c r="E45" s="3">
        <v>76</v>
      </c>
      <c r="F45" s="3">
        <v>5</v>
      </c>
      <c r="G45" s="3">
        <v>1</v>
      </c>
      <c r="H45" s="3">
        <v>0</v>
      </c>
      <c r="I45" s="12">
        <v>2</v>
      </c>
      <c r="J45" s="53">
        <v>38</v>
      </c>
      <c r="K45" s="30" t="s">
        <v>39</v>
      </c>
      <c r="L45" s="3">
        <f>SUM(M45:R45)</f>
        <v>81</v>
      </c>
      <c r="M45" s="4">
        <v>0</v>
      </c>
      <c r="N45" s="3">
        <v>81</v>
      </c>
      <c r="O45" s="3">
        <v>0</v>
      </c>
      <c r="P45" s="41">
        <v>0</v>
      </c>
    </row>
    <row r="46" spans="1:17" ht="12.75">
      <c r="A46" s="29">
        <v>39</v>
      </c>
      <c r="B46" s="30" t="s">
        <v>40</v>
      </c>
      <c r="C46" s="3">
        <f t="shared" si="0"/>
        <v>134</v>
      </c>
      <c r="D46" s="4">
        <v>0</v>
      </c>
      <c r="E46" s="3">
        <v>131</v>
      </c>
      <c r="F46" s="3">
        <v>1</v>
      </c>
      <c r="G46" s="3">
        <v>0</v>
      </c>
      <c r="H46" s="3">
        <v>0</v>
      </c>
      <c r="I46" s="12">
        <v>2</v>
      </c>
      <c r="J46" s="53">
        <v>39</v>
      </c>
      <c r="K46" s="30" t="s">
        <v>40</v>
      </c>
      <c r="L46" s="3">
        <f>SUM(M46:R46)</f>
        <v>132</v>
      </c>
      <c r="M46" s="4">
        <v>0</v>
      </c>
      <c r="N46" s="3">
        <v>131</v>
      </c>
      <c r="O46" s="3">
        <v>1</v>
      </c>
      <c r="P46" s="41">
        <v>0</v>
      </c>
      <c r="Q46" s="43" t="s">
        <v>69</v>
      </c>
    </row>
    <row r="47" spans="1:16" ht="12.75">
      <c r="A47" s="29">
        <v>40</v>
      </c>
      <c r="B47" s="30" t="s">
        <v>41</v>
      </c>
      <c r="C47" s="3">
        <f t="shared" si="0"/>
        <v>209</v>
      </c>
      <c r="D47" s="4">
        <v>0</v>
      </c>
      <c r="E47" s="3">
        <v>205</v>
      </c>
      <c r="F47" s="3">
        <v>1</v>
      </c>
      <c r="G47" s="3">
        <v>0</v>
      </c>
      <c r="H47" s="3">
        <v>0</v>
      </c>
      <c r="I47" s="12">
        <v>3</v>
      </c>
      <c r="J47" s="53">
        <v>40</v>
      </c>
      <c r="K47" s="30" t="s">
        <v>41</v>
      </c>
      <c r="L47" s="3">
        <f>SUM(M47:R47)</f>
        <v>206</v>
      </c>
      <c r="M47" s="4">
        <v>0</v>
      </c>
      <c r="N47" s="3">
        <v>205</v>
      </c>
      <c r="O47" s="3">
        <v>1</v>
      </c>
      <c r="P47" s="41">
        <v>0</v>
      </c>
    </row>
    <row r="48" spans="1:16" ht="12.75">
      <c r="A48" s="29">
        <v>41</v>
      </c>
      <c r="B48" s="30" t="s">
        <v>42</v>
      </c>
      <c r="C48" s="3">
        <f t="shared" si="0"/>
        <v>155</v>
      </c>
      <c r="D48" s="4">
        <v>0</v>
      </c>
      <c r="E48" s="3">
        <v>146</v>
      </c>
      <c r="F48" s="3">
        <v>0</v>
      </c>
      <c r="G48" s="3">
        <v>0</v>
      </c>
      <c r="H48" s="3">
        <v>0</v>
      </c>
      <c r="I48" s="12">
        <v>9</v>
      </c>
      <c r="J48" s="53">
        <v>41</v>
      </c>
      <c r="K48" s="30" t="s">
        <v>42</v>
      </c>
      <c r="L48" s="3">
        <f>SUM(M48:R48)</f>
        <v>146</v>
      </c>
      <c r="M48" s="4">
        <v>0</v>
      </c>
      <c r="N48" s="3">
        <v>146</v>
      </c>
      <c r="O48" s="3">
        <v>0</v>
      </c>
      <c r="P48" s="41">
        <v>0</v>
      </c>
    </row>
    <row r="49" spans="1:16" ht="13.5" thickBot="1">
      <c r="A49" s="32">
        <v>42</v>
      </c>
      <c r="B49" s="33" t="s">
        <v>43</v>
      </c>
      <c r="C49" s="13">
        <f t="shared" si="0"/>
        <v>983</v>
      </c>
      <c r="D49" s="14">
        <v>142</v>
      </c>
      <c r="E49" s="13">
        <v>723</v>
      </c>
      <c r="F49" s="13">
        <v>0</v>
      </c>
      <c r="G49" s="13">
        <v>11</v>
      </c>
      <c r="H49" s="13">
        <v>40</v>
      </c>
      <c r="I49" s="15">
        <v>67</v>
      </c>
      <c r="J49" s="54">
        <v>42</v>
      </c>
      <c r="K49" s="33" t="s">
        <v>43</v>
      </c>
      <c r="L49" s="13">
        <f>SUM(M49:R49)</f>
        <v>865</v>
      </c>
      <c r="M49" s="14">
        <v>142</v>
      </c>
      <c r="N49" s="13">
        <v>723</v>
      </c>
      <c r="O49" s="13">
        <v>0</v>
      </c>
      <c r="P49" s="42">
        <v>0</v>
      </c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43" t="s">
        <v>66</v>
      </c>
      <c r="B51" s="43"/>
      <c r="C51" s="43"/>
      <c r="D51" s="43"/>
      <c r="E51" s="43"/>
      <c r="F51" s="43"/>
      <c r="G51" s="43"/>
      <c r="H51" s="43"/>
      <c r="I51" s="34"/>
      <c r="J51" s="43" t="s">
        <v>69</v>
      </c>
      <c r="K51" s="43"/>
      <c r="L51" s="43"/>
      <c r="M51" s="43"/>
      <c r="N51" s="43"/>
      <c r="O51" s="43"/>
      <c r="P51" s="43"/>
    </row>
  </sheetData>
  <sheetProtection/>
  <mergeCells count="64">
    <mergeCell ref="Q26:Y26"/>
    <mergeCell ref="Q25:Y25"/>
    <mergeCell ref="Q31:R31"/>
    <mergeCell ref="T28:T30"/>
    <mergeCell ref="U28:U30"/>
    <mergeCell ref="V28:V30"/>
    <mergeCell ref="W28:W30"/>
    <mergeCell ref="X39:Y39"/>
    <mergeCell ref="X40:Y40"/>
    <mergeCell ref="X41:Y41"/>
    <mergeCell ref="X42:Y42"/>
    <mergeCell ref="Q28:R28"/>
    <mergeCell ref="S28:S30"/>
    <mergeCell ref="V44:W44"/>
    <mergeCell ref="X32:Y32"/>
    <mergeCell ref="X33:Y33"/>
    <mergeCell ref="X34:Y34"/>
    <mergeCell ref="X35:Y35"/>
    <mergeCell ref="X36:Y36"/>
    <mergeCell ref="X43:Y43"/>
    <mergeCell ref="X44:Y44"/>
    <mergeCell ref="X37:Y37"/>
    <mergeCell ref="X38:Y38"/>
    <mergeCell ref="T44:U44"/>
    <mergeCell ref="J1:P1"/>
    <mergeCell ref="J2:P2"/>
    <mergeCell ref="N4:N6"/>
    <mergeCell ref="O4:O6"/>
    <mergeCell ref="P4:P6"/>
    <mergeCell ref="Q18:R18"/>
    <mergeCell ref="Q19:R19"/>
    <mergeCell ref="Q9:R9"/>
    <mergeCell ref="Q10:R10"/>
    <mergeCell ref="A1:I1"/>
    <mergeCell ref="A2:I2"/>
    <mergeCell ref="Q7:R7"/>
    <mergeCell ref="Q2:Y2"/>
    <mergeCell ref="Y4:Y6"/>
    <mergeCell ref="Q4:R6"/>
    <mergeCell ref="S4:S6"/>
    <mergeCell ref="T4:T6"/>
    <mergeCell ref="J4:J6"/>
    <mergeCell ref="K4:K6"/>
    <mergeCell ref="W4:W6"/>
    <mergeCell ref="X4:X6"/>
    <mergeCell ref="I4:I6"/>
    <mergeCell ref="Q12:R12"/>
    <mergeCell ref="Q13:R13"/>
    <mergeCell ref="Q14:R14"/>
    <mergeCell ref="L4:L6"/>
    <mergeCell ref="M4:M6"/>
    <mergeCell ref="H4:H6"/>
    <mergeCell ref="D4:D6"/>
    <mergeCell ref="Q17:R17"/>
    <mergeCell ref="Q16:R16"/>
    <mergeCell ref="U4:U6"/>
    <mergeCell ref="V4:V6"/>
    <mergeCell ref="Q15:R15"/>
    <mergeCell ref="E4:E6"/>
    <mergeCell ref="F4:F6"/>
    <mergeCell ref="G4:G6"/>
    <mergeCell ref="A4:A6"/>
    <mergeCell ref="B4:B6"/>
    <mergeCell ref="C4:C6"/>
  </mergeCells>
  <printOptions/>
  <pageMargins left="0.75" right="0.75" top="1" bottom="1" header="0.5" footer="0.5"/>
  <pageSetup firstPageNumber="20" useFirstPageNumber="1" horizontalDpi="600" verticalDpi="600" orientation="portrait" pageOrder="overThenDown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Gabriela Cristisor</cp:lastModifiedBy>
  <cp:lastPrinted>2014-10-14T01:48:35Z</cp:lastPrinted>
  <dcterms:created xsi:type="dcterms:W3CDTF">2009-11-02T10:12:07Z</dcterms:created>
  <dcterms:modified xsi:type="dcterms:W3CDTF">2015-10-19T13:32:45Z</dcterms:modified>
  <cp:category/>
  <cp:version/>
  <cp:contentType/>
  <cp:contentStatus/>
</cp:coreProperties>
</file>