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teriale cap 61.01" sheetId="3" r:id="rId1"/>
  </sheets>
  <calcPr calcId="152511"/>
</workbook>
</file>

<file path=xl/calcChain.xml><?xml version="1.0" encoding="utf-8"?>
<calcChain xmlns="http://schemas.openxmlformats.org/spreadsheetml/2006/main">
  <c r="F148" i="3" l="1"/>
  <c r="A9" i="3" l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8" i="3"/>
  <c r="F23" i="3"/>
  <c r="F41" i="3"/>
  <c r="F36" i="3"/>
  <c r="F49" i="3"/>
  <c r="F60" i="3"/>
  <c r="F19" i="3"/>
  <c r="F17" i="3"/>
  <c r="F18" i="3"/>
  <c r="F16" i="3"/>
  <c r="F15" i="3"/>
</calcChain>
</file>

<file path=xl/sharedStrings.xml><?xml version="1.0" encoding="utf-8"?>
<sst xmlns="http://schemas.openxmlformats.org/spreadsheetml/2006/main" count="298" uniqueCount="215">
  <si>
    <t xml:space="preserve">MINISTERUL JUSTITEI - Aparat propriu </t>
  </si>
  <si>
    <t>CAPITOLUL 61.01- Ordine publica si siguranta nationala</t>
  </si>
  <si>
    <t>FURNIZOR/BENEFICIAR</t>
  </si>
  <si>
    <t>TITLUL 20 BUNURI SI SERVICII</t>
  </si>
  <si>
    <t xml:space="preserve">Nr Crt. </t>
  </si>
  <si>
    <t xml:space="preserve">DATA </t>
  </si>
  <si>
    <t xml:space="preserve">ORDIN DE PLATA /CEC /FOAIE DE VARSAMÂNT </t>
  </si>
  <si>
    <t xml:space="preserve">FACTURA  </t>
  </si>
  <si>
    <t xml:space="preserve">Suma </t>
  </si>
  <si>
    <t>MINISTERUL JUSTITIEI</t>
  </si>
  <si>
    <t xml:space="preserve">Total </t>
  </si>
  <si>
    <t>Perioada 01-30.09.2018</t>
  </si>
  <si>
    <t>REPREZENTANT MJ</t>
  </si>
  <si>
    <t>GOINEA MIRCEA</t>
  </si>
  <si>
    <t xml:space="preserve">DHL INTERNATIONAL </t>
  </si>
  <si>
    <t xml:space="preserve">PLATA C/VAL  SERVICII CURIER RAPID, PERIOADA 21-23.08.2018 </t>
  </si>
  <si>
    <t xml:space="preserve">TOP SEVEN WEST  </t>
  </si>
  <si>
    <t>PLATA REVISTE DE SPECIALITATE JURIDICA PENTRU BIBLIOTECA MINISTERULUI JUSTITIEI IULIE 2018</t>
  </si>
  <si>
    <t>PLATA DECONT DIFERENTA CAZARE DEPLASARE TG. OCNA, PERIOADA 29.08-30.08.2018 SI  IASI 31.08-02.09.2018</t>
  </si>
  <si>
    <t>PLATA AVANS CAZARE DEPLASARE TRIBUNALUL BOTOSANI, PERIOADA  10-19.2018</t>
  </si>
  <si>
    <t>PLATA AVANS CAZARE/TRANSPORT DEPLASARE TRIBUNALUL BOTOSANI , PERIOADA  10-19.09.2018</t>
  </si>
  <si>
    <t>ACTIVITATEA DE TREZORERIE SI CONTABILITATE PUBLICA A MUNICIPIULUI BUCURESTI</t>
  </si>
  <si>
    <t>INCASARE PE STAT DE PLATA RECUPERARI DEPASIRI PLAFON CHELTUIELI TELEFONIE MOBILA(27.06-27.07.2018)</t>
  </si>
  <si>
    <t xml:space="preserve">COMPANIA NATIONALA POSTA ROMANA </t>
  </si>
  <si>
    <t>PLATA  FRANCARE  SERVICII TRIMITERI CORESPONDENTA LUNA IULIE 2018</t>
  </si>
  <si>
    <t xml:space="preserve">REPREZENTANT MJ </t>
  </si>
  <si>
    <t xml:space="preserve">PLATA DECONT C/VAL  CHIRIE LOCUINTA PERSONAL CU FUNCTIE DEMNITATE PUBLICA AFERENTA LUNII AUGUST 2018 </t>
  </si>
  <si>
    <t xml:space="preserve">PLATA AVANS PROTOCOL LUNA   SEPTEMBRIE 2018,  </t>
  </si>
  <si>
    <t>MINISTERUL FINANTELOR PUBLICE</t>
  </si>
  <si>
    <t xml:space="preserve">PLATA  COTA PARTE ENERGIE ELECTRICA  CONSUM IULIE2018 </t>
  </si>
  <si>
    <t>DAL TRAVEL</t>
  </si>
  <si>
    <t>PLATA  CAZARE DEPLASARE  TARGU OCNA -HOTEL, PERIOADA 29.08/30.08.2018</t>
  </si>
  <si>
    <t xml:space="preserve">PLATA COTA PARTE ENERGIE TERMICA , CONSUM IULIE 2018 </t>
  </si>
  <si>
    <t xml:space="preserve">PLATA COTA PARTE APA RECE,  PERIOADA 12.07-10.08.2018 </t>
  </si>
  <si>
    <t xml:space="preserve">PLATA TAXA MUNICIPALA PERIOADA 12.07-10.08.2018 </t>
  </si>
  <si>
    <t>ALIMENTARE CONT BCR ALTE CHELTUIELI  DEPLASARI EXTERNE, SEPTEMBRIE 2018</t>
  </si>
  <si>
    <t>PLATA  AVANS  MISIUNE CONTROL CURTEA DE APEL BACAU, PERIOADA  17.09-21.09.2018</t>
  </si>
  <si>
    <t>PLATA  AVANS CAZARE/TRANSPORT DEPLASARE  MISIUNE AUDIT CURTEA DE APEL BACAU</t>
  </si>
  <si>
    <t>PLATA  AVANS CAZARE/TRANSPORT DEPLASARE CAMERA EXECUTORILOR JUDECATORESTI IASI,  PERIOADA  17.09-21.09.2018</t>
  </si>
  <si>
    <t>VODAFONE</t>
  </si>
  <si>
    <t xml:space="preserve">PLATA SERVICII TELEFONIE FIXÃ, LUNA  IULIE  2018 </t>
  </si>
  <si>
    <t xml:space="preserve">INCASARE DIFERENTA   ALTE CHELTUIELI  CU JUSTIF.  DEPLAS. EXTERNA BELGIA  PERIOADA 12-14.09.2018,  CV. 2.50  E X  4.6332, </t>
  </si>
  <si>
    <t xml:space="preserve">INCASARE DIFERENTA   ALTE CHELTUIELI  CU JUSTIF.  DEPLAS. EXTERNA   BELGIA   PERIOADA 19-19.09.2018,  CV. 11.90 E X  4.6519 </t>
  </si>
  <si>
    <t>PLATA AVANS ACHIZITIONAT 2 BUC.TUIA PENTRI INTRAREA PRINCIPALA IN MJ</t>
  </si>
  <si>
    <t xml:space="preserve">UP CIPTRONIC </t>
  </si>
  <si>
    <t xml:space="preserve">PLATA  ACHIZITIONAT PIXURI CU MECANISM SENATOR </t>
  </si>
  <si>
    <t xml:space="preserve">GMB COMPUTERS </t>
  </si>
  <si>
    <t xml:space="preserve">PLATA ACHIZITIONAT 10 BUC  SWITCHD-LINK 8 PORTURI </t>
  </si>
  <si>
    <t>DHL INTERNATIONAL</t>
  </si>
  <si>
    <t xml:space="preserve">PLATA SERVICII CURIER RAPID, PERIOADA 23.08-28.08.2018 </t>
  </si>
  <si>
    <t>TRAVEL TIME</t>
  </si>
  <si>
    <t>PLATA  BILETE DE AVION DEPLASARE HELSINKI</t>
  </si>
  <si>
    <t>PLATA   BILETE DE AVION DEPLASARE HELSINKI</t>
  </si>
  <si>
    <t>DANCO PRO</t>
  </si>
  <si>
    <t>PLATA BILETE DE AVION DEPLASARE BELGIA, PERIOADA 04-06.09.2018</t>
  </si>
  <si>
    <t>OLIMPIC INTERNATIONAL</t>
  </si>
  <si>
    <t>PLATA  BILETE DE AVION DEPLASARE BELGIA,  PERIOADA 02-03.09.2018</t>
  </si>
  <si>
    <t xml:space="preserve">PLATA AVANS PROTOCOL  PTR.REUNIUNEA DE LUCRU  ELABORARE  ACT NORMATIV  </t>
  </si>
  <si>
    <t>COMPANIA NATIONALA POSTA ROMANA</t>
  </si>
  <si>
    <t xml:space="preserve">PLATA DECONT  EXPEDIERE DOCUMENTE </t>
  </si>
  <si>
    <t>PLATA AVANS CAZARE  DEPLASARE SUCEAVA  27-28.09.2018</t>
  </si>
  <si>
    <t xml:space="preserve">PLATA AVANS CAZARE  DEPLASARE  SUCEAVA  27-28.09.2018  </t>
  </si>
  <si>
    <t>PLATA AVANS CAZARE  DEPLASARE  IASI  28-30.09.2018</t>
  </si>
  <si>
    <t xml:space="preserve">PLATA C/VAL  SERVICII CURIER RAPID, PERIOADA 03.09-10.09.2018 </t>
  </si>
  <si>
    <t xml:space="preserve">TOP SEVEN WEST </t>
  </si>
  <si>
    <t>PLATA C/VAL REVISTE DE SPECIALITATE JURIDICA PENTRU BIBLIOTECA MINISTERULUI JUSTITIEI AUGUST 2018</t>
  </si>
  <si>
    <t xml:space="preserve">CN AEROPORTURI SA </t>
  </si>
  <si>
    <t>PLATA  SERVICII PROTOCOL -OFICIAL AUGUST 2018</t>
  </si>
  <si>
    <t>PROSOFT</t>
  </si>
  <si>
    <t xml:space="preserve">PLATA SERVICII DE PROTECTIE ANTIVIRUS CU INSTALAREA PRODUSELOR ANTIVIRUS LA MINISTERUL JUSTITIEI /INSTANTE , PERIOADA AUGUST 2018 </t>
  </si>
  <si>
    <t>INDACO SYSTEM</t>
  </si>
  <si>
    <t>PLATA ABONAMENT INFORMATIC DE LEGISLATIE ,, LEGE 5'' , PERIOADA AUGUST 2018</t>
  </si>
  <si>
    <t>CENTRU TERITORIAL DE CALCUL</t>
  </si>
  <si>
    <t>PLATA SERVICII ACTUALIZARE  BAZA DE DATE PORTAL LEGISLATIV ,PROIECT ,,IMPLEMENTAREA PORTALULUI N-LEX '' PERIOADA AUGUST 2018</t>
  </si>
  <si>
    <t xml:space="preserve">MONITORUL OFICIAL </t>
  </si>
  <si>
    <t>PLATA PUBLICARE IN MONITORUL OFICIAL PI , ORDIN NR.3146, MOF 761/04.09.2018, ORDIN 3147/C/2018, MOF 761/04.09.2018</t>
  </si>
  <si>
    <t xml:space="preserve">PLATA BILETE DE AVION DEPLASARE BELGIA , PERIOADA 09-11.09.2018, LA   REUNIUNEA GRUPULUI DE LUCRU PENTRU DREPTURI FUNDAMENTALE , DREPTURILE CETATENESTI </t>
  </si>
  <si>
    <t>TAROM</t>
  </si>
  <si>
    <t>PLATA BILETE DE AVION DEPLASARE BELGIA PERIOADA 16-17.09.2018</t>
  </si>
  <si>
    <t xml:space="preserve">DANCO PRO </t>
  </si>
  <si>
    <t xml:space="preserve">PLATA BILETE DE AVION  DEPLASARE BELGIA, PERIOADA 05-10.09.2018 </t>
  </si>
  <si>
    <t xml:space="preserve">TRAVEL TIME </t>
  </si>
  <si>
    <t>PLATA BILETE DE AVION DEPLASARE VIENA,  CONVENTIA ONU IMPOTRIVA CORUPTIEI , PERIOADA 6-7 SEPTEMBRIE 2018</t>
  </si>
  <si>
    <t>WECO-TRAVEL</t>
  </si>
  <si>
    <t>PLATA BILETE DE AVION DEPLASARE BRUXELLES, PERIOADA  10.09-12.09.2018</t>
  </si>
  <si>
    <t>TELEKOM ROMANIA COMMUNICATIONS</t>
  </si>
  <si>
    <t>PLATA SERVICII TEL VERDE , PERIOADA AUGUST 2018</t>
  </si>
  <si>
    <t>PLATA SERVICII TELEFONIE FIXA, PERIOADA AUGUST 2018</t>
  </si>
  <si>
    <t xml:space="preserve">VODAFONE </t>
  </si>
  <si>
    <t>PLATA SERVICII TELEFONIE MOBILA, PERIOADA 27.07-26.08.2018</t>
  </si>
  <si>
    <t xml:space="preserve">RCS&amp;RDS </t>
  </si>
  <si>
    <t xml:space="preserve">PLATA ABONAMENT RECEPTOR PENTRU PACHET COMPLET DE PROGRAME TV,PERIOADA DE FACTURARE  01.09-30.09.2018 </t>
  </si>
  <si>
    <t xml:space="preserve">PLATA SALARII MUNCITORI  PARTI COMUNE-PUNCT TERMIC, PERIOADA AUGUST 2018 </t>
  </si>
  <si>
    <t>MONITORUL OFICIAL</t>
  </si>
  <si>
    <t xml:space="preserve">PLATA PUBLICARE IN MONITORUL OFICIAL PI , ORDIN 2724/C/10.07.2018, MOF 715/17.08.2018 </t>
  </si>
  <si>
    <t>PLATA PUBLICARE IN MONITORUL OFICIAL PI, ORDIN 3032/C/2018, MOF 720/21.08.2018</t>
  </si>
  <si>
    <t>BRAI-CATA</t>
  </si>
  <si>
    <t xml:space="preserve">PLATA SERVICII DE COLECTARE A DESEURILOR +INCHIRIERI CONTAINERE, PERIOADA AUGUST 2018 </t>
  </si>
  <si>
    <t>SERVICIUL DE TELECOMUNICATII SPECIALE</t>
  </si>
  <si>
    <t>PLATA SERVICII DE TELECOMUNICATII  SPECIALE, LUNA IULIE 2018</t>
  </si>
  <si>
    <t>ALIMENTARE CONT BCR CHELTUIELI INTRETINERE LOCUINTA  FRANTA PENTRU MAGISTRAT DE LEGATURA SEPTEMBRIE  2018</t>
  </si>
  <si>
    <t>ALIMENTARE CONT BCR COMISIOANE BANCA ALTE CHELTUIELI DE INTRETINERE LOCUINTA MAGISTRAT DE LEGATURA  SEPTEMBRIE 2018</t>
  </si>
  <si>
    <t xml:space="preserve">PLATA  SERVICII TRIMITERI CORESPONDENTA AUGUST  2018 </t>
  </si>
  <si>
    <t>SELGROS DISTRIBUTIE</t>
  </si>
  <si>
    <t xml:space="preserve">PLATA PRODUSE DE CURATENIE </t>
  </si>
  <si>
    <t>PLATA SERVICII TELEFONIE FIXÃ, LUNA  AUGUST 2018</t>
  </si>
  <si>
    <t xml:space="preserve">ASCENSORUL SA </t>
  </si>
  <si>
    <t>PLATA PIESE DE SCHIMB PENTRU  ASCENSOR(  INLOCUIRE PLACA ELECTRONICA, ROLE DESCHIDERE),PERIOADA 12.09-14.09.2018</t>
  </si>
  <si>
    <t xml:space="preserve">AUTOCURAT FLOTE AUTO </t>
  </si>
  <si>
    <t xml:space="preserve">PLATA SERVICII SPALARE AUTO-INTERIOR-EXTERIOR PENTRU 21 AUTOTURISME, LUNA AUGUST 2018 </t>
  </si>
  <si>
    <t>PLATA INTRETINERE LUNARA 3 ASCENSOARE, LUNA AUGUST 2018</t>
  </si>
  <si>
    <t xml:space="preserve">PLATA SUPRAVEGHERE A 5 INSTALATII DE RIDICAT DIN DOMENIUL ISCIR, LUNA AUGUST  2018  </t>
  </si>
  <si>
    <t>SYGLER ASCENSOR</t>
  </si>
  <si>
    <t>PLATA SERVICII ÎNTRETINERE SI REVIZII GENERALR 2 LIFTURI -DUPLEX,  LUNA LUNA AUGUST 2018</t>
  </si>
  <si>
    <t>COMPANIA NATIONALA IMPRIMERIA NATIONALA</t>
  </si>
  <si>
    <t>PLATA LEGITIMATII DE SERVICIU LUNA SEPTEMBRIE</t>
  </si>
  <si>
    <t xml:space="preserve">DM SISTEM TELECOM </t>
  </si>
  <si>
    <t>PLATA SERVICII ÎNTRETINERE /REPARATII RETEA DE INTERIOR SI APARATE TELEFONICE DIN MJ,LUNA AUGUST 2018</t>
  </si>
  <si>
    <t>EUROTOTAL COMP</t>
  </si>
  <si>
    <t>PLATA SERVICII CURATENIE SI INTRETINERE, PERIOADA  AUGUST 2018</t>
  </si>
  <si>
    <t xml:space="preserve">TORA DISTRIBUTION SYSTEM </t>
  </si>
  <si>
    <t>PLATA INLOCUIRE ACUMULATOR  AUTO</t>
  </si>
  <si>
    <t xml:space="preserve">PENITENCIARUL BUCURESTI JILAVA </t>
  </si>
  <si>
    <t>PLATA SERVICII TRANSPORT SI MUNCA PERSOANE LIPSITE DE LIBERTATE , PENTRU LUNA  AUGUST 2018</t>
  </si>
  <si>
    <t>ZAINEA COM</t>
  </si>
  <si>
    <t>PLATA SERVICII ASISTENTA TEHNICA /SOFTWARE,  PENTRU ZBUGET C/S+PERSONAL, PERIOADA AUGUST 2018</t>
  </si>
  <si>
    <t>ADMINISTRATIA PATRIMONIULUI PROT DE STAT</t>
  </si>
  <si>
    <t>PLATA CHIRIE,AMORTIZARI DOTARI PENTRU LOCUINTA PERSOANA CU FUNCTIE DEMNITATE PUBLICA, LUNA AUGUST 2018</t>
  </si>
  <si>
    <t>PLATA INTRETINERE  LUNA IULIE 2018, LOCUINTA PERSOANA CU FUNCTIE DEMNITATE PUBLICA</t>
  </si>
  <si>
    <t>PLATA ENERGIE ELECTRICA, PERIOADA 05.06-05.07.2018</t>
  </si>
  <si>
    <t>SERVICE AUTO SERUS</t>
  </si>
  <si>
    <t>PLATA SERVICII REPARATIE AUTO</t>
  </si>
  <si>
    <t>INTELIGENT CARS</t>
  </si>
  <si>
    <t>PLATA REPARATIE AUTO</t>
  </si>
  <si>
    <t xml:space="preserve"> PRO INTEGRATOR</t>
  </si>
  <si>
    <t xml:space="preserve">PLATA SERVICII MUTARE 2 APARATE  DE AER CONDITIONAT </t>
  </si>
  <si>
    <t>PLATA PIESE DE SCHIMB PENTRU APARAT DE AER CONDITIONAT</t>
  </si>
  <si>
    <t>ROMPETROL DOWNSTREAM</t>
  </si>
  <si>
    <t>PLATA ALIMENTARE CARBURANTI PE BAZA DE CARDURI LUNA AUGUST 2018</t>
  </si>
  <si>
    <t>GILMAR</t>
  </si>
  <si>
    <t xml:space="preserve">PLATA  SERVICII MENTENANTA ECHIPAMENT DE CLIMATIZARE CAMERA SERVERELOR DIN MINISTERUL JUSTITIEI LUNA AUGUST 2018 </t>
  </si>
  <si>
    <t xml:space="preserve">MINISTERUL FINANTELOR PUBLICE </t>
  </si>
  <si>
    <t xml:space="preserve">PLATA COTA PARTE ENERGIE TERMICA , CONSUM AUGUST 2018, </t>
  </si>
  <si>
    <t>PLATA SERVICII CURIER RAPID, PERIOADA 17.09.2018</t>
  </si>
  <si>
    <t>PLATA COTA PARTE ENERGIE ELECTRICA,CONSUM LUNA AUGUST 2018</t>
  </si>
  <si>
    <t>BACALI RADU CALIN</t>
  </si>
  <si>
    <t>PLATA TRADUCERI AUTORIZATE LIMBA FRANCEZA</t>
  </si>
  <si>
    <t>TOTH CRISTIAN PETER</t>
  </si>
  <si>
    <t xml:space="preserve">PLATA TRADUCERI LIMBA ENGLEZA </t>
  </si>
  <si>
    <t xml:space="preserve">PLATA PIESE DE SCHIMB </t>
  </si>
  <si>
    <t xml:space="preserve">PLATA SERVICII DE REPUNERE IN FUNCTIUNE ECHIPAMENT DE CLIMATIZARE,  INCARCARE FREON, RECONFIGURARE SISTEM </t>
  </si>
  <si>
    <t>SOCIETATEA COOPERATIVA MESTESUGAREASCA TEHNICA A STICLEI</t>
  </si>
  <si>
    <t xml:space="preserve">PLATA ACHIZITIONARE GEAM </t>
  </si>
  <si>
    <t xml:space="preserve">POPP MARIA RODICA </t>
  </si>
  <si>
    <t xml:space="preserve">PLATA TRADUCERI AUTORIZATE LIMBA SARBA </t>
  </si>
  <si>
    <t xml:space="preserve">MEHEDINTEANU VIRGINIA ELENA </t>
  </si>
  <si>
    <t xml:space="preserve">PLATA TRADUCERI AUTORIZATE LIMBA SLOVACA </t>
  </si>
  <si>
    <t>MANTA CRISTINA</t>
  </si>
  <si>
    <t xml:space="preserve">PLATA TRADUCERI AUTORIZATE LIMBA UCRAINEANA   </t>
  </si>
  <si>
    <t>VOLUM COMIMPEX</t>
  </si>
  <si>
    <t>PLATA TRADUCERI AUTORIZATE LIMBA TURCA</t>
  </si>
  <si>
    <t>CONTERA MEDIA</t>
  </si>
  <si>
    <t>VOINEA NICOLETA</t>
  </si>
  <si>
    <t>PLATA TRADUCERI AUTORIZATE LIMBA SUEDEZA</t>
  </si>
  <si>
    <t>PIRCALAB ADRIANA</t>
  </si>
  <si>
    <t xml:space="preserve">PLATA  TRADUCERI LIMBA ENGLEZA </t>
  </si>
  <si>
    <t xml:space="preserve">PLATA  BILETE DE AVION DEPLASARE POLONIA </t>
  </si>
  <si>
    <t>OLIMPIC  INTERNATIONAL TURISM</t>
  </si>
  <si>
    <t>PLATA BILETE DE AVION DEPLASARE OLANDA</t>
  </si>
  <si>
    <t xml:space="preserve">PLATA BILETE DE AVION  DEPLASARE BELGIA </t>
  </si>
  <si>
    <t>PLATA BILETE DE AVION  DEPLASARE BELGIA</t>
  </si>
  <si>
    <t>PLATA BILETE DE AVION DEPLASARE BELGIA</t>
  </si>
  <si>
    <t xml:space="preserve">PLATA BILETE DE AVION DEPLASARE BELGIA </t>
  </si>
  <si>
    <t xml:space="preserve">PLATA SERVICII REPARATIE AUTO </t>
  </si>
  <si>
    <t xml:space="preserve">PLATA  BILETE DE AVION DEPLASARE VIENA </t>
  </si>
  <si>
    <t xml:space="preserve">TAROM SA </t>
  </si>
  <si>
    <t>PLATA  BILETE DE AVION DEPLASARE BELGIA</t>
  </si>
  <si>
    <t>PLATA  BILETE DE AVION  DEPLASARE PODGORICA</t>
  </si>
  <si>
    <t xml:space="preserve"> CAZARE  DEPLASARE INTERNA CONTROL LA S.N.P BUCSA RADU SI ASOCIATII </t>
  </si>
  <si>
    <t xml:space="preserve">CAZARE  DEPLASARI INTERNE CONTROL LA S.P.N. BUCSA RADU GABRIEL SI ASOCIATII  </t>
  </si>
  <si>
    <t xml:space="preserve"> CAZARE  DEPLASARE INTERNA  CONTROL LA S.P.N. BUCSA RADU GABRIEL SI ASOCIATII</t>
  </si>
  <si>
    <t>INCASAT DE LA MINISTERUL AFACERILOR EXTERNE C/VAL CHELTUIELI DE TRANSPORT PENTRU PARTICIPAREA DELEGATIILOR ROMANI LA REUNIUNILE CONSILIULUI  EUROPEAN SI ALE FORMATIUNILOR CONSILIULUI UNIUNII EUROPENE</t>
  </si>
  <si>
    <t>PLATA CHELTUIELI DE JUDECATA STABILITE IN SARCINA  MJ , PRIN SENTINTA CIVILA NR.133/CA/2015, PRONUNTATA DE CURTEA DE APEL ORADEA , DEFINITIVA  PRIN DECIZIA CIVILA NR.744</t>
  </si>
  <si>
    <t>2527, 1290</t>
  </si>
  <si>
    <t>2531, 1291</t>
  </si>
  <si>
    <t xml:space="preserve"> CAZARE DEPLASARE TRIBUNALUL BACAU, PERIOADA  10-19.09.2018</t>
  </si>
  <si>
    <t xml:space="preserve"> CAZARE DEPLASARE TRIBUNALUL BACAU, PERIOADA  10-19.08.2018</t>
  </si>
  <si>
    <t>2528, 1293</t>
  </si>
  <si>
    <t>2532, 1294</t>
  </si>
  <si>
    <t xml:space="preserve">INCASAT DE LA BONUS SRL C/VAL COTE PARTI APA,COLECTARE DESEURI + TAXA MUNICIPALA LUNA  IULIE 2018 </t>
  </si>
  <si>
    <t xml:space="preserve">INACASAT DE LA BONUS  SRL C/VAL COTE PARTI INTRETINERE LIFTURI ,PRESTARI SERVICII RSTVI SI  PARTI COMUNE MUNCITORI LUNA  IULIE 2018,  </t>
  </si>
  <si>
    <t>INCASAT DE LA BONUS SRL C/VAL COTE PARTI  ENERGIE  ELECTRICA/TERMICA LUNA IULIE 2018</t>
  </si>
  <si>
    <t xml:space="preserve">INCASARE DE LA VRANCART CVAL FACTURA NR.184 /20.09.2018 DESEURI HARTIE   </t>
  </si>
  <si>
    <t xml:space="preserve">INCASAT DE LA BONUS SRL C/VAL COTE PARTI  APA, COLECTARE DESEURI LUNA  IULIE 2018 </t>
  </si>
  <si>
    <t xml:space="preserve">INCASAT DE LA BONUS SRL  C/VAL COTE PARTI TAXA MUNICIPALA IULIE 2018 </t>
  </si>
  <si>
    <t xml:space="preserve">CVAL CHELTUIELI DE  PROTOCOL DEPLASARE  MUNTENEGRU </t>
  </si>
  <si>
    <t>1296, 1360</t>
  </si>
  <si>
    <t xml:space="preserve">INCASAT DE LA MINISTERUL DEZVOLTARII REGIONALE SI ADMINISTRATIEI  C/VAL COTE PARTI UTILITATI APA +COLECTARE DESEURI, PERIOADA IULIE 2018  </t>
  </si>
  <si>
    <t>INCASAT DE LA MINISTERUL DEZVOLTARII REGIONALE SI ADMINISTRATIEI  C/VAL COTE PARTI UTILITATI INTRETINERE ASCENSOARE, PERIOADA  IULIE 2018</t>
  </si>
  <si>
    <t xml:space="preserve">CHELTUIELI DE PROTOCOL DELEGATIE-  INTALNIRE CU AMBASADORUL REPUBLICII ITALIENE </t>
  </si>
  <si>
    <t xml:space="preserve">CHELTUIELI DE PROTOCOL CABINET DEMNITAR LUNA   SEPTEMBRIE 2018  </t>
  </si>
  <si>
    <t xml:space="preserve">CAZARE/TRANSPORT DEPLASARE CAMERA EXECUTORILOR JUDECATORESTI IASI,  PERIOADA  17.09-21.09.2018  </t>
  </si>
  <si>
    <t>CAZARE  DEPLASARE IASI, PERIOADA  17-21.09.2018</t>
  </si>
  <si>
    <t xml:space="preserve"> CAZARE  DEPLASARE CLUJ, PERIOADA 16-21.09.2018</t>
  </si>
  <si>
    <t xml:space="preserve"> CAZARE  DEPLASARE IASI, PERIOADA 16-21.09.2018</t>
  </si>
  <si>
    <t xml:space="preserve"> CAZARE  DEPLASARE IASI  14-16.09.2018</t>
  </si>
  <si>
    <t>CAZARE DEPLASARE CLUJ-MISIUNE CONTROL CAMERA EXECUTORILOR JUDECATORESTI CLUJ, PERIOADA  17.09-21.09.2018</t>
  </si>
  <si>
    <t>CAZARE DEPLASARE CLUJ- MISIUNE CONTROL CAMERA EXECUTORILOR JUDECATORESTI CLUJ, PERIOADA  17.09-21.09.2018</t>
  </si>
  <si>
    <t xml:space="preserve">PLATA  DECONT CHIRIE  LOCUINTA 25.07-25.08.2018 -INALTI FUNCTIONARI PUBLICI  CF.ART 14^6, ALIN. (2) DIN O.U.G.NR.101/2011 </t>
  </si>
  <si>
    <t xml:space="preserve"> CAZARE  DEPLASARE IASI  21-22.09.2018</t>
  </si>
  <si>
    <t>MAGISTRAT DE LEGATURA</t>
  </si>
  <si>
    <t>Kaufland Romania</t>
  </si>
  <si>
    <t>Mega Image</t>
  </si>
  <si>
    <t xml:space="preserve"> PROTOCOL  PTR.SEDINTE,  SEPTEMBRIE 2018 </t>
  </si>
  <si>
    <t>Compania de Librarii, Mega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</si>
</sst>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1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/>
    <xf numFmtId="0" fontId="2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2" borderId="9" xfId="0" applyNumberFormat="1" applyFont="1" applyFill="1" applyBorder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6" xfId="0" applyNumberFormat="1" applyFont="1" applyFill="1" applyBorder="1" applyAlignment="1">
      <alignment horizontal="left" wrapText="1"/>
    </xf>
    <xf numFmtId="14" fontId="2" fillId="2" borderId="6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2" borderId="1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left" wrapText="1"/>
    </xf>
    <xf numFmtId="14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" fontId="2" fillId="2" borderId="5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" fontId="2" fillId="2" borderId="5" xfId="0" applyNumberFormat="1" applyFont="1" applyFill="1" applyBorder="1" applyAlignment="1">
      <alignment horizontal="center" wrapText="1"/>
    </xf>
    <xf numFmtId="0" fontId="2" fillId="2" borderId="7" xfId="0" applyFont="1" applyFill="1" applyBorder="1"/>
    <xf numFmtId="0" fontId="2" fillId="2" borderId="8" xfId="0" applyFont="1" applyFill="1" applyBorder="1"/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8"/>
  <sheetViews>
    <sheetView tabSelected="1" view="pageBreakPreview" zoomScale="96" zoomScaleNormal="100" zoomScaleSheetLayoutView="96" workbookViewId="0">
      <selection activeCell="E3" sqref="E3"/>
    </sheetView>
  </sheetViews>
  <sheetFormatPr defaultRowHeight="16.5"/>
  <cols>
    <col min="1" max="1" width="9" style="6" customWidth="1"/>
    <col min="2" max="2" width="12.85546875" style="6" customWidth="1"/>
    <col min="3" max="3" width="13.7109375" style="6" customWidth="1"/>
    <col min="4" max="4" width="42.42578125" style="6" customWidth="1"/>
    <col min="5" max="5" width="64" style="13" customWidth="1"/>
    <col min="6" max="6" width="13.5703125" style="6" customWidth="1"/>
    <col min="7" max="7" width="28.28515625" style="6" customWidth="1"/>
    <col min="8" max="250" width="9.140625" style="6"/>
    <col min="251" max="251" width="6.5703125" style="6" customWidth="1"/>
    <col min="252" max="252" width="12.85546875" style="6" customWidth="1"/>
    <col min="253" max="253" width="13.7109375" style="6" customWidth="1"/>
    <col min="254" max="254" width="25.7109375" style="6" customWidth="1"/>
    <col min="255" max="255" width="35.140625" style="6" customWidth="1"/>
    <col min="256" max="256" width="13.5703125" style="6" customWidth="1"/>
    <col min="257" max="257" width="17.7109375" style="6" customWidth="1"/>
    <col min="258" max="259" width="19" style="6" customWidth="1"/>
    <col min="260" max="260" width="13.85546875" style="6" customWidth="1"/>
    <col min="261" max="261" width="22" style="6" customWidth="1"/>
    <col min="262" max="262" width="24.42578125" style="6" customWidth="1"/>
    <col min="263" max="263" width="28.28515625" style="6" customWidth="1"/>
    <col min="264" max="506" width="9.140625" style="6"/>
    <col min="507" max="507" width="6.5703125" style="6" customWidth="1"/>
    <col min="508" max="508" width="12.85546875" style="6" customWidth="1"/>
    <col min="509" max="509" width="13.7109375" style="6" customWidth="1"/>
    <col min="510" max="510" width="25.7109375" style="6" customWidth="1"/>
    <col min="511" max="511" width="35.140625" style="6" customWidth="1"/>
    <col min="512" max="512" width="13.5703125" style="6" customWidth="1"/>
    <col min="513" max="513" width="17.7109375" style="6" customWidth="1"/>
    <col min="514" max="515" width="19" style="6" customWidth="1"/>
    <col min="516" max="516" width="13.85546875" style="6" customWidth="1"/>
    <col min="517" max="517" width="22" style="6" customWidth="1"/>
    <col min="518" max="518" width="24.42578125" style="6" customWidth="1"/>
    <col min="519" max="519" width="28.28515625" style="6" customWidth="1"/>
    <col min="520" max="762" width="9.140625" style="6"/>
    <col min="763" max="763" width="6.5703125" style="6" customWidth="1"/>
    <col min="764" max="764" width="12.85546875" style="6" customWidth="1"/>
    <col min="765" max="765" width="13.7109375" style="6" customWidth="1"/>
    <col min="766" max="766" width="25.7109375" style="6" customWidth="1"/>
    <col min="767" max="767" width="35.140625" style="6" customWidth="1"/>
    <col min="768" max="768" width="13.5703125" style="6" customWidth="1"/>
    <col min="769" max="769" width="17.7109375" style="6" customWidth="1"/>
    <col min="770" max="771" width="19" style="6" customWidth="1"/>
    <col min="772" max="772" width="13.85546875" style="6" customWidth="1"/>
    <col min="773" max="773" width="22" style="6" customWidth="1"/>
    <col min="774" max="774" width="24.42578125" style="6" customWidth="1"/>
    <col min="775" max="775" width="28.28515625" style="6" customWidth="1"/>
    <col min="776" max="1018" width="9.140625" style="6"/>
    <col min="1019" max="1019" width="6.5703125" style="6" customWidth="1"/>
    <col min="1020" max="1020" width="12.85546875" style="6" customWidth="1"/>
    <col min="1021" max="1021" width="13.7109375" style="6" customWidth="1"/>
    <col min="1022" max="1022" width="25.7109375" style="6" customWidth="1"/>
    <col min="1023" max="1023" width="35.140625" style="6" customWidth="1"/>
    <col min="1024" max="1024" width="13.5703125" style="6" customWidth="1"/>
    <col min="1025" max="1025" width="17.7109375" style="6" customWidth="1"/>
    <col min="1026" max="1027" width="19" style="6" customWidth="1"/>
    <col min="1028" max="1028" width="13.85546875" style="6" customWidth="1"/>
    <col min="1029" max="1029" width="22" style="6" customWidth="1"/>
    <col min="1030" max="1030" width="24.42578125" style="6" customWidth="1"/>
    <col min="1031" max="1031" width="28.28515625" style="6" customWidth="1"/>
    <col min="1032" max="1274" width="9.140625" style="6"/>
    <col min="1275" max="1275" width="6.5703125" style="6" customWidth="1"/>
    <col min="1276" max="1276" width="12.85546875" style="6" customWidth="1"/>
    <col min="1277" max="1277" width="13.7109375" style="6" customWidth="1"/>
    <col min="1278" max="1278" width="25.7109375" style="6" customWidth="1"/>
    <col min="1279" max="1279" width="35.140625" style="6" customWidth="1"/>
    <col min="1280" max="1280" width="13.5703125" style="6" customWidth="1"/>
    <col min="1281" max="1281" width="17.7109375" style="6" customWidth="1"/>
    <col min="1282" max="1283" width="19" style="6" customWidth="1"/>
    <col min="1284" max="1284" width="13.85546875" style="6" customWidth="1"/>
    <col min="1285" max="1285" width="22" style="6" customWidth="1"/>
    <col min="1286" max="1286" width="24.42578125" style="6" customWidth="1"/>
    <col min="1287" max="1287" width="28.28515625" style="6" customWidth="1"/>
    <col min="1288" max="1530" width="9.140625" style="6"/>
    <col min="1531" max="1531" width="6.5703125" style="6" customWidth="1"/>
    <col min="1532" max="1532" width="12.85546875" style="6" customWidth="1"/>
    <col min="1533" max="1533" width="13.7109375" style="6" customWidth="1"/>
    <col min="1534" max="1534" width="25.7109375" style="6" customWidth="1"/>
    <col min="1535" max="1535" width="35.140625" style="6" customWidth="1"/>
    <col min="1536" max="1536" width="13.5703125" style="6" customWidth="1"/>
    <col min="1537" max="1537" width="17.7109375" style="6" customWidth="1"/>
    <col min="1538" max="1539" width="19" style="6" customWidth="1"/>
    <col min="1540" max="1540" width="13.85546875" style="6" customWidth="1"/>
    <col min="1541" max="1541" width="22" style="6" customWidth="1"/>
    <col min="1542" max="1542" width="24.42578125" style="6" customWidth="1"/>
    <col min="1543" max="1543" width="28.28515625" style="6" customWidth="1"/>
    <col min="1544" max="1786" width="9.140625" style="6"/>
    <col min="1787" max="1787" width="6.5703125" style="6" customWidth="1"/>
    <col min="1788" max="1788" width="12.85546875" style="6" customWidth="1"/>
    <col min="1789" max="1789" width="13.7109375" style="6" customWidth="1"/>
    <col min="1790" max="1790" width="25.7109375" style="6" customWidth="1"/>
    <col min="1791" max="1791" width="35.140625" style="6" customWidth="1"/>
    <col min="1792" max="1792" width="13.5703125" style="6" customWidth="1"/>
    <col min="1793" max="1793" width="17.7109375" style="6" customWidth="1"/>
    <col min="1794" max="1795" width="19" style="6" customWidth="1"/>
    <col min="1796" max="1796" width="13.85546875" style="6" customWidth="1"/>
    <col min="1797" max="1797" width="22" style="6" customWidth="1"/>
    <col min="1798" max="1798" width="24.42578125" style="6" customWidth="1"/>
    <col min="1799" max="1799" width="28.28515625" style="6" customWidth="1"/>
    <col min="1800" max="2042" width="9.140625" style="6"/>
    <col min="2043" max="2043" width="6.5703125" style="6" customWidth="1"/>
    <col min="2044" max="2044" width="12.85546875" style="6" customWidth="1"/>
    <col min="2045" max="2045" width="13.7109375" style="6" customWidth="1"/>
    <col min="2046" max="2046" width="25.7109375" style="6" customWidth="1"/>
    <col min="2047" max="2047" width="35.140625" style="6" customWidth="1"/>
    <col min="2048" max="2048" width="13.5703125" style="6" customWidth="1"/>
    <col min="2049" max="2049" width="17.7109375" style="6" customWidth="1"/>
    <col min="2050" max="2051" width="19" style="6" customWidth="1"/>
    <col min="2052" max="2052" width="13.85546875" style="6" customWidth="1"/>
    <col min="2053" max="2053" width="22" style="6" customWidth="1"/>
    <col min="2054" max="2054" width="24.42578125" style="6" customWidth="1"/>
    <col min="2055" max="2055" width="28.28515625" style="6" customWidth="1"/>
    <col min="2056" max="2298" width="9.140625" style="6"/>
    <col min="2299" max="2299" width="6.5703125" style="6" customWidth="1"/>
    <col min="2300" max="2300" width="12.85546875" style="6" customWidth="1"/>
    <col min="2301" max="2301" width="13.7109375" style="6" customWidth="1"/>
    <col min="2302" max="2302" width="25.7109375" style="6" customWidth="1"/>
    <col min="2303" max="2303" width="35.140625" style="6" customWidth="1"/>
    <col min="2304" max="2304" width="13.5703125" style="6" customWidth="1"/>
    <col min="2305" max="2305" width="17.7109375" style="6" customWidth="1"/>
    <col min="2306" max="2307" width="19" style="6" customWidth="1"/>
    <col min="2308" max="2308" width="13.85546875" style="6" customWidth="1"/>
    <col min="2309" max="2309" width="22" style="6" customWidth="1"/>
    <col min="2310" max="2310" width="24.42578125" style="6" customWidth="1"/>
    <col min="2311" max="2311" width="28.28515625" style="6" customWidth="1"/>
    <col min="2312" max="2554" width="9.140625" style="6"/>
    <col min="2555" max="2555" width="6.5703125" style="6" customWidth="1"/>
    <col min="2556" max="2556" width="12.85546875" style="6" customWidth="1"/>
    <col min="2557" max="2557" width="13.7109375" style="6" customWidth="1"/>
    <col min="2558" max="2558" width="25.7109375" style="6" customWidth="1"/>
    <col min="2559" max="2559" width="35.140625" style="6" customWidth="1"/>
    <col min="2560" max="2560" width="13.5703125" style="6" customWidth="1"/>
    <col min="2561" max="2561" width="17.7109375" style="6" customWidth="1"/>
    <col min="2562" max="2563" width="19" style="6" customWidth="1"/>
    <col min="2564" max="2564" width="13.85546875" style="6" customWidth="1"/>
    <col min="2565" max="2565" width="22" style="6" customWidth="1"/>
    <col min="2566" max="2566" width="24.42578125" style="6" customWidth="1"/>
    <col min="2567" max="2567" width="28.28515625" style="6" customWidth="1"/>
    <col min="2568" max="2810" width="9.140625" style="6"/>
    <col min="2811" max="2811" width="6.5703125" style="6" customWidth="1"/>
    <col min="2812" max="2812" width="12.85546875" style="6" customWidth="1"/>
    <col min="2813" max="2813" width="13.7109375" style="6" customWidth="1"/>
    <col min="2814" max="2814" width="25.7109375" style="6" customWidth="1"/>
    <col min="2815" max="2815" width="35.140625" style="6" customWidth="1"/>
    <col min="2816" max="2816" width="13.5703125" style="6" customWidth="1"/>
    <col min="2817" max="2817" width="17.7109375" style="6" customWidth="1"/>
    <col min="2818" max="2819" width="19" style="6" customWidth="1"/>
    <col min="2820" max="2820" width="13.85546875" style="6" customWidth="1"/>
    <col min="2821" max="2821" width="22" style="6" customWidth="1"/>
    <col min="2822" max="2822" width="24.42578125" style="6" customWidth="1"/>
    <col min="2823" max="2823" width="28.28515625" style="6" customWidth="1"/>
    <col min="2824" max="3066" width="9.140625" style="6"/>
    <col min="3067" max="3067" width="6.5703125" style="6" customWidth="1"/>
    <col min="3068" max="3068" width="12.85546875" style="6" customWidth="1"/>
    <col min="3069" max="3069" width="13.7109375" style="6" customWidth="1"/>
    <col min="3070" max="3070" width="25.7109375" style="6" customWidth="1"/>
    <col min="3071" max="3071" width="35.140625" style="6" customWidth="1"/>
    <col min="3072" max="3072" width="13.5703125" style="6" customWidth="1"/>
    <col min="3073" max="3073" width="17.7109375" style="6" customWidth="1"/>
    <col min="3074" max="3075" width="19" style="6" customWidth="1"/>
    <col min="3076" max="3076" width="13.85546875" style="6" customWidth="1"/>
    <col min="3077" max="3077" width="22" style="6" customWidth="1"/>
    <col min="3078" max="3078" width="24.42578125" style="6" customWidth="1"/>
    <col min="3079" max="3079" width="28.28515625" style="6" customWidth="1"/>
    <col min="3080" max="3322" width="9.140625" style="6"/>
    <col min="3323" max="3323" width="6.5703125" style="6" customWidth="1"/>
    <col min="3324" max="3324" width="12.85546875" style="6" customWidth="1"/>
    <col min="3325" max="3325" width="13.7109375" style="6" customWidth="1"/>
    <col min="3326" max="3326" width="25.7109375" style="6" customWidth="1"/>
    <col min="3327" max="3327" width="35.140625" style="6" customWidth="1"/>
    <col min="3328" max="3328" width="13.5703125" style="6" customWidth="1"/>
    <col min="3329" max="3329" width="17.7109375" style="6" customWidth="1"/>
    <col min="3330" max="3331" width="19" style="6" customWidth="1"/>
    <col min="3332" max="3332" width="13.85546875" style="6" customWidth="1"/>
    <col min="3333" max="3333" width="22" style="6" customWidth="1"/>
    <col min="3334" max="3334" width="24.42578125" style="6" customWidth="1"/>
    <col min="3335" max="3335" width="28.28515625" style="6" customWidth="1"/>
    <col min="3336" max="3578" width="9.140625" style="6"/>
    <col min="3579" max="3579" width="6.5703125" style="6" customWidth="1"/>
    <col min="3580" max="3580" width="12.85546875" style="6" customWidth="1"/>
    <col min="3581" max="3581" width="13.7109375" style="6" customWidth="1"/>
    <col min="3582" max="3582" width="25.7109375" style="6" customWidth="1"/>
    <col min="3583" max="3583" width="35.140625" style="6" customWidth="1"/>
    <col min="3584" max="3584" width="13.5703125" style="6" customWidth="1"/>
    <col min="3585" max="3585" width="17.7109375" style="6" customWidth="1"/>
    <col min="3586" max="3587" width="19" style="6" customWidth="1"/>
    <col min="3588" max="3588" width="13.85546875" style="6" customWidth="1"/>
    <col min="3589" max="3589" width="22" style="6" customWidth="1"/>
    <col min="3590" max="3590" width="24.42578125" style="6" customWidth="1"/>
    <col min="3591" max="3591" width="28.28515625" style="6" customWidth="1"/>
    <col min="3592" max="3834" width="9.140625" style="6"/>
    <col min="3835" max="3835" width="6.5703125" style="6" customWidth="1"/>
    <col min="3836" max="3836" width="12.85546875" style="6" customWidth="1"/>
    <col min="3837" max="3837" width="13.7109375" style="6" customWidth="1"/>
    <col min="3838" max="3838" width="25.7109375" style="6" customWidth="1"/>
    <col min="3839" max="3839" width="35.140625" style="6" customWidth="1"/>
    <col min="3840" max="3840" width="13.5703125" style="6" customWidth="1"/>
    <col min="3841" max="3841" width="17.7109375" style="6" customWidth="1"/>
    <col min="3842" max="3843" width="19" style="6" customWidth="1"/>
    <col min="3844" max="3844" width="13.85546875" style="6" customWidth="1"/>
    <col min="3845" max="3845" width="22" style="6" customWidth="1"/>
    <col min="3846" max="3846" width="24.42578125" style="6" customWidth="1"/>
    <col min="3847" max="3847" width="28.28515625" style="6" customWidth="1"/>
    <col min="3848" max="4090" width="9.140625" style="6"/>
    <col min="4091" max="4091" width="6.5703125" style="6" customWidth="1"/>
    <col min="4092" max="4092" width="12.85546875" style="6" customWidth="1"/>
    <col min="4093" max="4093" width="13.7109375" style="6" customWidth="1"/>
    <col min="4094" max="4094" width="25.7109375" style="6" customWidth="1"/>
    <col min="4095" max="4095" width="35.140625" style="6" customWidth="1"/>
    <col min="4096" max="4096" width="13.5703125" style="6" customWidth="1"/>
    <col min="4097" max="4097" width="17.7109375" style="6" customWidth="1"/>
    <col min="4098" max="4099" width="19" style="6" customWidth="1"/>
    <col min="4100" max="4100" width="13.85546875" style="6" customWidth="1"/>
    <col min="4101" max="4101" width="22" style="6" customWidth="1"/>
    <col min="4102" max="4102" width="24.42578125" style="6" customWidth="1"/>
    <col min="4103" max="4103" width="28.28515625" style="6" customWidth="1"/>
    <col min="4104" max="4346" width="9.140625" style="6"/>
    <col min="4347" max="4347" width="6.5703125" style="6" customWidth="1"/>
    <col min="4348" max="4348" width="12.85546875" style="6" customWidth="1"/>
    <col min="4349" max="4349" width="13.7109375" style="6" customWidth="1"/>
    <col min="4350" max="4350" width="25.7109375" style="6" customWidth="1"/>
    <col min="4351" max="4351" width="35.140625" style="6" customWidth="1"/>
    <col min="4352" max="4352" width="13.5703125" style="6" customWidth="1"/>
    <col min="4353" max="4353" width="17.7109375" style="6" customWidth="1"/>
    <col min="4354" max="4355" width="19" style="6" customWidth="1"/>
    <col min="4356" max="4356" width="13.85546875" style="6" customWidth="1"/>
    <col min="4357" max="4357" width="22" style="6" customWidth="1"/>
    <col min="4358" max="4358" width="24.42578125" style="6" customWidth="1"/>
    <col min="4359" max="4359" width="28.28515625" style="6" customWidth="1"/>
    <col min="4360" max="4602" width="9.140625" style="6"/>
    <col min="4603" max="4603" width="6.5703125" style="6" customWidth="1"/>
    <col min="4604" max="4604" width="12.85546875" style="6" customWidth="1"/>
    <col min="4605" max="4605" width="13.7109375" style="6" customWidth="1"/>
    <col min="4606" max="4606" width="25.7109375" style="6" customWidth="1"/>
    <col min="4607" max="4607" width="35.140625" style="6" customWidth="1"/>
    <col min="4608" max="4608" width="13.5703125" style="6" customWidth="1"/>
    <col min="4609" max="4609" width="17.7109375" style="6" customWidth="1"/>
    <col min="4610" max="4611" width="19" style="6" customWidth="1"/>
    <col min="4612" max="4612" width="13.85546875" style="6" customWidth="1"/>
    <col min="4613" max="4613" width="22" style="6" customWidth="1"/>
    <col min="4614" max="4614" width="24.42578125" style="6" customWidth="1"/>
    <col min="4615" max="4615" width="28.28515625" style="6" customWidth="1"/>
    <col min="4616" max="4858" width="9.140625" style="6"/>
    <col min="4859" max="4859" width="6.5703125" style="6" customWidth="1"/>
    <col min="4860" max="4860" width="12.85546875" style="6" customWidth="1"/>
    <col min="4861" max="4861" width="13.7109375" style="6" customWidth="1"/>
    <col min="4862" max="4862" width="25.7109375" style="6" customWidth="1"/>
    <col min="4863" max="4863" width="35.140625" style="6" customWidth="1"/>
    <col min="4864" max="4864" width="13.5703125" style="6" customWidth="1"/>
    <col min="4865" max="4865" width="17.7109375" style="6" customWidth="1"/>
    <col min="4866" max="4867" width="19" style="6" customWidth="1"/>
    <col min="4868" max="4868" width="13.85546875" style="6" customWidth="1"/>
    <col min="4869" max="4869" width="22" style="6" customWidth="1"/>
    <col min="4870" max="4870" width="24.42578125" style="6" customWidth="1"/>
    <col min="4871" max="4871" width="28.28515625" style="6" customWidth="1"/>
    <col min="4872" max="5114" width="9.140625" style="6"/>
    <col min="5115" max="5115" width="6.5703125" style="6" customWidth="1"/>
    <col min="5116" max="5116" width="12.85546875" style="6" customWidth="1"/>
    <col min="5117" max="5117" width="13.7109375" style="6" customWidth="1"/>
    <col min="5118" max="5118" width="25.7109375" style="6" customWidth="1"/>
    <col min="5119" max="5119" width="35.140625" style="6" customWidth="1"/>
    <col min="5120" max="5120" width="13.5703125" style="6" customWidth="1"/>
    <col min="5121" max="5121" width="17.7109375" style="6" customWidth="1"/>
    <col min="5122" max="5123" width="19" style="6" customWidth="1"/>
    <col min="5124" max="5124" width="13.85546875" style="6" customWidth="1"/>
    <col min="5125" max="5125" width="22" style="6" customWidth="1"/>
    <col min="5126" max="5126" width="24.42578125" style="6" customWidth="1"/>
    <col min="5127" max="5127" width="28.28515625" style="6" customWidth="1"/>
    <col min="5128" max="5370" width="9.140625" style="6"/>
    <col min="5371" max="5371" width="6.5703125" style="6" customWidth="1"/>
    <col min="5372" max="5372" width="12.85546875" style="6" customWidth="1"/>
    <col min="5373" max="5373" width="13.7109375" style="6" customWidth="1"/>
    <col min="5374" max="5374" width="25.7109375" style="6" customWidth="1"/>
    <col min="5375" max="5375" width="35.140625" style="6" customWidth="1"/>
    <col min="5376" max="5376" width="13.5703125" style="6" customWidth="1"/>
    <col min="5377" max="5377" width="17.7109375" style="6" customWidth="1"/>
    <col min="5378" max="5379" width="19" style="6" customWidth="1"/>
    <col min="5380" max="5380" width="13.85546875" style="6" customWidth="1"/>
    <col min="5381" max="5381" width="22" style="6" customWidth="1"/>
    <col min="5382" max="5382" width="24.42578125" style="6" customWidth="1"/>
    <col min="5383" max="5383" width="28.28515625" style="6" customWidth="1"/>
    <col min="5384" max="5626" width="9.140625" style="6"/>
    <col min="5627" max="5627" width="6.5703125" style="6" customWidth="1"/>
    <col min="5628" max="5628" width="12.85546875" style="6" customWidth="1"/>
    <col min="5629" max="5629" width="13.7109375" style="6" customWidth="1"/>
    <col min="5630" max="5630" width="25.7109375" style="6" customWidth="1"/>
    <col min="5631" max="5631" width="35.140625" style="6" customWidth="1"/>
    <col min="5632" max="5632" width="13.5703125" style="6" customWidth="1"/>
    <col min="5633" max="5633" width="17.7109375" style="6" customWidth="1"/>
    <col min="5634" max="5635" width="19" style="6" customWidth="1"/>
    <col min="5636" max="5636" width="13.85546875" style="6" customWidth="1"/>
    <col min="5637" max="5637" width="22" style="6" customWidth="1"/>
    <col min="5638" max="5638" width="24.42578125" style="6" customWidth="1"/>
    <col min="5639" max="5639" width="28.28515625" style="6" customWidth="1"/>
    <col min="5640" max="5882" width="9.140625" style="6"/>
    <col min="5883" max="5883" width="6.5703125" style="6" customWidth="1"/>
    <col min="5884" max="5884" width="12.85546875" style="6" customWidth="1"/>
    <col min="5885" max="5885" width="13.7109375" style="6" customWidth="1"/>
    <col min="5886" max="5886" width="25.7109375" style="6" customWidth="1"/>
    <col min="5887" max="5887" width="35.140625" style="6" customWidth="1"/>
    <col min="5888" max="5888" width="13.5703125" style="6" customWidth="1"/>
    <col min="5889" max="5889" width="17.7109375" style="6" customWidth="1"/>
    <col min="5890" max="5891" width="19" style="6" customWidth="1"/>
    <col min="5892" max="5892" width="13.85546875" style="6" customWidth="1"/>
    <col min="5893" max="5893" width="22" style="6" customWidth="1"/>
    <col min="5894" max="5894" width="24.42578125" style="6" customWidth="1"/>
    <col min="5895" max="5895" width="28.28515625" style="6" customWidth="1"/>
    <col min="5896" max="6138" width="9.140625" style="6"/>
    <col min="6139" max="6139" width="6.5703125" style="6" customWidth="1"/>
    <col min="6140" max="6140" width="12.85546875" style="6" customWidth="1"/>
    <col min="6141" max="6141" width="13.7109375" style="6" customWidth="1"/>
    <col min="6142" max="6142" width="25.7109375" style="6" customWidth="1"/>
    <col min="6143" max="6143" width="35.140625" style="6" customWidth="1"/>
    <col min="6144" max="6144" width="13.5703125" style="6" customWidth="1"/>
    <col min="6145" max="6145" width="17.7109375" style="6" customWidth="1"/>
    <col min="6146" max="6147" width="19" style="6" customWidth="1"/>
    <col min="6148" max="6148" width="13.85546875" style="6" customWidth="1"/>
    <col min="6149" max="6149" width="22" style="6" customWidth="1"/>
    <col min="6150" max="6150" width="24.42578125" style="6" customWidth="1"/>
    <col min="6151" max="6151" width="28.28515625" style="6" customWidth="1"/>
    <col min="6152" max="6394" width="9.140625" style="6"/>
    <col min="6395" max="6395" width="6.5703125" style="6" customWidth="1"/>
    <col min="6396" max="6396" width="12.85546875" style="6" customWidth="1"/>
    <col min="6397" max="6397" width="13.7109375" style="6" customWidth="1"/>
    <col min="6398" max="6398" width="25.7109375" style="6" customWidth="1"/>
    <col min="6399" max="6399" width="35.140625" style="6" customWidth="1"/>
    <col min="6400" max="6400" width="13.5703125" style="6" customWidth="1"/>
    <col min="6401" max="6401" width="17.7109375" style="6" customWidth="1"/>
    <col min="6402" max="6403" width="19" style="6" customWidth="1"/>
    <col min="6404" max="6404" width="13.85546875" style="6" customWidth="1"/>
    <col min="6405" max="6405" width="22" style="6" customWidth="1"/>
    <col min="6406" max="6406" width="24.42578125" style="6" customWidth="1"/>
    <col min="6407" max="6407" width="28.28515625" style="6" customWidth="1"/>
    <col min="6408" max="6650" width="9.140625" style="6"/>
    <col min="6651" max="6651" width="6.5703125" style="6" customWidth="1"/>
    <col min="6652" max="6652" width="12.85546875" style="6" customWidth="1"/>
    <col min="6653" max="6653" width="13.7109375" style="6" customWidth="1"/>
    <col min="6654" max="6654" width="25.7109375" style="6" customWidth="1"/>
    <col min="6655" max="6655" width="35.140625" style="6" customWidth="1"/>
    <col min="6656" max="6656" width="13.5703125" style="6" customWidth="1"/>
    <col min="6657" max="6657" width="17.7109375" style="6" customWidth="1"/>
    <col min="6658" max="6659" width="19" style="6" customWidth="1"/>
    <col min="6660" max="6660" width="13.85546875" style="6" customWidth="1"/>
    <col min="6661" max="6661" width="22" style="6" customWidth="1"/>
    <col min="6662" max="6662" width="24.42578125" style="6" customWidth="1"/>
    <col min="6663" max="6663" width="28.28515625" style="6" customWidth="1"/>
    <col min="6664" max="6906" width="9.140625" style="6"/>
    <col min="6907" max="6907" width="6.5703125" style="6" customWidth="1"/>
    <col min="6908" max="6908" width="12.85546875" style="6" customWidth="1"/>
    <col min="6909" max="6909" width="13.7109375" style="6" customWidth="1"/>
    <col min="6910" max="6910" width="25.7109375" style="6" customWidth="1"/>
    <col min="6911" max="6911" width="35.140625" style="6" customWidth="1"/>
    <col min="6912" max="6912" width="13.5703125" style="6" customWidth="1"/>
    <col min="6913" max="6913" width="17.7109375" style="6" customWidth="1"/>
    <col min="6914" max="6915" width="19" style="6" customWidth="1"/>
    <col min="6916" max="6916" width="13.85546875" style="6" customWidth="1"/>
    <col min="6917" max="6917" width="22" style="6" customWidth="1"/>
    <col min="6918" max="6918" width="24.42578125" style="6" customWidth="1"/>
    <col min="6919" max="6919" width="28.28515625" style="6" customWidth="1"/>
    <col min="6920" max="7162" width="9.140625" style="6"/>
    <col min="7163" max="7163" width="6.5703125" style="6" customWidth="1"/>
    <col min="7164" max="7164" width="12.85546875" style="6" customWidth="1"/>
    <col min="7165" max="7165" width="13.7109375" style="6" customWidth="1"/>
    <col min="7166" max="7166" width="25.7109375" style="6" customWidth="1"/>
    <col min="7167" max="7167" width="35.140625" style="6" customWidth="1"/>
    <col min="7168" max="7168" width="13.5703125" style="6" customWidth="1"/>
    <col min="7169" max="7169" width="17.7109375" style="6" customWidth="1"/>
    <col min="7170" max="7171" width="19" style="6" customWidth="1"/>
    <col min="7172" max="7172" width="13.85546875" style="6" customWidth="1"/>
    <col min="7173" max="7173" width="22" style="6" customWidth="1"/>
    <col min="7174" max="7174" width="24.42578125" style="6" customWidth="1"/>
    <col min="7175" max="7175" width="28.28515625" style="6" customWidth="1"/>
    <col min="7176" max="7418" width="9.140625" style="6"/>
    <col min="7419" max="7419" width="6.5703125" style="6" customWidth="1"/>
    <col min="7420" max="7420" width="12.85546875" style="6" customWidth="1"/>
    <col min="7421" max="7421" width="13.7109375" style="6" customWidth="1"/>
    <col min="7422" max="7422" width="25.7109375" style="6" customWidth="1"/>
    <col min="7423" max="7423" width="35.140625" style="6" customWidth="1"/>
    <col min="7424" max="7424" width="13.5703125" style="6" customWidth="1"/>
    <col min="7425" max="7425" width="17.7109375" style="6" customWidth="1"/>
    <col min="7426" max="7427" width="19" style="6" customWidth="1"/>
    <col min="7428" max="7428" width="13.85546875" style="6" customWidth="1"/>
    <col min="7429" max="7429" width="22" style="6" customWidth="1"/>
    <col min="7430" max="7430" width="24.42578125" style="6" customWidth="1"/>
    <col min="7431" max="7431" width="28.28515625" style="6" customWidth="1"/>
    <col min="7432" max="7674" width="9.140625" style="6"/>
    <col min="7675" max="7675" width="6.5703125" style="6" customWidth="1"/>
    <col min="7676" max="7676" width="12.85546875" style="6" customWidth="1"/>
    <col min="7677" max="7677" width="13.7109375" style="6" customWidth="1"/>
    <col min="7678" max="7678" width="25.7109375" style="6" customWidth="1"/>
    <col min="7679" max="7679" width="35.140625" style="6" customWidth="1"/>
    <col min="7680" max="7680" width="13.5703125" style="6" customWidth="1"/>
    <col min="7681" max="7681" width="17.7109375" style="6" customWidth="1"/>
    <col min="7682" max="7683" width="19" style="6" customWidth="1"/>
    <col min="7684" max="7684" width="13.85546875" style="6" customWidth="1"/>
    <col min="7685" max="7685" width="22" style="6" customWidth="1"/>
    <col min="7686" max="7686" width="24.42578125" style="6" customWidth="1"/>
    <col min="7687" max="7687" width="28.28515625" style="6" customWidth="1"/>
    <col min="7688" max="7930" width="9.140625" style="6"/>
    <col min="7931" max="7931" width="6.5703125" style="6" customWidth="1"/>
    <col min="7932" max="7932" width="12.85546875" style="6" customWidth="1"/>
    <col min="7933" max="7933" width="13.7109375" style="6" customWidth="1"/>
    <col min="7934" max="7934" width="25.7109375" style="6" customWidth="1"/>
    <col min="7935" max="7935" width="35.140625" style="6" customWidth="1"/>
    <col min="7936" max="7936" width="13.5703125" style="6" customWidth="1"/>
    <col min="7937" max="7937" width="17.7109375" style="6" customWidth="1"/>
    <col min="7938" max="7939" width="19" style="6" customWidth="1"/>
    <col min="7940" max="7940" width="13.85546875" style="6" customWidth="1"/>
    <col min="7941" max="7941" width="22" style="6" customWidth="1"/>
    <col min="7942" max="7942" width="24.42578125" style="6" customWidth="1"/>
    <col min="7943" max="7943" width="28.28515625" style="6" customWidth="1"/>
    <col min="7944" max="8186" width="9.140625" style="6"/>
    <col min="8187" max="8187" width="6.5703125" style="6" customWidth="1"/>
    <col min="8188" max="8188" width="12.85546875" style="6" customWidth="1"/>
    <col min="8189" max="8189" width="13.7109375" style="6" customWidth="1"/>
    <col min="8190" max="8190" width="25.7109375" style="6" customWidth="1"/>
    <col min="8191" max="8191" width="35.140625" style="6" customWidth="1"/>
    <col min="8192" max="8192" width="13.5703125" style="6" customWidth="1"/>
    <col min="8193" max="8193" width="17.7109375" style="6" customWidth="1"/>
    <col min="8194" max="8195" width="19" style="6" customWidth="1"/>
    <col min="8196" max="8196" width="13.85546875" style="6" customWidth="1"/>
    <col min="8197" max="8197" width="22" style="6" customWidth="1"/>
    <col min="8198" max="8198" width="24.42578125" style="6" customWidth="1"/>
    <col min="8199" max="8199" width="28.28515625" style="6" customWidth="1"/>
    <col min="8200" max="8442" width="9.140625" style="6"/>
    <col min="8443" max="8443" width="6.5703125" style="6" customWidth="1"/>
    <col min="8444" max="8444" width="12.85546875" style="6" customWidth="1"/>
    <col min="8445" max="8445" width="13.7109375" style="6" customWidth="1"/>
    <col min="8446" max="8446" width="25.7109375" style="6" customWidth="1"/>
    <col min="8447" max="8447" width="35.140625" style="6" customWidth="1"/>
    <col min="8448" max="8448" width="13.5703125" style="6" customWidth="1"/>
    <col min="8449" max="8449" width="17.7109375" style="6" customWidth="1"/>
    <col min="8450" max="8451" width="19" style="6" customWidth="1"/>
    <col min="8452" max="8452" width="13.85546875" style="6" customWidth="1"/>
    <col min="8453" max="8453" width="22" style="6" customWidth="1"/>
    <col min="8454" max="8454" width="24.42578125" style="6" customWidth="1"/>
    <col min="8455" max="8455" width="28.28515625" style="6" customWidth="1"/>
    <col min="8456" max="8698" width="9.140625" style="6"/>
    <col min="8699" max="8699" width="6.5703125" style="6" customWidth="1"/>
    <col min="8700" max="8700" width="12.85546875" style="6" customWidth="1"/>
    <col min="8701" max="8701" width="13.7109375" style="6" customWidth="1"/>
    <col min="8702" max="8702" width="25.7109375" style="6" customWidth="1"/>
    <col min="8703" max="8703" width="35.140625" style="6" customWidth="1"/>
    <col min="8704" max="8704" width="13.5703125" style="6" customWidth="1"/>
    <col min="8705" max="8705" width="17.7109375" style="6" customWidth="1"/>
    <col min="8706" max="8707" width="19" style="6" customWidth="1"/>
    <col min="8708" max="8708" width="13.85546875" style="6" customWidth="1"/>
    <col min="8709" max="8709" width="22" style="6" customWidth="1"/>
    <col min="8710" max="8710" width="24.42578125" style="6" customWidth="1"/>
    <col min="8711" max="8711" width="28.28515625" style="6" customWidth="1"/>
    <col min="8712" max="8954" width="9.140625" style="6"/>
    <col min="8955" max="8955" width="6.5703125" style="6" customWidth="1"/>
    <col min="8956" max="8956" width="12.85546875" style="6" customWidth="1"/>
    <col min="8957" max="8957" width="13.7109375" style="6" customWidth="1"/>
    <col min="8958" max="8958" width="25.7109375" style="6" customWidth="1"/>
    <col min="8959" max="8959" width="35.140625" style="6" customWidth="1"/>
    <col min="8960" max="8960" width="13.5703125" style="6" customWidth="1"/>
    <col min="8961" max="8961" width="17.7109375" style="6" customWidth="1"/>
    <col min="8962" max="8963" width="19" style="6" customWidth="1"/>
    <col min="8964" max="8964" width="13.85546875" style="6" customWidth="1"/>
    <col min="8965" max="8965" width="22" style="6" customWidth="1"/>
    <col min="8966" max="8966" width="24.42578125" style="6" customWidth="1"/>
    <col min="8967" max="8967" width="28.28515625" style="6" customWidth="1"/>
    <col min="8968" max="9210" width="9.140625" style="6"/>
    <col min="9211" max="9211" width="6.5703125" style="6" customWidth="1"/>
    <col min="9212" max="9212" width="12.85546875" style="6" customWidth="1"/>
    <col min="9213" max="9213" width="13.7109375" style="6" customWidth="1"/>
    <col min="9214" max="9214" width="25.7109375" style="6" customWidth="1"/>
    <col min="9215" max="9215" width="35.140625" style="6" customWidth="1"/>
    <col min="9216" max="9216" width="13.5703125" style="6" customWidth="1"/>
    <col min="9217" max="9217" width="17.7109375" style="6" customWidth="1"/>
    <col min="9218" max="9219" width="19" style="6" customWidth="1"/>
    <col min="9220" max="9220" width="13.85546875" style="6" customWidth="1"/>
    <col min="9221" max="9221" width="22" style="6" customWidth="1"/>
    <col min="9222" max="9222" width="24.42578125" style="6" customWidth="1"/>
    <col min="9223" max="9223" width="28.28515625" style="6" customWidth="1"/>
    <col min="9224" max="9466" width="9.140625" style="6"/>
    <col min="9467" max="9467" width="6.5703125" style="6" customWidth="1"/>
    <col min="9468" max="9468" width="12.85546875" style="6" customWidth="1"/>
    <col min="9469" max="9469" width="13.7109375" style="6" customWidth="1"/>
    <col min="9470" max="9470" width="25.7109375" style="6" customWidth="1"/>
    <col min="9471" max="9471" width="35.140625" style="6" customWidth="1"/>
    <col min="9472" max="9472" width="13.5703125" style="6" customWidth="1"/>
    <col min="9473" max="9473" width="17.7109375" style="6" customWidth="1"/>
    <col min="9474" max="9475" width="19" style="6" customWidth="1"/>
    <col min="9476" max="9476" width="13.85546875" style="6" customWidth="1"/>
    <col min="9477" max="9477" width="22" style="6" customWidth="1"/>
    <col min="9478" max="9478" width="24.42578125" style="6" customWidth="1"/>
    <col min="9479" max="9479" width="28.28515625" style="6" customWidth="1"/>
    <col min="9480" max="9722" width="9.140625" style="6"/>
    <col min="9723" max="9723" width="6.5703125" style="6" customWidth="1"/>
    <col min="9724" max="9724" width="12.85546875" style="6" customWidth="1"/>
    <col min="9725" max="9725" width="13.7109375" style="6" customWidth="1"/>
    <col min="9726" max="9726" width="25.7109375" style="6" customWidth="1"/>
    <col min="9727" max="9727" width="35.140625" style="6" customWidth="1"/>
    <col min="9728" max="9728" width="13.5703125" style="6" customWidth="1"/>
    <col min="9729" max="9729" width="17.7109375" style="6" customWidth="1"/>
    <col min="9730" max="9731" width="19" style="6" customWidth="1"/>
    <col min="9732" max="9732" width="13.85546875" style="6" customWidth="1"/>
    <col min="9733" max="9733" width="22" style="6" customWidth="1"/>
    <col min="9734" max="9734" width="24.42578125" style="6" customWidth="1"/>
    <col min="9735" max="9735" width="28.28515625" style="6" customWidth="1"/>
    <col min="9736" max="9978" width="9.140625" style="6"/>
    <col min="9979" max="9979" width="6.5703125" style="6" customWidth="1"/>
    <col min="9980" max="9980" width="12.85546875" style="6" customWidth="1"/>
    <col min="9981" max="9981" width="13.7109375" style="6" customWidth="1"/>
    <col min="9982" max="9982" width="25.7109375" style="6" customWidth="1"/>
    <col min="9983" max="9983" width="35.140625" style="6" customWidth="1"/>
    <col min="9984" max="9984" width="13.5703125" style="6" customWidth="1"/>
    <col min="9985" max="9985" width="17.7109375" style="6" customWidth="1"/>
    <col min="9986" max="9987" width="19" style="6" customWidth="1"/>
    <col min="9988" max="9988" width="13.85546875" style="6" customWidth="1"/>
    <col min="9989" max="9989" width="22" style="6" customWidth="1"/>
    <col min="9990" max="9990" width="24.42578125" style="6" customWidth="1"/>
    <col min="9991" max="9991" width="28.28515625" style="6" customWidth="1"/>
    <col min="9992" max="10234" width="9.140625" style="6"/>
    <col min="10235" max="10235" width="6.5703125" style="6" customWidth="1"/>
    <col min="10236" max="10236" width="12.85546875" style="6" customWidth="1"/>
    <col min="10237" max="10237" width="13.7109375" style="6" customWidth="1"/>
    <col min="10238" max="10238" width="25.7109375" style="6" customWidth="1"/>
    <col min="10239" max="10239" width="35.140625" style="6" customWidth="1"/>
    <col min="10240" max="10240" width="13.5703125" style="6" customWidth="1"/>
    <col min="10241" max="10241" width="17.7109375" style="6" customWidth="1"/>
    <col min="10242" max="10243" width="19" style="6" customWidth="1"/>
    <col min="10244" max="10244" width="13.85546875" style="6" customWidth="1"/>
    <col min="10245" max="10245" width="22" style="6" customWidth="1"/>
    <col min="10246" max="10246" width="24.42578125" style="6" customWidth="1"/>
    <col min="10247" max="10247" width="28.28515625" style="6" customWidth="1"/>
    <col min="10248" max="10490" width="9.140625" style="6"/>
    <col min="10491" max="10491" width="6.5703125" style="6" customWidth="1"/>
    <col min="10492" max="10492" width="12.85546875" style="6" customWidth="1"/>
    <col min="10493" max="10493" width="13.7109375" style="6" customWidth="1"/>
    <col min="10494" max="10494" width="25.7109375" style="6" customWidth="1"/>
    <col min="10495" max="10495" width="35.140625" style="6" customWidth="1"/>
    <col min="10496" max="10496" width="13.5703125" style="6" customWidth="1"/>
    <col min="10497" max="10497" width="17.7109375" style="6" customWidth="1"/>
    <col min="10498" max="10499" width="19" style="6" customWidth="1"/>
    <col min="10500" max="10500" width="13.85546875" style="6" customWidth="1"/>
    <col min="10501" max="10501" width="22" style="6" customWidth="1"/>
    <col min="10502" max="10502" width="24.42578125" style="6" customWidth="1"/>
    <col min="10503" max="10503" width="28.28515625" style="6" customWidth="1"/>
    <col min="10504" max="10746" width="9.140625" style="6"/>
    <col min="10747" max="10747" width="6.5703125" style="6" customWidth="1"/>
    <col min="10748" max="10748" width="12.85546875" style="6" customWidth="1"/>
    <col min="10749" max="10749" width="13.7109375" style="6" customWidth="1"/>
    <col min="10750" max="10750" width="25.7109375" style="6" customWidth="1"/>
    <col min="10751" max="10751" width="35.140625" style="6" customWidth="1"/>
    <col min="10752" max="10752" width="13.5703125" style="6" customWidth="1"/>
    <col min="10753" max="10753" width="17.7109375" style="6" customWidth="1"/>
    <col min="10754" max="10755" width="19" style="6" customWidth="1"/>
    <col min="10756" max="10756" width="13.85546875" style="6" customWidth="1"/>
    <col min="10757" max="10757" width="22" style="6" customWidth="1"/>
    <col min="10758" max="10758" width="24.42578125" style="6" customWidth="1"/>
    <col min="10759" max="10759" width="28.28515625" style="6" customWidth="1"/>
    <col min="10760" max="11002" width="9.140625" style="6"/>
    <col min="11003" max="11003" width="6.5703125" style="6" customWidth="1"/>
    <col min="11004" max="11004" width="12.85546875" style="6" customWidth="1"/>
    <col min="11005" max="11005" width="13.7109375" style="6" customWidth="1"/>
    <col min="11006" max="11006" width="25.7109375" style="6" customWidth="1"/>
    <col min="11007" max="11007" width="35.140625" style="6" customWidth="1"/>
    <col min="11008" max="11008" width="13.5703125" style="6" customWidth="1"/>
    <col min="11009" max="11009" width="17.7109375" style="6" customWidth="1"/>
    <col min="11010" max="11011" width="19" style="6" customWidth="1"/>
    <col min="11012" max="11012" width="13.85546875" style="6" customWidth="1"/>
    <col min="11013" max="11013" width="22" style="6" customWidth="1"/>
    <col min="11014" max="11014" width="24.42578125" style="6" customWidth="1"/>
    <col min="11015" max="11015" width="28.28515625" style="6" customWidth="1"/>
    <col min="11016" max="11258" width="9.140625" style="6"/>
    <col min="11259" max="11259" width="6.5703125" style="6" customWidth="1"/>
    <col min="11260" max="11260" width="12.85546875" style="6" customWidth="1"/>
    <col min="11261" max="11261" width="13.7109375" style="6" customWidth="1"/>
    <col min="11262" max="11262" width="25.7109375" style="6" customWidth="1"/>
    <col min="11263" max="11263" width="35.140625" style="6" customWidth="1"/>
    <col min="11264" max="11264" width="13.5703125" style="6" customWidth="1"/>
    <col min="11265" max="11265" width="17.7109375" style="6" customWidth="1"/>
    <col min="11266" max="11267" width="19" style="6" customWidth="1"/>
    <col min="11268" max="11268" width="13.85546875" style="6" customWidth="1"/>
    <col min="11269" max="11269" width="22" style="6" customWidth="1"/>
    <col min="11270" max="11270" width="24.42578125" style="6" customWidth="1"/>
    <col min="11271" max="11271" width="28.28515625" style="6" customWidth="1"/>
    <col min="11272" max="11514" width="9.140625" style="6"/>
    <col min="11515" max="11515" width="6.5703125" style="6" customWidth="1"/>
    <col min="11516" max="11516" width="12.85546875" style="6" customWidth="1"/>
    <col min="11517" max="11517" width="13.7109375" style="6" customWidth="1"/>
    <col min="11518" max="11518" width="25.7109375" style="6" customWidth="1"/>
    <col min="11519" max="11519" width="35.140625" style="6" customWidth="1"/>
    <col min="11520" max="11520" width="13.5703125" style="6" customWidth="1"/>
    <col min="11521" max="11521" width="17.7109375" style="6" customWidth="1"/>
    <col min="11522" max="11523" width="19" style="6" customWidth="1"/>
    <col min="11524" max="11524" width="13.85546875" style="6" customWidth="1"/>
    <col min="11525" max="11525" width="22" style="6" customWidth="1"/>
    <col min="11526" max="11526" width="24.42578125" style="6" customWidth="1"/>
    <col min="11527" max="11527" width="28.28515625" style="6" customWidth="1"/>
    <col min="11528" max="11770" width="9.140625" style="6"/>
    <col min="11771" max="11771" width="6.5703125" style="6" customWidth="1"/>
    <col min="11772" max="11772" width="12.85546875" style="6" customWidth="1"/>
    <col min="11773" max="11773" width="13.7109375" style="6" customWidth="1"/>
    <col min="11774" max="11774" width="25.7109375" style="6" customWidth="1"/>
    <col min="11775" max="11775" width="35.140625" style="6" customWidth="1"/>
    <col min="11776" max="11776" width="13.5703125" style="6" customWidth="1"/>
    <col min="11777" max="11777" width="17.7109375" style="6" customWidth="1"/>
    <col min="11778" max="11779" width="19" style="6" customWidth="1"/>
    <col min="11780" max="11780" width="13.85546875" style="6" customWidth="1"/>
    <col min="11781" max="11781" width="22" style="6" customWidth="1"/>
    <col min="11782" max="11782" width="24.42578125" style="6" customWidth="1"/>
    <col min="11783" max="11783" width="28.28515625" style="6" customWidth="1"/>
    <col min="11784" max="12026" width="9.140625" style="6"/>
    <col min="12027" max="12027" width="6.5703125" style="6" customWidth="1"/>
    <col min="12028" max="12028" width="12.85546875" style="6" customWidth="1"/>
    <col min="12029" max="12029" width="13.7109375" style="6" customWidth="1"/>
    <col min="12030" max="12030" width="25.7109375" style="6" customWidth="1"/>
    <col min="12031" max="12031" width="35.140625" style="6" customWidth="1"/>
    <col min="12032" max="12032" width="13.5703125" style="6" customWidth="1"/>
    <col min="12033" max="12033" width="17.7109375" style="6" customWidth="1"/>
    <col min="12034" max="12035" width="19" style="6" customWidth="1"/>
    <col min="12036" max="12036" width="13.85546875" style="6" customWidth="1"/>
    <col min="12037" max="12037" width="22" style="6" customWidth="1"/>
    <col min="12038" max="12038" width="24.42578125" style="6" customWidth="1"/>
    <col min="12039" max="12039" width="28.28515625" style="6" customWidth="1"/>
    <col min="12040" max="12282" width="9.140625" style="6"/>
    <col min="12283" max="12283" width="6.5703125" style="6" customWidth="1"/>
    <col min="12284" max="12284" width="12.85546875" style="6" customWidth="1"/>
    <col min="12285" max="12285" width="13.7109375" style="6" customWidth="1"/>
    <col min="12286" max="12286" width="25.7109375" style="6" customWidth="1"/>
    <col min="12287" max="12287" width="35.140625" style="6" customWidth="1"/>
    <col min="12288" max="12288" width="13.5703125" style="6" customWidth="1"/>
    <col min="12289" max="12289" width="17.7109375" style="6" customWidth="1"/>
    <col min="12290" max="12291" width="19" style="6" customWidth="1"/>
    <col min="12292" max="12292" width="13.85546875" style="6" customWidth="1"/>
    <col min="12293" max="12293" width="22" style="6" customWidth="1"/>
    <col min="12294" max="12294" width="24.42578125" style="6" customWidth="1"/>
    <col min="12295" max="12295" width="28.28515625" style="6" customWidth="1"/>
    <col min="12296" max="12538" width="9.140625" style="6"/>
    <col min="12539" max="12539" width="6.5703125" style="6" customWidth="1"/>
    <col min="12540" max="12540" width="12.85546875" style="6" customWidth="1"/>
    <col min="12541" max="12541" width="13.7109375" style="6" customWidth="1"/>
    <col min="12542" max="12542" width="25.7109375" style="6" customWidth="1"/>
    <col min="12543" max="12543" width="35.140625" style="6" customWidth="1"/>
    <col min="12544" max="12544" width="13.5703125" style="6" customWidth="1"/>
    <col min="12545" max="12545" width="17.7109375" style="6" customWidth="1"/>
    <col min="12546" max="12547" width="19" style="6" customWidth="1"/>
    <col min="12548" max="12548" width="13.85546875" style="6" customWidth="1"/>
    <col min="12549" max="12549" width="22" style="6" customWidth="1"/>
    <col min="12550" max="12550" width="24.42578125" style="6" customWidth="1"/>
    <col min="12551" max="12551" width="28.28515625" style="6" customWidth="1"/>
    <col min="12552" max="12794" width="9.140625" style="6"/>
    <col min="12795" max="12795" width="6.5703125" style="6" customWidth="1"/>
    <col min="12796" max="12796" width="12.85546875" style="6" customWidth="1"/>
    <col min="12797" max="12797" width="13.7109375" style="6" customWidth="1"/>
    <col min="12798" max="12798" width="25.7109375" style="6" customWidth="1"/>
    <col min="12799" max="12799" width="35.140625" style="6" customWidth="1"/>
    <col min="12800" max="12800" width="13.5703125" style="6" customWidth="1"/>
    <col min="12801" max="12801" width="17.7109375" style="6" customWidth="1"/>
    <col min="12802" max="12803" width="19" style="6" customWidth="1"/>
    <col min="12804" max="12804" width="13.85546875" style="6" customWidth="1"/>
    <col min="12805" max="12805" width="22" style="6" customWidth="1"/>
    <col min="12806" max="12806" width="24.42578125" style="6" customWidth="1"/>
    <col min="12807" max="12807" width="28.28515625" style="6" customWidth="1"/>
    <col min="12808" max="13050" width="9.140625" style="6"/>
    <col min="13051" max="13051" width="6.5703125" style="6" customWidth="1"/>
    <col min="13052" max="13052" width="12.85546875" style="6" customWidth="1"/>
    <col min="13053" max="13053" width="13.7109375" style="6" customWidth="1"/>
    <col min="13054" max="13054" width="25.7109375" style="6" customWidth="1"/>
    <col min="13055" max="13055" width="35.140625" style="6" customWidth="1"/>
    <col min="13056" max="13056" width="13.5703125" style="6" customWidth="1"/>
    <col min="13057" max="13057" width="17.7109375" style="6" customWidth="1"/>
    <col min="13058" max="13059" width="19" style="6" customWidth="1"/>
    <col min="13060" max="13060" width="13.85546875" style="6" customWidth="1"/>
    <col min="13061" max="13061" width="22" style="6" customWidth="1"/>
    <col min="13062" max="13062" width="24.42578125" style="6" customWidth="1"/>
    <col min="13063" max="13063" width="28.28515625" style="6" customWidth="1"/>
    <col min="13064" max="13306" width="9.140625" style="6"/>
    <col min="13307" max="13307" width="6.5703125" style="6" customWidth="1"/>
    <col min="13308" max="13308" width="12.85546875" style="6" customWidth="1"/>
    <col min="13309" max="13309" width="13.7109375" style="6" customWidth="1"/>
    <col min="13310" max="13310" width="25.7109375" style="6" customWidth="1"/>
    <col min="13311" max="13311" width="35.140625" style="6" customWidth="1"/>
    <col min="13312" max="13312" width="13.5703125" style="6" customWidth="1"/>
    <col min="13313" max="13313" width="17.7109375" style="6" customWidth="1"/>
    <col min="13314" max="13315" width="19" style="6" customWidth="1"/>
    <col min="13316" max="13316" width="13.85546875" style="6" customWidth="1"/>
    <col min="13317" max="13317" width="22" style="6" customWidth="1"/>
    <col min="13318" max="13318" width="24.42578125" style="6" customWidth="1"/>
    <col min="13319" max="13319" width="28.28515625" style="6" customWidth="1"/>
    <col min="13320" max="13562" width="9.140625" style="6"/>
    <col min="13563" max="13563" width="6.5703125" style="6" customWidth="1"/>
    <col min="13564" max="13564" width="12.85546875" style="6" customWidth="1"/>
    <col min="13565" max="13565" width="13.7109375" style="6" customWidth="1"/>
    <col min="13566" max="13566" width="25.7109375" style="6" customWidth="1"/>
    <col min="13567" max="13567" width="35.140625" style="6" customWidth="1"/>
    <col min="13568" max="13568" width="13.5703125" style="6" customWidth="1"/>
    <col min="13569" max="13569" width="17.7109375" style="6" customWidth="1"/>
    <col min="13570" max="13571" width="19" style="6" customWidth="1"/>
    <col min="13572" max="13572" width="13.85546875" style="6" customWidth="1"/>
    <col min="13573" max="13573" width="22" style="6" customWidth="1"/>
    <col min="13574" max="13574" width="24.42578125" style="6" customWidth="1"/>
    <col min="13575" max="13575" width="28.28515625" style="6" customWidth="1"/>
    <col min="13576" max="13818" width="9.140625" style="6"/>
    <col min="13819" max="13819" width="6.5703125" style="6" customWidth="1"/>
    <col min="13820" max="13820" width="12.85546875" style="6" customWidth="1"/>
    <col min="13821" max="13821" width="13.7109375" style="6" customWidth="1"/>
    <col min="13822" max="13822" width="25.7109375" style="6" customWidth="1"/>
    <col min="13823" max="13823" width="35.140625" style="6" customWidth="1"/>
    <col min="13824" max="13824" width="13.5703125" style="6" customWidth="1"/>
    <col min="13825" max="13825" width="17.7109375" style="6" customWidth="1"/>
    <col min="13826" max="13827" width="19" style="6" customWidth="1"/>
    <col min="13828" max="13828" width="13.85546875" style="6" customWidth="1"/>
    <col min="13829" max="13829" width="22" style="6" customWidth="1"/>
    <col min="13830" max="13830" width="24.42578125" style="6" customWidth="1"/>
    <col min="13831" max="13831" width="28.28515625" style="6" customWidth="1"/>
    <col min="13832" max="14074" width="9.140625" style="6"/>
    <col min="14075" max="14075" width="6.5703125" style="6" customWidth="1"/>
    <col min="14076" max="14076" width="12.85546875" style="6" customWidth="1"/>
    <col min="14077" max="14077" width="13.7109375" style="6" customWidth="1"/>
    <col min="14078" max="14078" width="25.7109375" style="6" customWidth="1"/>
    <col min="14079" max="14079" width="35.140625" style="6" customWidth="1"/>
    <col min="14080" max="14080" width="13.5703125" style="6" customWidth="1"/>
    <col min="14081" max="14081" width="17.7109375" style="6" customWidth="1"/>
    <col min="14082" max="14083" width="19" style="6" customWidth="1"/>
    <col min="14084" max="14084" width="13.85546875" style="6" customWidth="1"/>
    <col min="14085" max="14085" width="22" style="6" customWidth="1"/>
    <col min="14086" max="14086" width="24.42578125" style="6" customWidth="1"/>
    <col min="14087" max="14087" width="28.28515625" style="6" customWidth="1"/>
    <col min="14088" max="14330" width="9.140625" style="6"/>
    <col min="14331" max="14331" width="6.5703125" style="6" customWidth="1"/>
    <col min="14332" max="14332" width="12.85546875" style="6" customWidth="1"/>
    <col min="14333" max="14333" width="13.7109375" style="6" customWidth="1"/>
    <col min="14334" max="14334" width="25.7109375" style="6" customWidth="1"/>
    <col min="14335" max="14335" width="35.140625" style="6" customWidth="1"/>
    <col min="14336" max="14336" width="13.5703125" style="6" customWidth="1"/>
    <col min="14337" max="14337" width="17.7109375" style="6" customWidth="1"/>
    <col min="14338" max="14339" width="19" style="6" customWidth="1"/>
    <col min="14340" max="14340" width="13.85546875" style="6" customWidth="1"/>
    <col min="14341" max="14341" width="22" style="6" customWidth="1"/>
    <col min="14342" max="14342" width="24.42578125" style="6" customWidth="1"/>
    <col min="14343" max="14343" width="28.28515625" style="6" customWidth="1"/>
    <col min="14344" max="14586" width="9.140625" style="6"/>
    <col min="14587" max="14587" width="6.5703125" style="6" customWidth="1"/>
    <col min="14588" max="14588" width="12.85546875" style="6" customWidth="1"/>
    <col min="14589" max="14589" width="13.7109375" style="6" customWidth="1"/>
    <col min="14590" max="14590" width="25.7109375" style="6" customWidth="1"/>
    <col min="14591" max="14591" width="35.140625" style="6" customWidth="1"/>
    <col min="14592" max="14592" width="13.5703125" style="6" customWidth="1"/>
    <col min="14593" max="14593" width="17.7109375" style="6" customWidth="1"/>
    <col min="14594" max="14595" width="19" style="6" customWidth="1"/>
    <col min="14596" max="14596" width="13.85546875" style="6" customWidth="1"/>
    <col min="14597" max="14597" width="22" style="6" customWidth="1"/>
    <col min="14598" max="14598" width="24.42578125" style="6" customWidth="1"/>
    <col min="14599" max="14599" width="28.28515625" style="6" customWidth="1"/>
    <col min="14600" max="14842" width="9.140625" style="6"/>
    <col min="14843" max="14843" width="6.5703125" style="6" customWidth="1"/>
    <col min="14844" max="14844" width="12.85546875" style="6" customWidth="1"/>
    <col min="14845" max="14845" width="13.7109375" style="6" customWidth="1"/>
    <col min="14846" max="14846" width="25.7109375" style="6" customWidth="1"/>
    <col min="14847" max="14847" width="35.140625" style="6" customWidth="1"/>
    <col min="14848" max="14848" width="13.5703125" style="6" customWidth="1"/>
    <col min="14849" max="14849" width="17.7109375" style="6" customWidth="1"/>
    <col min="14850" max="14851" width="19" style="6" customWidth="1"/>
    <col min="14852" max="14852" width="13.85546875" style="6" customWidth="1"/>
    <col min="14853" max="14853" width="22" style="6" customWidth="1"/>
    <col min="14854" max="14854" width="24.42578125" style="6" customWidth="1"/>
    <col min="14855" max="14855" width="28.28515625" style="6" customWidth="1"/>
    <col min="14856" max="15098" width="9.140625" style="6"/>
    <col min="15099" max="15099" width="6.5703125" style="6" customWidth="1"/>
    <col min="15100" max="15100" width="12.85546875" style="6" customWidth="1"/>
    <col min="15101" max="15101" width="13.7109375" style="6" customWidth="1"/>
    <col min="15102" max="15102" width="25.7109375" style="6" customWidth="1"/>
    <col min="15103" max="15103" width="35.140625" style="6" customWidth="1"/>
    <col min="15104" max="15104" width="13.5703125" style="6" customWidth="1"/>
    <col min="15105" max="15105" width="17.7109375" style="6" customWidth="1"/>
    <col min="15106" max="15107" width="19" style="6" customWidth="1"/>
    <col min="15108" max="15108" width="13.85546875" style="6" customWidth="1"/>
    <col min="15109" max="15109" width="22" style="6" customWidth="1"/>
    <col min="15110" max="15110" width="24.42578125" style="6" customWidth="1"/>
    <col min="15111" max="15111" width="28.28515625" style="6" customWidth="1"/>
    <col min="15112" max="15354" width="9.140625" style="6"/>
    <col min="15355" max="15355" width="6.5703125" style="6" customWidth="1"/>
    <col min="15356" max="15356" width="12.85546875" style="6" customWidth="1"/>
    <col min="15357" max="15357" width="13.7109375" style="6" customWidth="1"/>
    <col min="15358" max="15358" width="25.7109375" style="6" customWidth="1"/>
    <col min="15359" max="15359" width="35.140625" style="6" customWidth="1"/>
    <col min="15360" max="15360" width="13.5703125" style="6" customWidth="1"/>
    <col min="15361" max="15361" width="17.7109375" style="6" customWidth="1"/>
    <col min="15362" max="15363" width="19" style="6" customWidth="1"/>
    <col min="15364" max="15364" width="13.85546875" style="6" customWidth="1"/>
    <col min="15365" max="15365" width="22" style="6" customWidth="1"/>
    <col min="15366" max="15366" width="24.42578125" style="6" customWidth="1"/>
    <col min="15367" max="15367" width="28.28515625" style="6" customWidth="1"/>
    <col min="15368" max="15610" width="9.140625" style="6"/>
    <col min="15611" max="15611" width="6.5703125" style="6" customWidth="1"/>
    <col min="15612" max="15612" width="12.85546875" style="6" customWidth="1"/>
    <col min="15613" max="15613" width="13.7109375" style="6" customWidth="1"/>
    <col min="15614" max="15614" width="25.7109375" style="6" customWidth="1"/>
    <col min="15615" max="15615" width="35.140625" style="6" customWidth="1"/>
    <col min="15616" max="15616" width="13.5703125" style="6" customWidth="1"/>
    <col min="15617" max="15617" width="17.7109375" style="6" customWidth="1"/>
    <col min="15618" max="15619" width="19" style="6" customWidth="1"/>
    <col min="15620" max="15620" width="13.85546875" style="6" customWidth="1"/>
    <col min="15621" max="15621" width="22" style="6" customWidth="1"/>
    <col min="15622" max="15622" width="24.42578125" style="6" customWidth="1"/>
    <col min="15623" max="15623" width="28.28515625" style="6" customWidth="1"/>
    <col min="15624" max="15866" width="9.140625" style="6"/>
    <col min="15867" max="15867" width="6.5703125" style="6" customWidth="1"/>
    <col min="15868" max="15868" width="12.85546875" style="6" customWidth="1"/>
    <col min="15869" max="15869" width="13.7109375" style="6" customWidth="1"/>
    <col min="15870" max="15870" width="25.7109375" style="6" customWidth="1"/>
    <col min="15871" max="15871" width="35.140625" style="6" customWidth="1"/>
    <col min="15872" max="15872" width="13.5703125" style="6" customWidth="1"/>
    <col min="15873" max="15873" width="17.7109375" style="6" customWidth="1"/>
    <col min="15874" max="15875" width="19" style="6" customWidth="1"/>
    <col min="15876" max="15876" width="13.85546875" style="6" customWidth="1"/>
    <col min="15877" max="15877" width="22" style="6" customWidth="1"/>
    <col min="15878" max="15878" width="24.42578125" style="6" customWidth="1"/>
    <col min="15879" max="15879" width="28.28515625" style="6" customWidth="1"/>
    <col min="15880" max="16122" width="9.140625" style="6"/>
    <col min="16123" max="16123" width="6.5703125" style="6" customWidth="1"/>
    <col min="16124" max="16124" width="12.85546875" style="6" customWidth="1"/>
    <col min="16125" max="16125" width="13.7109375" style="6" customWidth="1"/>
    <col min="16126" max="16126" width="25.7109375" style="6" customWidth="1"/>
    <col min="16127" max="16127" width="35.140625" style="6" customWidth="1"/>
    <col min="16128" max="16128" width="13.5703125" style="6" customWidth="1"/>
    <col min="16129" max="16129" width="17.7109375" style="6" customWidth="1"/>
    <col min="16130" max="16131" width="19" style="6" customWidth="1"/>
    <col min="16132" max="16132" width="13.85546875" style="6" customWidth="1"/>
    <col min="16133" max="16133" width="22" style="6" customWidth="1"/>
    <col min="16134" max="16134" width="24.42578125" style="6" customWidth="1"/>
    <col min="16135" max="16135" width="28.28515625" style="6" customWidth="1"/>
    <col min="16136" max="16384" width="9.140625" style="6"/>
  </cols>
  <sheetData>
    <row r="2" spans="1:6">
      <c r="A2" s="5" t="s">
        <v>0</v>
      </c>
      <c r="B2" s="5"/>
      <c r="C2" s="5"/>
      <c r="D2" s="5"/>
    </row>
    <row r="3" spans="1:6" ht="22.5" customHeight="1">
      <c r="A3" s="5" t="s">
        <v>1</v>
      </c>
      <c r="B3" s="5"/>
      <c r="C3" s="5"/>
      <c r="D3" s="5"/>
    </row>
    <row r="4" spans="1:6" ht="21.75" customHeight="1">
      <c r="A4" s="5" t="s">
        <v>3</v>
      </c>
      <c r="B4" s="5"/>
      <c r="C4" s="5"/>
      <c r="D4" s="5"/>
    </row>
    <row r="5" spans="1:6" ht="24" customHeight="1" thickBot="1">
      <c r="A5" s="5"/>
      <c r="B5" s="5"/>
      <c r="C5" s="5"/>
      <c r="D5" s="5" t="s">
        <v>11</v>
      </c>
      <c r="E5" s="7"/>
    </row>
    <row r="6" spans="1:6" s="14" customFormat="1" ht="82.5">
      <c r="A6" s="1" t="s">
        <v>4</v>
      </c>
      <c r="B6" s="2" t="s">
        <v>5</v>
      </c>
      <c r="C6" s="3" t="s">
        <v>6</v>
      </c>
      <c r="D6" s="3" t="s">
        <v>2</v>
      </c>
      <c r="E6" s="3" t="s">
        <v>7</v>
      </c>
      <c r="F6" s="4" t="s">
        <v>8</v>
      </c>
    </row>
    <row r="7" spans="1:6" s="19" customFormat="1" ht="48" customHeight="1">
      <c r="A7" s="15">
        <v>1</v>
      </c>
      <c r="B7" s="16">
        <v>43346</v>
      </c>
      <c r="C7" s="8">
        <v>1180</v>
      </c>
      <c r="D7" s="17" t="s">
        <v>12</v>
      </c>
      <c r="E7" s="8" t="s">
        <v>178</v>
      </c>
      <c r="F7" s="18">
        <v>255.75</v>
      </c>
    </row>
    <row r="8" spans="1:6" s="19" customFormat="1" ht="43.5" customHeight="1">
      <c r="A8" s="20">
        <f>1+A7</f>
        <v>2</v>
      </c>
      <c r="B8" s="21">
        <v>43346</v>
      </c>
      <c r="C8" s="8">
        <v>1182</v>
      </c>
      <c r="D8" s="17" t="s">
        <v>12</v>
      </c>
      <c r="E8" s="8" t="s">
        <v>179</v>
      </c>
      <c r="F8" s="18">
        <v>255.75</v>
      </c>
    </row>
    <row r="9" spans="1:6" s="19" customFormat="1" ht="41.25" customHeight="1">
      <c r="A9" s="20">
        <f t="shared" ref="A9:A72" si="0">1+A8</f>
        <v>3</v>
      </c>
      <c r="B9" s="21">
        <v>43346</v>
      </c>
      <c r="C9" s="8">
        <v>1183</v>
      </c>
      <c r="D9" s="17" t="s">
        <v>12</v>
      </c>
      <c r="E9" s="8" t="s">
        <v>180</v>
      </c>
      <c r="F9" s="18">
        <v>255.75</v>
      </c>
    </row>
    <row r="10" spans="1:6" s="19" customFormat="1" ht="57" customHeight="1">
      <c r="A10" s="20">
        <f t="shared" si="0"/>
        <v>4</v>
      </c>
      <c r="B10" s="21">
        <v>43346</v>
      </c>
      <c r="C10" s="8">
        <v>2433</v>
      </c>
      <c r="D10" s="17" t="s">
        <v>13</v>
      </c>
      <c r="E10" s="8" t="s">
        <v>182</v>
      </c>
      <c r="F10" s="9">
        <v>25</v>
      </c>
    </row>
    <row r="11" spans="1:6" s="19" customFormat="1" ht="55.5" customHeight="1">
      <c r="A11" s="20">
        <f t="shared" si="0"/>
        <v>5</v>
      </c>
      <c r="B11" s="21">
        <v>43347</v>
      </c>
      <c r="C11" s="8">
        <v>2439</v>
      </c>
      <c r="D11" s="17" t="s">
        <v>12</v>
      </c>
      <c r="E11" s="8" t="s">
        <v>208</v>
      </c>
      <c r="F11" s="9">
        <v>2911</v>
      </c>
    </row>
    <row r="12" spans="1:6" s="19" customFormat="1" ht="37.5" customHeight="1">
      <c r="A12" s="20">
        <f t="shared" si="0"/>
        <v>6</v>
      </c>
      <c r="B12" s="21">
        <v>43348</v>
      </c>
      <c r="C12" s="8">
        <v>2524</v>
      </c>
      <c r="D12" s="17" t="s">
        <v>14</v>
      </c>
      <c r="E12" s="8" t="s">
        <v>15</v>
      </c>
      <c r="F12" s="9">
        <v>586.15</v>
      </c>
    </row>
    <row r="13" spans="1:6" s="19" customFormat="1" ht="41.25" customHeight="1">
      <c r="A13" s="20">
        <f t="shared" si="0"/>
        <v>7</v>
      </c>
      <c r="B13" s="21">
        <v>43348</v>
      </c>
      <c r="C13" s="8">
        <v>2525</v>
      </c>
      <c r="D13" s="17" t="s">
        <v>16</v>
      </c>
      <c r="E13" s="8" t="s">
        <v>17</v>
      </c>
      <c r="F13" s="9">
        <v>364.73</v>
      </c>
    </row>
    <row r="14" spans="1:6" s="19" customFormat="1" ht="42" customHeight="1">
      <c r="A14" s="20">
        <f t="shared" si="0"/>
        <v>8</v>
      </c>
      <c r="B14" s="21">
        <v>43349</v>
      </c>
      <c r="C14" s="8">
        <v>1194</v>
      </c>
      <c r="D14" s="17" t="s">
        <v>12</v>
      </c>
      <c r="E14" s="8" t="s">
        <v>18</v>
      </c>
      <c r="F14" s="9">
        <v>810</v>
      </c>
    </row>
    <row r="15" spans="1:6" s="19" customFormat="1" ht="46.5" customHeight="1">
      <c r="A15" s="20">
        <f t="shared" si="0"/>
        <v>9</v>
      </c>
      <c r="B15" s="21">
        <v>43349</v>
      </c>
      <c r="C15" s="8">
        <v>1197</v>
      </c>
      <c r="D15" s="17" t="s">
        <v>214</v>
      </c>
      <c r="E15" s="8" t="s">
        <v>199</v>
      </c>
      <c r="F15" s="9">
        <f>480-96.73</f>
        <v>383.27</v>
      </c>
    </row>
    <row r="16" spans="1:6" s="19" customFormat="1" ht="45" customHeight="1">
      <c r="A16" s="20">
        <f t="shared" si="0"/>
        <v>10</v>
      </c>
      <c r="B16" s="21">
        <v>43349</v>
      </c>
      <c r="C16" s="8" t="s">
        <v>183</v>
      </c>
      <c r="D16" s="17" t="s">
        <v>12</v>
      </c>
      <c r="E16" s="8" t="s">
        <v>185</v>
      </c>
      <c r="F16" s="9">
        <f>2450-11.99</f>
        <v>2438.0100000000002</v>
      </c>
    </row>
    <row r="17" spans="1:6" s="19" customFormat="1" ht="46.5" customHeight="1">
      <c r="A17" s="20">
        <f t="shared" si="0"/>
        <v>11</v>
      </c>
      <c r="B17" s="21">
        <v>43349</v>
      </c>
      <c r="C17" s="8" t="s">
        <v>187</v>
      </c>
      <c r="D17" s="17" t="s">
        <v>12</v>
      </c>
      <c r="E17" s="8" t="s">
        <v>19</v>
      </c>
      <c r="F17" s="9">
        <f>2550-740</f>
        <v>1810</v>
      </c>
    </row>
    <row r="18" spans="1:6" s="19" customFormat="1" ht="48.75" customHeight="1">
      <c r="A18" s="20">
        <f t="shared" si="0"/>
        <v>12</v>
      </c>
      <c r="B18" s="21">
        <v>43349</v>
      </c>
      <c r="C18" s="8" t="s">
        <v>184</v>
      </c>
      <c r="D18" s="17" t="s">
        <v>12</v>
      </c>
      <c r="E18" s="8" t="s">
        <v>186</v>
      </c>
      <c r="F18" s="9">
        <f>2450-11.99</f>
        <v>2438.0100000000002</v>
      </c>
    </row>
    <row r="19" spans="1:6" s="19" customFormat="1" ht="50.25" customHeight="1">
      <c r="A19" s="20">
        <f t="shared" si="0"/>
        <v>13</v>
      </c>
      <c r="B19" s="21">
        <v>43349</v>
      </c>
      <c r="C19" s="8" t="s">
        <v>188</v>
      </c>
      <c r="D19" s="17" t="s">
        <v>12</v>
      </c>
      <c r="E19" s="8" t="s">
        <v>20</v>
      </c>
      <c r="F19" s="9">
        <f>2550-666.11</f>
        <v>1883.8899999999999</v>
      </c>
    </row>
    <row r="20" spans="1:6" s="19" customFormat="1" ht="78" customHeight="1">
      <c r="A20" s="20">
        <f t="shared" si="0"/>
        <v>14</v>
      </c>
      <c r="B20" s="21">
        <v>43350</v>
      </c>
      <c r="C20" s="8">
        <v>2447</v>
      </c>
      <c r="D20" s="17" t="s">
        <v>9</v>
      </c>
      <c r="E20" s="8" t="s">
        <v>22</v>
      </c>
      <c r="F20" s="9">
        <v>-123</v>
      </c>
    </row>
    <row r="21" spans="1:6" s="19" customFormat="1" ht="45" customHeight="1">
      <c r="A21" s="20">
        <f t="shared" si="0"/>
        <v>15</v>
      </c>
      <c r="B21" s="21">
        <v>43350</v>
      </c>
      <c r="C21" s="8">
        <v>2535</v>
      </c>
      <c r="D21" s="17" t="s">
        <v>23</v>
      </c>
      <c r="E21" s="8" t="s">
        <v>24</v>
      </c>
      <c r="F21" s="9">
        <v>18343.54</v>
      </c>
    </row>
    <row r="22" spans="1:6" s="19" customFormat="1" ht="47.25" customHeight="1">
      <c r="A22" s="20">
        <f t="shared" si="0"/>
        <v>16</v>
      </c>
      <c r="B22" s="21">
        <v>43350</v>
      </c>
      <c r="C22" s="8">
        <v>2536</v>
      </c>
      <c r="D22" s="17" t="s">
        <v>25</v>
      </c>
      <c r="E22" s="8" t="s">
        <v>26</v>
      </c>
      <c r="F22" s="9">
        <v>3300</v>
      </c>
    </row>
    <row r="23" spans="1:6" s="19" customFormat="1" ht="43.5" customHeight="1">
      <c r="A23" s="20">
        <f t="shared" si="0"/>
        <v>17</v>
      </c>
      <c r="B23" s="21">
        <v>43353</v>
      </c>
      <c r="C23" s="8">
        <v>1209</v>
      </c>
      <c r="D23" s="17" t="s">
        <v>211</v>
      </c>
      <c r="E23" s="8" t="s">
        <v>213</v>
      </c>
      <c r="F23" s="9">
        <f>500-0.83</f>
        <v>499.17</v>
      </c>
    </row>
    <row r="24" spans="1:6" s="19" customFormat="1" ht="35.25" customHeight="1">
      <c r="A24" s="20">
        <f t="shared" si="0"/>
        <v>18</v>
      </c>
      <c r="B24" s="21">
        <v>43353</v>
      </c>
      <c r="C24" s="8">
        <v>1210</v>
      </c>
      <c r="D24" s="17" t="s">
        <v>25</v>
      </c>
      <c r="E24" s="8" t="s">
        <v>27</v>
      </c>
      <c r="F24" s="9">
        <v>100</v>
      </c>
    </row>
    <row r="25" spans="1:6" s="19" customFormat="1" ht="37.5" customHeight="1">
      <c r="A25" s="20">
        <f t="shared" si="0"/>
        <v>19</v>
      </c>
      <c r="B25" s="21">
        <v>43353</v>
      </c>
      <c r="C25" s="8">
        <v>1211</v>
      </c>
      <c r="D25" s="17" t="s">
        <v>212</v>
      </c>
      <c r="E25" s="8" t="s">
        <v>200</v>
      </c>
      <c r="F25" s="10">
        <v>100</v>
      </c>
    </row>
    <row r="26" spans="1:6" s="19" customFormat="1" ht="28.5" customHeight="1">
      <c r="A26" s="20">
        <f t="shared" si="0"/>
        <v>20</v>
      </c>
      <c r="B26" s="21">
        <v>43353</v>
      </c>
      <c r="C26" s="8">
        <v>2538</v>
      </c>
      <c r="D26" s="17" t="s">
        <v>28</v>
      </c>
      <c r="E26" s="8" t="s">
        <v>29</v>
      </c>
      <c r="F26" s="9">
        <v>33245.79</v>
      </c>
    </row>
    <row r="27" spans="1:6" s="19" customFormat="1" ht="27.75" customHeight="1">
      <c r="A27" s="20">
        <f t="shared" si="0"/>
        <v>21</v>
      </c>
      <c r="B27" s="21">
        <v>43354</v>
      </c>
      <c r="C27" s="8">
        <v>2543</v>
      </c>
      <c r="D27" s="17" t="s">
        <v>30</v>
      </c>
      <c r="E27" s="8" t="s">
        <v>31</v>
      </c>
      <c r="F27" s="9">
        <v>735</v>
      </c>
    </row>
    <row r="28" spans="1:6" s="19" customFormat="1" ht="35.25" customHeight="1">
      <c r="A28" s="20">
        <f t="shared" si="0"/>
        <v>22</v>
      </c>
      <c r="B28" s="21">
        <v>43354</v>
      </c>
      <c r="C28" s="8">
        <v>2544</v>
      </c>
      <c r="D28" s="17" t="s">
        <v>28</v>
      </c>
      <c r="E28" s="8" t="s">
        <v>32</v>
      </c>
      <c r="F28" s="9">
        <v>1195.17</v>
      </c>
    </row>
    <row r="29" spans="1:6" s="19" customFormat="1" ht="37.5" customHeight="1">
      <c r="A29" s="20">
        <f t="shared" si="0"/>
        <v>23</v>
      </c>
      <c r="B29" s="21">
        <v>43354</v>
      </c>
      <c r="C29" s="8">
        <v>2545</v>
      </c>
      <c r="D29" s="17" t="s">
        <v>28</v>
      </c>
      <c r="E29" s="8" t="s">
        <v>33</v>
      </c>
      <c r="F29" s="9">
        <v>2197.3200000000002</v>
      </c>
    </row>
    <row r="30" spans="1:6" s="19" customFormat="1" ht="36" customHeight="1">
      <c r="A30" s="20">
        <f t="shared" si="0"/>
        <v>24</v>
      </c>
      <c r="B30" s="21">
        <v>43354</v>
      </c>
      <c r="C30" s="8">
        <v>2546</v>
      </c>
      <c r="D30" s="17" t="s">
        <v>28</v>
      </c>
      <c r="E30" s="8" t="s">
        <v>34</v>
      </c>
      <c r="F30" s="9">
        <v>36.58</v>
      </c>
    </row>
    <row r="31" spans="1:6" s="19" customFormat="1" ht="54" customHeight="1">
      <c r="A31" s="20">
        <f t="shared" si="0"/>
        <v>25</v>
      </c>
      <c r="B31" s="21">
        <v>43355</v>
      </c>
      <c r="C31" s="8">
        <v>2552</v>
      </c>
      <c r="D31" s="17" t="s">
        <v>21</v>
      </c>
      <c r="E31" s="22" t="s">
        <v>35</v>
      </c>
      <c r="F31" s="9">
        <v>7000</v>
      </c>
    </row>
    <row r="32" spans="1:6" s="19" customFormat="1" ht="45.75" customHeight="1">
      <c r="A32" s="20">
        <f t="shared" si="0"/>
        <v>26</v>
      </c>
      <c r="B32" s="21">
        <v>43356</v>
      </c>
      <c r="C32" s="8">
        <v>2554</v>
      </c>
      <c r="D32" s="17" t="s">
        <v>25</v>
      </c>
      <c r="E32" s="8" t="s">
        <v>36</v>
      </c>
      <c r="F32" s="9">
        <v>2450</v>
      </c>
    </row>
    <row r="33" spans="1:6" s="19" customFormat="1" ht="45" customHeight="1">
      <c r="A33" s="20">
        <f t="shared" si="0"/>
        <v>27</v>
      </c>
      <c r="B33" s="21">
        <v>43356</v>
      </c>
      <c r="C33" s="8">
        <v>2556</v>
      </c>
      <c r="D33" s="17" t="s">
        <v>25</v>
      </c>
      <c r="E33" s="8" t="s">
        <v>37</v>
      </c>
      <c r="F33" s="9">
        <v>2450</v>
      </c>
    </row>
    <row r="34" spans="1:6" s="19" customFormat="1" ht="59.25" customHeight="1">
      <c r="A34" s="20">
        <f t="shared" si="0"/>
        <v>28</v>
      </c>
      <c r="B34" s="21">
        <v>43356</v>
      </c>
      <c r="C34" s="8">
        <v>2558</v>
      </c>
      <c r="D34" s="17" t="s">
        <v>25</v>
      </c>
      <c r="E34" s="8" t="s">
        <v>38</v>
      </c>
      <c r="F34" s="9">
        <v>1000</v>
      </c>
    </row>
    <row r="35" spans="1:6" s="19" customFormat="1" ht="33" customHeight="1">
      <c r="A35" s="20">
        <f t="shared" si="0"/>
        <v>29</v>
      </c>
      <c r="B35" s="21">
        <v>43356</v>
      </c>
      <c r="C35" s="8">
        <v>2579</v>
      </c>
      <c r="D35" s="17" t="s">
        <v>39</v>
      </c>
      <c r="E35" s="8" t="s">
        <v>40</v>
      </c>
      <c r="F35" s="9">
        <v>544.71</v>
      </c>
    </row>
    <row r="36" spans="1:6" s="19" customFormat="1" ht="57.75" customHeight="1">
      <c r="A36" s="20">
        <f t="shared" si="0"/>
        <v>30</v>
      </c>
      <c r="B36" s="21">
        <v>43356</v>
      </c>
      <c r="C36" s="8">
        <v>2581</v>
      </c>
      <c r="D36" s="17" t="s">
        <v>25</v>
      </c>
      <c r="E36" s="8" t="s">
        <v>201</v>
      </c>
      <c r="F36" s="9">
        <f>1000</f>
        <v>1000</v>
      </c>
    </row>
    <row r="37" spans="1:6" s="19" customFormat="1" ht="60" customHeight="1">
      <c r="A37" s="20">
        <f t="shared" si="0"/>
        <v>31</v>
      </c>
      <c r="B37" s="21">
        <v>43356</v>
      </c>
      <c r="C37" s="8">
        <v>2586</v>
      </c>
      <c r="D37" s="17" t="s">
        <v>25</v>
      </c>
      <c r="E37" s="8" t="s">
        <v>207</v>
      </c>
      <c r="F37" s="9">
        <v>822.5</v>
      </c>
    </row>
    <row r="38" spans="1:6" s="19" customFormat="1" ht="59.25" customHeight="1">
      <c r="A38" s="20">
        <f t="shared" si="0"/>
        <v>32</v>
      </c>
      <c r="B38" s="21">
        <v>43356</v>
      </c>
      <c r="C38" s="8">
        <v>2587</v>
      </c>
      <c r="D38" s="17" t="s">
        <v>25</v>
      </c>
      <c r="E38" s="8" t="s">
        <v>206</v>
      </c>
      <c r="F38" s="9">
        <v>822.5</v>
      </c>
    </row>
    <row r="39" spans="1:6" s="19" customFormat="1" ht="63" customHeight="1">
      <c r="A39" s="20">
        <f t="shared" si="0"/>
        <v>33</v>
      </c>
      <c r="B39" s="21">
        <v>43356</v>
      </c>
      <c r="C39" s="8">
        <v>2588</v>
      </c>
      <c r="D39" s="17" t="s">
        <v>25</v>
      </c>
      <c r="E39" s="8" t="s">
        <v>207</v>
      </c>
      <c r="F39" s="9">
        <v>822.5</v>
      </c>
    </row>
    <row r="40" spans="1:6" s="19" customFormat="1" ht="62.25" customHeight="1">
      <c r="A40" s="20">
        <f t="shared" si="0"/>
        <v>34</v>
      </c>
      <c r="B40" s="21">
        <v>43356</v>
      </c>
      <c r="C40" s="8">
        <v>2589</v>
      </c>
      <c r="D40" s="17" t="s">
        <v>25</v>
      </c>
      <c r="E40" s="8" t="s">
        <v>206</v>
      </c>
      <c r="F40" s="9">
        <v>822.5</v>
      </c>
    </row>
    <row r="41" spans="1:6" s="19" customFormat="1" ht="38.25" customHeight="1">
      <c r="A41" s="20">
        <f t="shared" si="0"/>
        <v>35</v>
      </c>
      <c r="B41" s="21">
        <v>43357</v>
      </c>
      <c r="C41" s="8">
        <v>1238</v>
      </c>
      <c r="D41" s="17" t="s">
        <v>25</v>
      </c>
      <c r="E41" s="8" t="s">
        <v>202</v>
      </c>
      <c r="F41" s="9">
        <f>1000-120</f>
        <v>880</v>
      </c>
    </row>
    <row r="42" spans="1:6" s="19" customFormat="1" ht="33" customHeight="1">
      <c r="A42" s="20">
        <f t="shared" si="0"/>
        <v>36</v>
      </c>
      <c r="B42" s="21">
        <v>43357</v>
      </c>
      <c r="C42" s="8">
        <v>1240</v>
      </c>
      <c r="D42" s="17" t="s">
        <v>25</v>
      </c>
      <c r="E42" s="8" t="s">
        <v>203</v>
      </c>
      <c r="F42" s="9">
        <v>822.5</v>
      </c>
    </row>
    <row r="43" spans="1:6" s="19" customFormat="1" ht="31.5" customHeight="1">
      <c r="A43" s="20">
        <f t="shared" si="0"/>
        <v>37</v>
      </c>
      <c r="B43" s="21">
        <v>43357</v>
      </c>
      <c r="C43" s="8">
        <v>1242</v>
      </c>
      <c r="D43" s="17" t="s">
        <v>12</v>
      </c>
      <c r="E43" s="8" t="s">
        <v>204</v>
      </c>
      <c r="F43" s="9">
        <v>822.5</v>
      </c>
    </row>
    <row r="44" spans="1:6" s="19" customFormat="1" ht="36" customHeight="1">
      <c r="A44" s="20">
        <f t="shared" si="0"/>
        <v>38</v>
      </c>
      <c r="B44" s="21">
        <v>43357</v>
      </c>
      <c r="C44" s="8">
        <v>1246</v>
      </c>
      <c r="D44" s="17" t="s">
        <v>12</v>
      </c>
      <c r="E44" s="8" t="s">
        <v>205</v>
      </c>
      <c r="F44" s="9">
        <v>540</v>
      </c>
    </row>
    <row r="45" spans="1:6" s="19" customFormat="1" ht="70.5" customHeight="1">
      <c r="A45" s="20">
        <f t="shared" si="0"/>
        <v>39</v>
      </c>
      <c r="B45" s="21">
        <v>43357</v>
      </c>
      <c r="C45" s="8">
        <v>4152</v>
      </c>
      <c r="D45" s="17" t="s">
        <v>9</v>
      </c>
      <c r="E45" s="8" t="s">
        <v>181</v>
      </c>
      <c r="F45" s="9">
        <v>-11332.8</v>
      </c>
    </row>
    <row r="46" spans="1:6" s="19" customFormat="1" ht="55.5" customHeight="1">
      <c r="A46" s="20">
        <f t="shared" si="0"/>
        <v>40</v>
      </c>
      <c r="B46" s="21">
        <v>43360</v>
      </c>
      <c r="C46" s="8">
        <v>1268</v>
      </c>
      <c r="D46" s="17" t="s">
        <v>12</v>
      </c>
      <c r="E46" s="8" t="s">
        <v>41</v>
      </c>
      <c r="F46" s="9">
        <v>-11.58</v>
      </c>
    </row>
    <row r="47" spans="1:6" s="19" customFormat="1" ht="54.75" customHeight="1">
      <c r="A47" s="20">
        <f t="shared" si="0"/>
        <v>41</v>
      </c>
      <c r="B47" s="21">
        <v>43363</v>
      </c>
      <c r="C47" s="8">
        <v>1289</v>
      </c>
      <c r="D47" s="17" t="s">
        <v>12</v>
      </c>
      <c r="E47" s="8" t="s">
        <v>42</v>
      </c>
      <c r="F47" s="9">
        <v>-55.36</v>
      </c>
    </row>
    <row r="48" spans="1:6" s="19" customFormat="1" ht="34.5" customHeight="1">
      <c r="A48" s="20">
        <f t="shared" si="0"/>
        <v>42</v>
      </c>
      <c r="B48" s="21">
        <v>43363</v>
      </c>
      <c r="C48" s="8">
        <v>1272</v>
      </c>
      <c r="D48" s="17" t="s">
        <v>12</v>
      </c>
      <c r="E48" s="8" t="s">
        <v>43</v>
      </c>
      <c r="F48" s="9">
        <v>600</v>
      </c>
    </row>
    <row r="49" spans="1:6" s="19" customFormat="1" ht="33" customHeight="1">
      <c r="A49" s="20">
        <f t="shared" si="0"/>
        <v>43</v>
      </c>
      <c r="B49" s="21">
        <v>43363</v>
      </c>
      <c r="C49" s="8">
        <v>1307</v>
      </c>
      <c r="D49" s="17" t="s">
        <v>12</v>
      </c>
      <c r="E49" s="8" t="s">
        <v>209</v>
      </c>
      <c r="F49" s="9">
        <f>600-60</f>
        <v>540</v>
      </c>
    </row>
    <row r="50" spans="1:6" s="19" customFormat="1" ht="51.75" customHeight="1">
      <c r="A50" s="20">
        <f t="shared" si="0"/>
        <v>44</v>
      </c>
      <c r="B50" s="21">
        <v>43363</v>
      </c>
      <c r="C50" s="8">
        <v>1</v>
      </c>
      <c r="D50" s="17" t="s">
        <v>9</v>
      </c>
      <c r="E50" s="8" t="s">
        <v>190</v>
      </c>
      <c r="F50" s="9">
        <v>-86.47</v>
      </c>
    </row>
    <row r="51" spans="1:6" s="19" customFormat="1" ht="43.5" customHeight="1">
      <c r="A51" s="20">
        <f t="shared" si="0"/>
        <v>45</v>
      </c>
      <c r="B51" s="21">
        <v>43363</v>
      </c>
      <c r="C51" s="8">
        <v>1</v>
      </c>
      <c r="D51" s="17" t="s">
        <v>9</v>
      </c>
      <c r="E51" s="8" t="s">
        <v>191</v>
      </c>
      <c r="F51" s="9">
        <v>-467.08</v>
      </c>
    </row>
    <row r="52" spans="1:6" s="19" customFormat="1" ht="44.25" customHeight="1">
      <c r="A52" s="20">
        <f t="shared" si="0"/>
        <v>46</v>
      </c>
      <c r="B52" s="21">
        <v>43363</v>
      </c>
      <c r="C52" s="8">
        <v>1</v>
      </c>
      <c r="D52" s="17" t="s">
        <v>9</v>
      </c>
      <c r="E52" s="8" t="s">
        <v>189</v>
      </c>
      <c r="F52" s="9">
        <v>-50.54</v>
      </c>
    </row>
    <row r="53" spans="1:6" s="19" customFormat="1" ht="30" customHeight="1">
      <c r="A53" s="20">
        <f t="shared" si="0"/>
        <v>47</v>
      </c>
      <c r="B53" s="21">
        <v>43363</v>
      </c>
      <c r="C53" s="8">
        <v>2642</v>
      </c>
      <c r="D53" s="17" t="s">
        <v>44</v>
      </c>
      <c r="E53" s="8" t="s">
        <v>45</v>
      </c>
      <c r="F53" s="9">
        <v>975.8</v>
      </c>
    </row>
    <row r="54" spans="1:6" s="19" customFormat="1" ht="34.5" customHeight="1">
      <c r="A54" s="20">
        <f t="shared" si="0"/>
        <v>48</v>
      </c>
      <c r="B54" s="21">
        <v>43363</v>
      </c>
      <c r="C54" s="8">
        <v>2643</v>
      </c>
      <c r="D54" s="17" t="s">
        <v>46</v>
      </c>
      <c r="E54" s="8" t="s">
        <v>47</v>
      </c>
      <c r="F54" s="9">
        <v>1249.5</v>
      </c>
    </row>
    <row r="55" spans="1:6" s="19" customFormat="1" ht="40.5" customHeight="1">
      <c r="A55" s="20">
        <f t="shared" si="0"/>
        <v>49</v>
      </c>
      <c r="B55" s="21">
        <v>43363</v>
      </c>
      <c r="C55" s="8">
        <v>2644</v>
      </c>
      <c r="D55" s="17" t="s">
        <v>48</v>
      </c>
      <c r="E55" s="8" t="s">
        <v>49</v>
      </c>
      <c r="F55" s="9">
        <v>592.48</v>
      </c>
    </row>
    <row r="56" spans="1:6" s="19" customFormat="1" ht="26.25" customHeight="1">
      <c r="A56" s="20">
        <f t="shared" si="0"/>
        <v>50</v>
      </c>
      <c r="B56" s="21">
        <v>43363</v>
      </c>
      <c r="C56" s="8">
        <v>2645</v>
      </c>
      <c r="D56" s="17" t="s">
        <v>50</v>
      </c>
      <c r="E56" s="8" t="s">
        <v>51</v>
      </c>
      <c r="F56" s="9">
        <v>6787.3</v>
      </c>
    </row>
    <row r="57" spans="1:6" s="19" customFormat="1" ht="28.5" customHeight="1">
      <c r="A57" s="20">
        <f t="shared" si="0"/>
        <v>51</v>
      </c>
      <c r="B57" s="21">
        <v>43363</v>
      </c>
      <c r="C57" s="8">
        <v>2647</v>
      </c>
      <c r="D57" s="17" t="s">
        <v>50</v>
      </c>
      <c r="E57" s="8" t="s">
        <v>52</v>
      </c>
      <c r="F57" s="9">
        <v>2727</v>
      </c>
    </row>
    <row r="58" spans="1:6" s="19" customFormat="1" ht="31.5" customHeight="1">
      <c r="A58" s="20">
        <f t="shared" si="0"/>
        <v>52</v>
      </c>
      <c r="B58" s="21">
        <v>43363</v>
      </c>
      <c r="C58" s="8">
        <v>2648</v>
      </c>
      <c r="D58" s="17" t="s">
        <v>53</v>
      </c>
      <c r="E58" s="8" t="s">
        <v>54</v>
      </c>
      <c r="F58" s="9">
        <v>3035.73</v>
      </c>
    </row>
    <row r="59" spans="1:6" s="19" customFormat="1" ht="31.5" customHeight="1">
      <c r="A59" s="20">
        <f t="shared" si="0"/>
        <v>53</v>
      </c>
      <c r="B59" s="21">
        <v>43363</v>
      </c>
      <c r="C59" s="8">
        <v>2649</v>
      </c>
      <c r="D59" s="17" t="s">
        <v>55</v>
      </c>
      <c r="E59" s="8" t="s">
        <v>56</v>
      </c>
      <c r="F59" s="9">
        <v>2502.41</v>
      </c>
    </row>
    <row r="60" spans="1:6" s="19" customFormat="1" ht="33.75" customHeight="1">
      <c r="A60" s="20">
        <f t="shared" si="0"/>
        <v>54</v>
      </c>
      <c r="B60" s="21">
        <v>43364</v>
      </c>
      <c r="C60" s="8" t="s">
        <v>196</v>
      </c>
      <c r="D60" s="17" t="s">
        <v>12</v>
      </c>
      <c r="E60" s="8" t="s">
        <v>195</v>
      </c>
      <c r="F60" s="9">
        <f>1000-42.5</f>
        <v>957.5</v>
      </c>
    </row>
    <row r="61" spans="1:6" s="19" customFormat="1" ht="42.75" customHeight="1">
      <c r="A61" s="20">
        <f t="shared" si="0"/>
        <v>55</v>
      </c>
      <c r="B61" s="21">
        <v>43364</v>
      </c>
      <c r="C61" s="8">
        <v>1302</v>
      </c>
      <c r="D61" s="17" t="s">
        <v>12</v>
      </c>
      <c r="E61" s="8" t="s">
        <v>57</v>
      </c>
      <c r="F61" s="9">
        <v>100</v>
      </c>
    </row>
    <row r="62" spans="1:6" s="19" customFormat="1" ht="30.75" customHeight="1">
      <c r="A62" s="20">
        <f t="shared" si="0"/>
        <v>56</v>
      </c>
      <c r="B62" s="21">
        <v>43367</v>
      </c>
      <c r="C62" s="8">
        <v>1316</v>
      </c>
      <c r="D62" s="17" t="s">
        <v>58</v>
      </c>
      <c r="E62" s="8" t="s">
        <v>59</v>
      </c>
      <c r="F62" s="9">
        <v>15.3</v>
      </c>
    </row>
    <row r="63" spans="1:6" s="19" customFormat="1" ht="57.75" customHeight="1">
      <c r="A63" s="20">
        <f t="shared" si="0"/>
        <v>57</v>
      </c>
      <c r="B63" s="21">
        <v>43367</v>
      </c>
      <c r="C63" s="8">
        <v>1293</v>
      </c>
      <c r="D63" s="17" t="s">
        <v>9</v>
      </c>
      <c r="E63" s="8" t="s">
        <v>198</v>
      </c>
      <c r="F63" s="9">
        <v>-522.32000000000005</v>
      </c>
    </row>
    <row r="64" spans="1:6" s="19" customFormat="1" ht="65.25" customHeight="1">
      <c r="A64" s="20">
        <f t="shared" si="0"/>
        <v>58</v>
      </c>
      <c r="B64" s="21">
        <v>43367</v>
      </c>
      <c r="C64" s="8">
        <v>1294</v>
      </c>
      <c r="D64" s="17" t="s">
        <v>9</v>
      </c>
      <c r="E64" s="8" t="s">
        <v>197</v>
      </c>
      <c r="F64" s="9">
        <v>-322.45</v>
      </c>
    </row>
    <row r="65" spans="1:6" s="19" customFormat="1" ht="44.25" customHeight="1">
      <c r="A65" s="20">
        <f t="shared" si="0"/>
        <v>59</v>
      </c>
      <c r="B65" s="21">
        <v>43368</v>
      </c>
      <c r="C65" s="8">
        <v>1</v>
      </c>
      <c r="D65" s="17" t="s">
        <v>9</v>
      </c>
      <c r="E65" s="8" t="s">
        <v>194</v>
      </c>
      <c r="F65" s="9">
        <v>0.5</v>
      </c>
    </row>
    <row r="66" spans="1:6" s="19" customFormat="1" ht="46.5" customHeight="1">
      <c r="A66" s="20">
        <f t="shared" si="0"/>
        <v>60</v>
      </c>
      <c r="B66" s="21">
        <v>43368</v>
      </c>
      <c r="C66" s="8">
        <v>1</v>
      </c>
      <c r="D66" s="17" t="s">
        <v>9</v>
      </c>
      <c r="E66" s="8" t="s">
        <v>193</v>
      </c>
      <c r="F66" s="9">
        <v>-0.5</v>
      </c>
    </row>
    <row r="67" spans="1:6" s="19" customFormat="1" ht="30" customHeight="1">
      <c r="A67" s="20">
        <f t="shared" si="0"/>
        <v>61</v>
      </c>
      <c r="B67" s="21">
        <v>43369</v>
      </c>
      <c r="C67" s="8">
        <v>1337</v>
      </c>
      <c r="D67" s="17" t="s">
        <v>12</v>
      </c>
      <c r="E67" s="8" t="s">
        <v>60</v>
      </c>
      <c r="F67" s="9">
        <v>780</v>
      </c>
    </row>
    <row r="68" spans="1:6" s="19" customFormat="1" ht="36.75" customHeight="1">
      <c r="A68" s="20">
        <f t="shared" si="0"/>
        <v>62</v>
      </c>
      <c r="B68" s="21">
        <v>43369</v>
      </c>
      <c r="C68" s="8">
        <v>1338</v>
      </c>
      <c r="D68" s="17" t="s">
        <v>12</v>
      </c>
      <c r="E68" s="8" t="s">
        <v>60</v>
      </c>
      <c r="F68" s="9">
        <v>780</v>
      </c>
    </row>
    <row r="69" spans="1:6" s="19" customFormat="1" ht="33.75" customHeight="1">
      <c r="A69" s="20">
        <f t="shared" si="0"/>
        <v>63</v>
      </c>
      <c r="B69" s="21">
        <v>43369</v>
      </c>
      <c r="C69" s="8">
        <v>1339</v>
      </c>
      <c r="D69" s="17" t="s">
        <v>12</v>
      </c>
      <c r="E69" s="8" t="s">
        <v>60</v>
      </c>
      <c r="F69" s="9">
        <v>780</v>
      </c>
    </row>
    <row r="70" spans="1:6" s="19" customFormat="1" ht="33" customHeight="1">
      <c r="A70" s="20">
        <f t="shared" si="0"/>
        <v>64</v>
      </c>
      <c r="B70" s="21">
        <v>43369</v>
      </c>
      <c r="C70" s="8">
        <v>1340</v>
      </c>
      <c r="D70" s="17" t="s">
        <v>12</v>
      </c>
      <c r="E70" s="8" t="s">
        <v>61</v>
      </c>
      <c r="F70" s="9">
        <v>500</v>
      </c>
    </row>
    <row r="71" spans="1:6" s="19" customFormat="1" ht="32.25" customHeight="1">
      <c r="A71" s="20">
        <f t="shared" si="0"/>
        <v>65</v>
      </c>
      <c r="B71" s="21">
        <v>43369</v>
      </c>
      <c r="C71" s="8">
        <v>1347</v>
      </c>
      <c r="D71" s="17" t="s">
        <v>12</v>
      </c>
      <c r="E71" s="8" t="s">
        <v>62</v>
      </c>
      <c r="F71" s="9">
        <v>540</v>
      </c>
    </row>
    <row r="72" spans="1:6" s="19" customFormat="1" ht="31.5" customHeight="1">
      <c r="A72" s="20">
        <f t="shared" si="0"/>
        <v>66</v>
      </c>
      <c r="B72" s="21">
        <v>43370</v>
      </c>
      <c r="C72" s="8">
        <v>2758</v>
      </c>
      <c r="D72" s="17" t="s">
        <v>48</v>
      </c>
      <c r="E72" s="8" t="s">
        <v>63</v>
      </c>
      <c r="F72" s="9">
        <v>1286.6300000000001</v>
      </c>
    </row>
    <row r="73" spans="1:6" s="19" customFormat="1" ht="39.75" customHeight="1">
      <c r="A73" s="20">
        <f t="shared" ref="A73:A136" si="1">1+A72</f>
        <v>67</v>
      </c>
      <c r="B73" s="21">
        <v>43370</v>
      </c>
      <c r="C73" s="8">
        <v>2759</v>
      </c>
      <c r="D73" s="17" t="s">
        <v>64</v>
      </c>
      <c r="E73" s="8" t="s">
        <v>65</v>
      </c>
      <c r="F73" s="9">
        <v>661.9</v>
      </c>
    </row>
    <row r="74" spans="1:6" s="19" customFormat="1" ht="30" customHeight="1">
      <c r="A74" s="20">
        <f t="shared" si="1"/>
        <v>68</v>
      </c>
      <c r="B74" s="21">
        <v>43370</v>
      </c>
      <c r="C74" s="8">
        <v>2760</v>
      </c>
      <c r="D74" s="17" t="s">
        <v>66</v>
      </c>
      <c r="E74" s="8" t="s">
        <v>67</v>
      </c>
      <c r="F74" s="9">
        <v>464.12</v>
      </c>
    </row>
    <row r="75" spans="1:6" s="19" customFormat="1" ht="56.25" customHeight="1">
      <c r="A75" s="20">
        <f t="shared" si="1"/>
        <v>69</v>
      </c>
      <c r="B75" s="21">
        <v>43370</v>
      </c>
      <c r="C75" s="8">
        <v>2761</v>
      </c>
      <c r="D75" s="23" t="s">
        <v>68</v>
      </c>
      <c r="E75" s="8" t="s">
        <v>69</v>
      </c>
      <c r="F75" s="9">
        <v>5700.1</v>
      </c>
    </row>
    <row r="76" spans="1:6" s="19" customFormat="1" ht="37.5" customHeight="1">
      <c r="A76" s="20">
        <f t="shared" si="1"/>
        <v>70</v>
      </c>
      <c r="B76" s="21">
        <v>43370</v>
      </c>
      <c r="C76" s="8">
        <v>2762</v>
      </c>
      <c r="D76" s="23" t="s">
        <v>70</v>
      </c>
      <c r="E76" s="8" t="s">
        <v>71</v>
      </c>
      <c r="F76" s="9">
        <v>270</v>
      </c>
    </row>
    <row r="77" spans="1:6" s="19" customFormat="1" ht="51.75" customHeight="1">
      <c r="A77" s="20">
        <f t="shared" si="1"/>
        <v>71</v>
      </c>
      <c r="B77" s="21">
        <v>43370</v>
      </c>
      <c r="C77" s="8">
        <v>2763</v>
      </c>
      <c r="D77" s="23" t="s">
        <v>72</v>
      </c>
      <c r="E77" s="8" t="s">
        <v>73</v>
      </c>
      <c r="F77" s="9">
        <v>14280</v>
      </c>
    </row>
    <row r="78" spans="1:6" s="19" customFormat="1" ht="45" customHeight="1">
      <c r="A78" s="20">
        <f t="shared" si="1"/>
        <v>72</v>
      </c>
      <c r="B78" s="21">
        <v>43370</v>
      </c>
      <c r="C78" s="8">
        <v>2764</v>
      </c>
      <c r="D78" s="17" t="s">
        <v>74</v>
      </c>
      <c r="E78" s="8" t="s">
        <v>75</v>
      </c>
      <c r="F78" s="9">
        <v>11224</v>
      </c>
    </row>
    <row r="79" spans="1:6" s="19" customFormat="1" ht="66.75" customHeight="1">
      <c r="A79" s="20">
        <f t="shared" si="1"/>
        <v>73</v>
      </c>
      <c r="B79" s="21">
        <v>43370</v>
      </c>
      <c r="C79" s="8">
        <v>2765</v>
      </c>
      <c r="D79" s="17" t="s">
        <v>30</v>
      </c>
      <c r="E79" s="8" t="s">
        <v>76</v>
      </c>
      <c r="F79" s="9">
        <v>1785.74</v>
      </c>
    </row>
    <row r="80" spans="1:6" s="19" customFormat="1" ht="32.25" customHeight="1">
      <c r="A80" s="20">
        <f t="shared" si="1"/>
        <v>74</v>
      </c>
      <c r="B80" s="21">
        <v>43370</v>
      </c>
      <c r="C80" s="8">
        <v>2766</v>
      </c>
      <c r="D80" s="17" t="s">
        <v>77</v>
      </c>
      <c r="E80" s="8" t="s">
        <v>78</v>
      </c>
      <c r="F80" s="9">
        <v>2899</v>
      </c>
    </row>
    <row r="81" spans="1:6" s="19" customFormat="1" ht="30.75" customHeight="1">
      <c r="A81" s="20">
        <f t="shared" si="1"/>
        <v>75</v>
      </c>
      <c r="B81" s="21">
        <v>43370</v>
      </c>
      <c r="C81" s="8">
        <v>2767</v>
      </c>
      <c r="D81" s="17" t="s">
        <v>79</v>
      </c>
      <c r="E81" s="8" t="s">
        <v>80</v>
      </c>
      <c r="F81" s="9">
        <v>4520.92</v>
      </c>
    </row>
    <row r="82" spans="1:6" s="19" customFormat="1" ht="51.75" customHeight="1">
      <c r="A82" s="20">
        <f t="shared" si="1"/>
        <v>76</v>
      </c>
      <c r="B82" s="21">
        <v>43370</v>
      </c>
      <c r="C82" s="8">
        <v>2768</v>
      </c>
      <c r="D82" s="17" t="s">
        <v>81</v>
      </c>
      <c r="E82" s="8" t="s">
        <v>82</v>
      </c>
      <c r="F82" s="9">
        <v>1738.27</v>
      </c>
    </row>
    <row r="83" spans="1:6" s="19" customFormat="1" ht="40.5" customHeight="1">
      <c r="A83" s="20">
        <f t="shared" si="1"/>
        <v>77</v>
      </c>
      <c r="B83" s="21">
        <v>43370</v>
      </c>
      <c r="C83" s="8">
        <v>2769</v>
      </c>
      <c r="D83" s="17" t="s">
        <v>83</v>
      </c>
      <c r="E83" s="8" t="s">
        <v>84</v>
      </c>
      <c r="F83" s="9">
        <v>1733.78</v>
      </c>
    </row>
    <row r="84" spans="1:6" s="19" customFormat="1" ht="33.75" customHeight="1">
      <c r="A84" s="20">
        <f t="shared" si="1"/>
        <v>78</v>
      </c>
      <c r="B84" s="21">
        <v>43370</v>
      </c>
      <c r="C84" s="8">
        <v>2770</v>
      </c>
      <c r="D84" s="17" t="s">
        <v>85</v>
      </c>
      <c r="E84" s="8" t="s">
        <v>86</v>
      </c>
      <c r="F84" s="9">
        <v>281.38</v>
      </c>
    </row>
    <row r="85" spans="1:6" s="19" customFormat="1" ht="33.75" customHeight="1">
      <c r="A85" s="20">
        <f t="shared" si="1"/>
        <v>79</v>
      </c>
      <c r="B85" s="21">
        <v>43370</v>
      </c>
      <c r="C85" s="8">
        <v>2771</v>
      </c>
      <c r="D85" s="17" t="s">
        <v>85</v>
      </c>
      <c r="E85" s="8" t="s">
        <v>87</v>
      </c>
      <c r="F85" s="9">
        <v>55.07</v>
      </c>
    </row>
    <row r="86" spans="1:6" s="19" customFormat="1" ht="31.5" customHeight="1">
      <c r="A86" s="20">
        <f t="shared" si="1"/>
        <v>80</v>
      </c>
      <c r="B86" s="21">
        <v>43370</v>
      </c>
      <c r="C86" s="8">
        <v>2772</v>
      </c>
      <c r="D86" s="17" t="s">
        <v>88</v>
      </c>
      <c r="E86" s="8" t="s">
        <v>89</v>
      </c>
      <c r="F86" s="9">
        <v>2497.3000000000002</v>
      </c>
    </row>
    <row r="87" spans="1:6" s="19" customFormat="1" ht="54" customHeight="1">
      <c r="A87" s="20">
        <f t="shared" si="1"/>
        <v>81</v>
      </c>
      <c r="B87" s="21">
        <v>43370</v>
      </c>
      <c r="C87" s="8">
        <v>2773</v>
      </c>
      <c r="D87" s="17" t="s">
        <v>90</v>
      </c>
      <c r="E87" s="8" t="s">
        <v>91</v>
      </c>
      <c r="F87" s="9">
        <v>194.81</v>
      </c>
    </row>
    <row r="88" spans="1:6" s="19" customFormat="1" ht="42" customHeight="1">
      <c r="A88" s="20">
        <f t="shared" si="1"/>
        <v>82</v>
      </c>
      <c r="B88" s="21">
        <v>43370</v>
      </c>
      <c r="C88" s="8">
        <v>2774</v>
      </c>
      <c r="D88" s="17" t="s">
        <v>28</v>
      </c>
      <c r="E88" s="8" t="s">
        <v>92</v>
      </c>
      <c r="F88" s="9">
        <v>5295.24</v>
      </c>
    </row>
    <row r="89" spans="1:6" s="19" customFormat="1" ht="41.25" customHeight="1">
      <c r="A89" s="20">
        <f t="shared" si="1"/>
        <v>83</v>
      </c>
      <c r="B89" s="21">
        <v>43370</v>
      </c>
      <c r="C89" s="8">
        <v>2775</v>
      </c>
      <c r="D89" s="17" t="s">
        <v>93</v>
      </c>
      <c r="E89" s="8" t="s">
        <v>94</v>
      </c>
      <c r="F89" s="9">
        <v>9760</v>
      </c>
    </row>
    <row r="90" spans="1:6" s="19" customFormat="1" ht="39.75" customHeight="1">
      <c r="A90" s="20">
        <f t="shared" si="1"/>
        <v>84</v>
      </c>
      <c r="B90" s="21">
        <v>43370</v>
      </c>
      <c r="C90" s="8">
        <v>2776</v>
      </c>
      <c r="D90" s="17" t="s">
        <v>93</v>
      </c>
      <c r="E90" s="8" t="s">
        <v>95</v>
      </c>
      <c r="F90" s="9">
        <v>2135</v>
      </c>
    </row>
    <row r="91" spans="1:6" s="19" customFormat="1" ht="40.5" customHeight="1">
      <c r="A91" s="20">
        <f t="shared" si="1"/>
        <v>85</v>
      </c>
      <c r="B91" s="21">
        <v>43370</v>
      </c>
      <c r="C91" s="8">
        <v>2778</v>
      </c>
      <c r="D91" s="17" t="s">
        <v>96</v>
      </c>
      <c r="E91" s="8" t="s">
        <v>97</v>
      </c>
      <c r="F91" s="9">
        <v>1953.39</v>
      </c>
    </row>
    <row r="92" spans="1:6" s="19" customFormat="1" ht="42.75" customHeight="1">
      <c r="A92" s="20">
        <f t="shared" si="1"/>
        <v>86</v>
      </c>
      <c r="B92" s="21">
        <v>43370</v>
      </c>
      <c r="C92" s="8">
        <v>2800</v>
      </c>
      <c r="D92" s="17" t="s">
        <v>98</v>
      </c>
      <c r="E92" s="8" t="s">
        <v>99</v>
      </c>
      <c r="F92" s="9">
        <v>64960.99</v>
      </c>
    </row>
    <row r="93" spans="1:6" s="19" customFormat="1" ht="50.25" customHeight="1">
      <c r="A93" s="20">
        <f t="shared" si="1"/>
        <v>87</v>
      </c>
      <c r="B93" s="21">
        <v>43370</v>
      </c>
      <c r="C93" s="8">
        <v>2803</v>
      </c>
      <c r="D93" s="17" t="s">
        <v>210</v>
      </c>
      <c r="E93" s="8" t="s">
        <v>100</v>
      </c>
      <c r="F93" s="9">
        <v>1457.52</v>
      </c>
    </row>
    <row r="94" spans="1:6" s="19" customFormat="1" ht="55.5" customHeight="1">
      <c r="A94" s="20">
        <f t="shared" si="1"/>
        <v>88</v>
      </c>
      <c r="B94" s="21">
        <v>43370</v>
      </c>
      <c r="C94" s="8">
        <v>2804</v>
      </c>
      <c r="D94" s="17" t="s">
        <v>210</v>
      </c>
      <c r="E94" s="8" t="s">
        <v>101</v>
      </c>
      <c r="F94" s="9">
        <v>200</v>
      </c>
    </row>
    <row r="95" spans="1:6" s="19" customFormat="1" ht="28.5" customHeight="1">
      <c r="A95" s="20">
        <f t="shared" si="1"/>
        <v>89</v>
      </c>
      <c r="B95" s="21">
        <v>43371</v>
      </c>
      <c r="C95" s="8">
        <v>861773</v>
      </c>
      <c r="D95" s="17" t="s">
        <v>9</v>
      </c>
      <c r="E95" s="8" t="s">
        <v>192</v>
      </c>
      <c r="F95" s="9">
        <v>-65</v>
      </c>
    </row>
    <row r="96" spans="1:6" s="19" customFormat="1" ht="38.25" customHeight="1">
      <c r="A96" s="20">
        <f t="shared" si="1"/>
        <v>90</v>
      </c>
      <c r="B96" s="21">
        <v>43371</v>
      </c>
      <c r="C96" s="8">
        <v>2667</v>
      </c>
      <c r="D96" s="17" t="s">
        <v>23</v>
      </c>
      <c r="E96" s="8" t="s">
        <v>102</v>
      </c>
      <c r="F96" s="9">
        <v>12749.04</v>
      </c>
    </row>
    <row r="97" spans="1:6" s="19" customFormat="1" ht="24" customHeight="1">
      <c r="A97" s="20">
        <f t="shared" si="1"/>
        <v>91</v>
      </c>
      <c r="B97" s="21">
        <v>43371</v>
      </c>
      <c r="C97" s="8">
        <v>2779</v>
      </c>
      <c r="D97" s="17" t="s">
        <v>103</v>
      </c>
      <c r="E97" s="8" t="s">
        <v>104</v>
      </c>
      <c r="F97" s="9">
        <v>638.30999999999995</v>
      </c>
    </row>
    <row r="98" spans="1:6" s="19" customFormat="1" ht="34.5" customHeight="1">
      <c r="A98" s="20">
        <f t="shared" si="1"/>
        <v>92</v>
      </c>
      <c r="B98" s="21">
        <v>43371</v>
      </c>
      <c r="C98" s="8">
        <v>2780</v>
      </c>
      <c r="D98" s="17" t="s">
        <v>39</v>
      </c>
      <c r="E98" s="8" t="s">
        <v>105</v>
      </c>
      <c r="F98" s="9">
        <v>439.19</v>
      </c>
    </row>
    <row r="99" spans="1:6" s="19" customFormat="1" ht="50.25" customHeight="1">
      <c r="A99" s="20">
        <f t="shared" si="1"/>
        <v>93</v>
      </c>
      <c r="B99" s="21">
        <v>43371</v>
      </c>
      <c r="C99" s="8">
        <v>2781</v>
      </c>
      <c r="D99" s="17" t="s">
        <v>106</v>
      </c>
      <c r="E99" s="8" t="s">
        <v>107</v>
      </c>
      <c r="F99" s="9">
        <v>973.42</v>
      </c>
    </row>
    <row r="100" spans="1:6" s="19" customFormat="1" ht="41.25" customHeight="1">
      <c r="A100" s="20">
        <f t="shared" si="1"/>
        <v>94</v>
      </c>
      <c r="B100" s="21">
        <v>43371</v>
      </c>
      <c r="C100" s="8">
        <v>2782</v>
      </c>
      <c r="D100" s="17" t="s">
        <v>108</v>
      </c>
      <c r="E100" s="8" t="s">
        <v>109</v>
      </c>
      <c r="F100" s="9">
        <v>1022.21</v>
      </c>
    </row>
    <row r="101" spans="1:6" s="19" customFormat="1" ht="30.75" customHeight="1">
      <c r="A101" s="20">
        <f t="shared" si="1"/>
        <v>95</v>
      </c>
      <c r="B101" s="21">
        <v>43371</v>
      </c>
      <c r="C101" s="8">
        <v>2783</v>
      </c>
      <c r="D101" s="17" t="s">
        <v>106</v>
      </c>
      <c r="E101" s="8" t="s">
        <v>110</v>
      </c>
      <c r="F101" s="9">
        <v>1820.7</v>
      </c>
    </row>
    <row r="102" spans="1:6" s="19" customFormat="1" ht="37.5" customHeight="1">
      <c r="A102" s="20">
        <f t="shared" si="1"/>
        <v>96</v>
      </c>
      <c r="B102" s="21">
        <v>43371</v>
      </c>
      <c r="C102" s="8">
        <v>2784</v>
      </c>
      <c r="D102" s="17" t="s">
        <v>106</v>
      </c>
      <c r="E102" s="8" t="s">
        <v>111</v>
      </c>
      <c r="F102" s="9">
        <v>297.5</v>
      </c>
    </row>
    <row r="103" spans="1:6" s="19" customFormat="1" ht="39.75" customHeight="1">
      <c r="A103" s="20">
        <f t="shared" si="1"/>
        <v>97</v>
      </c>
      <c r="B103" s="21">
        <v>43371</v>
      </c>
      <c r="C103" s="8">
        <v>2785</v>
      </c>
      <c r="D103" s="17" t="s">
        <v>112</v>
      </c>
      <c r="E103" s="8" t="s">
        <v>113</v>
      </c>
      <c r="F103" s="9">
        <v>985.3</v>
      </c>
    </row>
    <row r="104" spans="1:6" s="19" customFormat="1" ht="31.5" customHeight="1">
      <c r="A104" s="20">
        <f t="shared" si="1"/>
        <v>98</v>
      </c>
      <c r="B104" s="21">
        <v>43371</v>
      </c>
      <c r="C104" s="8">
        <v>2786</v>
      </c>
      <c r="D104" s="17" t="s">
        <v>114</v>
      </c>
      <c r="E104" s="8" t="s">
        <v>115</v>
      </c>
      <c r="F104" s="9">
        <v>1231.6500000000001</v>
      </c>
    </row>
    <row r="105" spans="1:6" s="19" customFormat="1" ht="42.75" customHeight="1">
      <c r="A105" s="20">
        <f t="shared" si="1"/>
        <v>99</v>
      </c>
      <c r="B105" s="21">
        <v>43371</v>
      </c>
      <c r="C105" s="8">
        <v>2787</v>
      </c>
      <c r="D105" s="17" t="s">
        <v>116</v>
      </c>
      <c r="E105" s="8" t="s">
        <v>117</v>
      </c>
      <c r="F105" s="9">
        <v>2056.3200000000002</v>
      </c>
    </row>
    <row r="106" spans="1:6" s="19" customFormat="1" ht="30.75" customHeight="1">
      <c r="A106" s="20">
        <f t="shared" si="1"/>
        <v>100</v>
      </c>
      <c r="B106" s="21">
        <v>43371</v>
      </c>
      <c r="C106" s="8">
        <v>2788</v>
      </c>
      <c r="D106" s="17" t="s">
        <v>118</v>
      </c>
      <c r="E106" s="8" t="s">
        <v>119</v>
      </c>
      <c r="F106" s="9">
        <v>23775.15</v>
      </c>
    </row>
    <row r="107" spans="1:6" s="19" customFormat="1" ht="31.5" customHeight="1">
      <c r="A107" s="20">
        <f t="shared" si="1"/>
        <v>101</v>
      </c>
      <c r="B107" s="21">
        <v>43371</v>
      </c>
      <c r="C107" s="8">
        <v>2789</v>
      </c>
      <c r="D107" s="17" t="s">
        <v>120</v>
      </c>
      <c r="E107" s="8" t="s">
        <v>121</v>
      </c>
      <c r="F107" s="9">
        <v>362.95</v>
      </c>
    </row>
    <row r="108" spans="1:6" s="19" customFormat="1" ht="43.5" customHeight="1">
      <c r="A108" s="20">
        <f t="shared" si="1"/>
        <v>102</v>
      </c>
      <c r="B108" s="21">
        <v>43371</v>
      </c>
      <c r="C108" s="8">
        <v>2790</v>
      </c>
      <c r="D108" s="17" t="s">
        <v>122</v>
      </c>
      <c r="E108" s="8" t="s">
        <v>123</v>
      </c>
      <c r="F108" s="9">
        <v>6213.22</v>
      </c>
    </row>
    <row r="109" spans="1:6" s="19" customFormat="1" ht="42" customHeight="1">
      <c r="A109" s="20">
        <f t="shared" si="1"/>
        <v>103</v>
      </c>
      <c r="B109" s="21">
        <v>43371</v>
      </c>
      <c r="C109" s="8">
        <v>2791</v>
      </c>
      <c r="D109" s="17" t="s">
        <v>124</v>
      </c>
      <c r="E109" s="8" t="s">
        <v>125</v>
      </c>
      <c r="F109" s="9">
        <v>5355</v>
      </c>
    </row>
    <row r="110" spans="1:6" s="19" customFormat="1" ht="50.25" customHeight="1">
      <c r="A110" s="20">
        <f t="shared" si="1"/>
        <v>104</v>
      </c>
      <c r="B110" s="21">
        <v>43371</v>
      </c>
      <c r="C110" s="8">
        <v>2792</v>
      </c>
      <c r="D110" s="17" t="s">
        <v>126</v>
      </c>
      <c r="E110" s="8" t="s">
        <v>127</v>
      </c>
      <c r="F110" s="9">
        <v>3570.42</v>
      </c>
    </row>
    <row r="111" spans="1:6" s="19" customFormat="1" ht="42.75" customHeight="1">
      <c r="A111" s="20">
        <f t="shared" si="1"/>
        <v>105</v>
      </c>
      <c r="B111" s="21">
        <v>43371</v>
      </c>
      <c r="C111" s="8">
        <v>2793</v>
      </c>
      <c r="D111" s="17" t="s">
        <v>126</v>
      </c>
      <c r="E111" s="8" t="s">
        <v>128</v>
      </c>
      <c r="F111" s="9">
        <v>237.34</v>
      </c>
    </row>
    <row r="112" spans="1:6" s="19" customFormat="1" ht="37.5" customHeight="1">
      <c r="A112" s="20">
        <f t="shared" si="1"/>
        <v>106</v>
      </c>
      <c r="B112" s="21">
        <v>43371</v>
      </c>
      <c r="C112" s="8">
        <v>2794</v>
      </c>
      <c r="D112" s="17" t="s">
        <v>126</v>
      </c>
      <c r="E112" s="8" t="s">
        <v>129</v>
      </c>
      <c r="F112" s="9">
        <v>56.75</v>
      </c>
    </row>
    <row r="113" spans="1:6" s="19" customFormat="1" ht="21" customHeight="1">
      <c r="A113" s="20">
        <f t="shared" si="1"/>
        <v>107</v>
      </c>
      <c r="B113" s="21">
        <v>43371</v>
      </c>
      <c r="C113" s="8">
        <v>2795</v>
      </c>
      <c r="D113" s="17" t="s">
        <v>130</v>
      </c>
      <c r="E113" s="8" t="s">
        <v>131</v>
      </c>
      <c r="F113" s="9">
        <v>290.17</v>
      </c>
    </row>
    <row r="114" spans="1:6" s="19" customFormat="1" ht="19.5" customHeight="1">
      <c r="A114" s="20">
        <f t="shared" si="1"/>
        <v>108</v>
      </c>
      <c r="B114" s="21">
        <v>43371</v>
      </c>
      <c r="C114" s="8">
        <v>2796</v>
      </c>
      <c r="D114" s="17" t="s">
        <v>132</v>
      </c>
      <c r="E114" s="8" t="s">
        <v>133</v>
      </c>
      <c r="F114" s="9">
        <v>1802</v>
      </c>
    </row>
    <row r="115" spans="1:6" s="19" customFormat="1" ht="30" customHeight="1">
      <c r="A115" s="20">
        <f t="shared" si="1"/>
        <v>109</v>
      </c>
      <c r="B115" s="21">
        <v>43371</v>
      </c>
      <c r="C115" s="8">
        <v>2797</v>
      </c>
      <c r="D115" s="17" t="s">
        <v>134</v>
      </c>
      <c r="E115" s="8" t="s">
        <v>135</v>
      </c>
      <c r="F115" s="9">
        <v>892.5</v>
      </c>
    </row>
    <row r="116" spans="1:6" s="19" customFormat="1" ht="24.75" customHeight="1">
      <c r="A116" s="20">
        <f t="shared" si="1"/>
        <v>110</v>
      </c>
      <c r="B116" s="21">
        <v>43371</v>
      </c>
      <c r="C116" s="8">
        <v>2798</v>
      </c>
      <c r="D116" s="17" t="s">
        <v>134</v>
      </c>
      <c r="E116" s="8" t="s">
        <v>136</v>
      </c>
      <c r="F116" s="9">
        <v>345.1</v>
      </c>
    </row>
    <row r="117" spans="1:6" s="19" customFormat="1" ht="32.25" customHeight="1">
      <c r="A117" s="20">
        <f t="shared" si="1"/>
        <v>111</v>
      </c>
      <c r="B117" s="21">
        <v>43371</v>
      </c>
      <c r="C117" s="8">
        <v>2799</v>
      </c>
      <c r="D117" s="17" t="s">
        <v>137</v>
      </c>
      <c r="E117" s="8" t="s">
        <v>138</v>
      </c>
      <c r="F117" s="9">
        <v>17530.37</v>
      </c>
    </row>
    <row r="118" spans="1:6" s="19" customFormat="1" ht="52.5" customHeight="1">
      <c r="A118" s="20">
        <f t="shared" si="1"/>
        <v>112</v>
      </c>
      <c r="B118" s="21">
        <v>43371</v>
      </c>
      <c r="C118" s="8">
        <v>2806</v>
      </c>
      <c r="D118" s="17" t="s">
        <v>139</v>
      </c>
      <c r="E118" s="8" t="s">
        <v>140</v>
      </c>
      <c r="F118" s="9">
        <v>2034.9</v>
      </c>
    </row>
    <row r="119" spans="1:6" s="19" customFormat="1" ht="31.5" customHeight="1">
      <c r="A119" s="20">
        <f t="shared" si="1"/>
        <v>113</v>
      </c>
      <c r="B119" s="21">
        <v>43371</v>
      </c>
      <c r="C119" s="8">
        <v>2807</v>
      </c>
      <c r="D119" s="17" t="s">
        <v>141</v>
      </c>
      <c r="E119" s="8" t="s">
        <v>142</v>
      </c>
      <c r="F119" s="9">
        <v>1028.73</v>
      </c>
    </row>
    <row r="120" spans="1:6" s="19" customFormat="1" ht="33.75" customHeight="1">
      <c r="A120" s="20">
        <f t="shared" si="1"/>
        <v>114</v>
      </c>
      <c r="B120" s="21">
        <v>43371</v>
      </c>
      <c r="C120" s="8">
        <v>2808</v>
      </c>
      <c r="D120" s="17" t="s">
        <v>14</v>
      </c>
      <c r="E120" s="8" t="s">
        <v>143</v>
      </c>
      <c r="F120" s="9">
        <v>161.71</v>
      </c>
    </row>
    <row r="121" spans="1:6" s="19" customFormat="1" ht="41.25" customHeight="1">
      <c r="A121" s="20">
        <f t="shared" si="1"/>
        <v>115</v>
      </c>
      <c r="B121" s="21">
        <v>43371</v>
      </c>
      <c r="C121" s="8">
        <v>2809</v>
      </c>
      <c r="D121" s="17" t="s">
        <v>28</v>
      </c>
      <c r="E121" s="8" t="s">
        <v>144</v>
      </c>
      <c r="F121" s="9">
        <v>36553.230000000003</v>
      </c>
    </row>
    <row r="122" spans="1:6" s="19" customFormat="1" ht="31.5" customHeight="1">
      <c r="A122" s="20">
        <f t="shared" si="1"/>
        <v>116</v>
      </c>
      <c r="B122" s="24">
        <v>43371</v>
      </c>
      <c r="C122" s="25">
        <v>2810</v>
      </c>
      <c r="D122" s="26" t="s">
        <v>145</v>
      </c>
      <c r="E122" s="8" t="s">
        <v>146</v>
      </c>
      <c r="F122" s="9">
        <v>7433.54</v>
      </c>
    </row>
    <row r="123" spans="1:6" s="19" customFormat="1" ht="24.75" customHeight="1">
      <c r="A123" s="20">
        <f t="shared" si="1"/>
        <v>117</v>
      </c>
      <c r="B123" s="21">
        <v>43371</v>
      </c>
      <c r="C123" s="8">
        <v>2811</v>
      </c>
      <c r="D123" s="17" t="s">
        <v>147</v>
      </c>
      <c r="E123" s="8" t="s">
        <v>148</v>
      </c>
      <c r="F123" s="9">
        <v>6418.35</v>
      </c>
    </row>
    <row r="124" spans="1:6" s="19" customFormat="1" ht="25.5" customHeight="1">
      <c r="A124" s="20">
        <f t="shared" si="1"/>
        <v>118</v>
      </c>
      <c r="B124" s="16">
        <v>43371</v>
      </c>
      <c r="C124" s="27">
        <v>2812</v>
      </c>
      <c r="D124" s="23" t="s">
        <v>139</v>
      </c>
      <c r="E124" s="8" t="s">
        <v>149</v>
      </c>
      <c r="F124" s="9">
        <v>4355.3999999999996</v>
      </c>
    </row>
    <row r="125" spans="1:6" s="19" customFormat="1" ht="53.25" customHeight="1">
      <c r="A125" s="20">
        <f t="shared" si="1"/>
        <v>119</v>
      </c>
      <c r="B125" s="21">
        <v>43371</v>
      </c>
      <c r="C125" s="8">
        <v>2813</v>
      </c>
      <c r="D125" s="23" t="s">
        <v>139</v>
      </c>
      <c r="E125" s="8" t="s">
        <v>150</v>
      </c>
      <c r="F125" s="9">
        <v>5950</v>
      </c>
    </row>
    <row r="126" spans="1:6" s="19" customFormat="1" ht="40.5" customHeight="1">
      <c r="A126" s="20">
        <f t="shared" si="1"/>
        <v>120</v>
      </c>
      <c r="B126" s="21">
        <v>43371</v>
      </c>
      <c r="C126" s="8">
        <v>2814</v>
      </c>
      <c r="D126" s="17" t="s">
        <v>151</v>
      </c>
      <c r="E126" s="8" t="s">
        <v>152</v>
      </c>
      <c r="F126" s="9">
        <v>650</v>
      </c>
    </row>
    <row r="127" spans="1:6" s="19" customFormat="1" ht="33.75" customHeight="1">
      <c r="A127" s="20">
        <f t="shared" si="1"/>
        <v>121</v>
      </c>
      <c r="B127" s="21">
        <v>43371</v>
      </c>
      <c r="C127" s="8">
        <v>2815</v>
      </c>
      <c r="D127" s="17" t="s">
        <v>153</v>
      </c>
      <c r="E127" s="8" t="s">
        <v>154</v>
      </c>
      <c r="F127" s="9">
        <v>1057.1400000000001</v>
      </c>
    </row>
    <row r="128" spans="1:6" s="19" customFormat="1" ht="36.75" customHeight="1">
      <c r="A128" s="20">
        <f t="shared" si="1"/>
        <v>122</v>
      </c>
      <c r="B128" s="21">
        <v>43371</v>
      </c>
      <c r="C128" s="8">
        <v>2816</v>
      </c>
      <c r="D128" s="17" t="s">
        <v>155</v>
      </c>
      <c r="E128" s="8" t="s">
        <v>156</v>
      </c>
      <c r="F128" s="9">
        <v>704.76</v>
      </c>
    </row>
    <row r="129" spans="1:6" s="19" customFormat="1" ht="35.25" customHeight="1">
      <c r="A129" s="20">
        <f t="shared" si="1"/>
        <v>123</v>
      </c>
      <c r="B129" s="21">
        <v>43371</v>
      </c>
      <c r="C129" s="8">
        <v>2817</v>
      </c>
      <c r="D129" s="17" t="s">
        <v>155</v>
      </c>
      <c r="E129" s="8" t="s">
        <v>156</v>
      </c>
      <c r="F129" s="9">
        <v>780.27</v>
      </c>
    </row>
    <row r="130" spans="1:6" s="19" customFormat="1" ht="30.75" customHeight="1">
      <c r="A130" s="20">
        <f t="shared" si="1"/>
        <v>124</v>
      </c>
      <c r="B130" s="21">
        <v>43371</v>
      </c>
      <c r="C130" s="8">
        <v>2818</v>
      </c>
      <c r="D130" s="17" t="s">
        <v>157</v>
      </c>
      <c r="E130" s="8" t="s">
        <v>158</v>
      </c>
      <c r="F130" s="9">
        <v>11250.99</v>
      </c>
    </row>
    <row r="131" spans="1:6" s="19" customFormat="1" ht="29.25" customHeight="1">
      <c r="A131" s="20">
        <f t="shared" si="1"/>
        <v>125</v>
      </c>
      <c r="B131" s="21">
        <v>43371</v>
      </c>
      <c r="C131" s="8">
        <v>2819</v>
      </c>
      <c r="D131" s="17" t="s">
        <v>159</v>
      </c>
      <c r="E131" s="8" t="s">
        <v>160</v>
      </c>
      <c r="F131" s="9">
        <v>22980.21</v>
      </c>
    </row>
    <row r="132" spans="1:6" s="19" customFormat="1" ht="38.25" customHeight="1">
      <c r="A132" s="20">
        <f t="shared" si="1"/>
        <v>126</v>
      </c>
      <c r="B132" s="21">
        <v>43371</v>
      </c>
      <c r="C132" s="8">
        <v>2820</v>
      </c>
      <c r="D132" s="17" t="s">
        <v>161</v>
      </c>
      <c r="E132" s="8" t="s">
        <v>160</v>
      </c>
      <c r="F132" s="9">
        <v>5161.78</v>
      </c>
    </row>
    <row r="133" spans="1:6" s="19" customFormat="1" ht="33.75" customHeight="1">
      <c r="A133" s="20">
        <f t="shared" si="1"/>
        <v>127</v>
      </c>
      <c r="B133" s="21">
        <v>43371</v>
      </c>
      <c r="C133" s="8">
        <v>2821</v>
      </c>
      <c r="D133" s="17" t="s">
        <v>162</v>
      </c>
      <c r="E133" s="8" t="s">
        <v>163</v>
      </c>
      <c r="F133" s="9">
        <v>100.68</v>
      </c>
    </row>
    <row r="134" spans="1:6" s="19" customFormat="1" ht="30" customHeight="1">
      <c r="A134" s="20">
        <f t="shared" si="1"/>
        <v>128</v>
      </c>
      <c r="B134" s="21">
        <v>43371</v>
      </c>
      <c r="C134" s="8">
        <v>2822</v>
      </c>
      <c r="D134" s="17" t="s">
        <v>164</v>
      </c>
      <c r="E134" s="8" t="s">
        <v>165</v>
      </c>
      <c r="F134" s="9">
        <v>416.7</v>
      </c>
    </row>
    <row r="135" spans="1:6" s="19" customFormat="1" ht="29.25" customHeight="1">
      <c r="A135" s="20">
        <f t="shared" si="1"/>
        <v>129</v>
      </c>
      <c r="B135" s="21">
        <v>43371</v>
      </c>
      <c r="C135" s="8">
        <v>2823</v>
      </c>
      <c r="D135" s="17" t="s">
        <v>50</v>
      </c>
      <c r="E135" s="8" t="s">
        <v>166</v>
      </c>
      <c r="F135" s="9">
        <v>3187.51</v>
      </c>
    </row>
    <row r="136" spans="1:6" s="19" customFormat="1" ht="42.75" customHeight="1">
      <c r="A136" s="20">
        <f t="shared" si="1"/>
        <v>130</v>
      </c>
      <c r="B136" s="21">
        <v>43371</v>
      </c>
      <c r="C136" s="8">
        <v>2824</v>
      </c>
      <c r="D136" s="17" t="s">
        <v>167</v>
      </c>
      <c r="E136" s="8" t="s">
        <v>168</v>
      </c>
      <c r="F136" s="9">
        <v>1691.11</v>
      </c>
    </row>
    <row r="137" spans="1:6" s="19" customFormat="1" ht="37.5" customHeight="1">
      <c r="A137" s="20">
        <f t="shared" ref="A137:A147" si="2">1+A136</f>
        <v>131</v>
      </c>
      <c r="B137" s="21">
        <v>43371</v>
      </c>
      <c r="C137" s="8">
        <v>2825</v>
      </c>
      <c r="D137" s="17" t="s">
        <v>53</v>
      </c>
      <c r="E137" s="8" t="s">
        <v>169</v>
      </c>
      <c r="F137" s="9">
        <v>5805.68</v>
      </c>
    </row>
    <row r="138" spans="1:6" s="19" customFormat="1" ht="45.75" customHeight="1">
      <c r="A138" s="20">
        <f t="shared" si="2"/>
        <v>132</v>
      </c>
      <c r="B138" s="21">
        <v>43371</v>
      </c>
      <c r="C138" s="8">
        <v>2826</v>
      </c>
      <c r="D138" s="17" t="s">
        <v>53</v>
      </c>
      <c r="E138" s="8" t="s">
        <v>170</v>
      </c>
      <c r="F138" s="9">
        <v>2209.6999999999998</v>
      </c>
    </row>
    <row r="139" spans="1:6" s="19" customFormat="1" ht="28.5" customHeight="1">
      <c r="A139" s="20">
        <f t="shared" si="2"/>
        <v>133</v>
      </c>
      <c r="B139" s="21">
        <v>43371</v>
      </c>
      <c r="C139" s="8">
        <v>2827</v>
      </c>
      <c r="D139" s="17" t="s">
        <v>53</v>
      </c>
      <c r="E139" s="8" t="s">
        <v>171</v>
      </c>
      <c r="F139" s="9">
        <v>2358.5100000000002</v>
      </c>
    </row>
    <row r="140" spans="1:6" s="19" customFormat="1" ht="35.25" customHeight="1">
      <c r="A140" s="20">
        <f t="shared" si="2"/>
        <v>134</v>
      </c>
      <c r="B140" s="21">
        <v>43371</v>
      </c>
      <c r="C140" s="8">
        <v>2828</v>
      </c>
      <c r="D140" s="17" t="s">
        <v>83</v>
      </c>
      <c r="E140" s="8" t="s">
        <v>172</v>
      </c>
      <c r="F140" s="9">
        <v>3444.88</v>
      </c>
    </row>
    <row r="141" spans="1:6" s="19" customFormat="1" ht="43.5" customHeight="1">
      <c r="A141" s="20">
        <f t="shared" si="2"/>
        <v>135</v>
      </c>
      <c r="B141" s="21">
        <v>43371</v>
      </c>
      <c r="C141" s="8">
        <v>2829</v>
      </c>
      <c r="D141" s="17" t="s">
        <v>50</v>
      </c>
      <c r="E141" s="8" t="s">
        <v>171</v>
      </c>
      <c r="F141" s="9">
        <v>5405.66</v>
      </c>
    </row>
    <row r="142" spans="1:6" s="19" customFormat="1" ht="33" customHeight="1">
      <c r="A142" s="20">
        <f t="shared" si="2"/>
        <v>136</v>
      </c>
      <c r="B142" s="21">
        <v>43371</v>
      </c>
      <c r="C142" s="8">
        <v>2830</v>
      </c>
      <c r="D142" s="17" t="s">
        <v>132</v>
      </c>
      <c r="E142" s="8" t="s">
        <v>173</v>
      </c>
      <c r="F142" s="9">
        <v>1387</v>
      </c>
    </row>
    <row r="143" spans="1:6" s="19" customFormat="1" ht="40.5" customHeight="1">
      <c r="A143" s="20">
        <f t="shared" si="2"/>
        <v>137</v>
      </c>
      <c r="B143" s="21">
        <v>43371</v>
      </c>
      <c r="C143" s="8">
        <v>2844</v>
      </c>
      <c r="D143" s="17" t="s">
        <v>50</v>
      </c>
      <c r="E143" s="8" t="s">
        <v>174</v>
      </c>
      <c r="F143" s="9">
        <v>2069.67</v>
      </c>
    </row>
    <row r="144" spans="1:6" s="19" customFormat="1" ht="38.25" customHeight="1">
      <c r="A144" s="20">
        <f t="shared" si="2"/>
        <v>138</v>
      </c>
      <c r="B144" s="21">
        <v>43371</v>
      </c>
      <c r="C144" s="8">
        <v>2845</v>
      </c>
      <c r="D144" s="17" t="s">
        <v>175</v>
      </c>
      <c r="E144" s="8" t="s">
        <v>176</v>
      </c>
      <c r="F144" s="9">
        <v>2818.6</v>
      </c>
    </row>
    <row r="145" spans="1:6" s="19" customFormat="1" ht="38.25" customHeight="1">
      <c r="A145" s="20">
        <f t="shared" si="2"/>
        <v>139</v>
      </c>
      <c r="B145" s="21">
        <v>43371</v>
      </c>
      <c r="C145" s="8">
        <v>2846</v>
      </c>
      <c r="D145" s="17" t="s">
        <v>53</v>
      </c>
      <c r="E145" s="8" t="s">
        <v>177</v>
      </c>
      <c r="F145" s="9">
        <v>6754.56</v>
      </c>
    </row>
    <row r="146" spans="1:6" s="19" customFormat="1" ht="35.25" customHeight="1">
      <c r="A146" s="20">
        <f t="shared" si="2"/>
        <v>140</v>
      </c>
      <c r="B146" s="21">
        <v>43371</v>
      </c>
      <c r="C146" s="8">
        <v>2847</v>
      </c>
      <c r="D146" s="17" t="s">
        <v>53</v>
      </c>
      <c r="E146" s="8" t="s">
        <v>170</v>
      </c>
      <c r="F146" s="9">
        <v>2713.99</v>
      </c>
    </row>
    <row r="147" spans="1:6" s="19" customFormat="1" ht="30.75" customHeight="1" thickBot="1">
      <c r="A147" s="20">
        <f t="shared" si="2"/>
        <v>141</v>
      </c>
      <c r="B147" s="24">
        <v>43371</v>
      </c>
      <c r="C147" s="25">
        <v>2848</v>
      </c>
      <c r="D147" s="26" t="s">
        <v>50</v>
      </c>
      <c r="E147" s="25" t="s">
        <v>171</v>
      </c>
      <c r="F147" s="28">
        <v>5178.3999999999996</v>
      </c>
    </row>
    <row r="148" spans="1:6" ht="30" customHeight="1" thickBot="1">
      <c r="A148" s="29"/>
      <c r="B148" s="11" t="s">
        <v>10</v>
      </c>
      <c r="C148" s="30"/>
      <c r="D148" s="30"/>
      <c r="E148" s="30"/>
      <c r="F148" s="12">
        <f>SUM(F7:F147)</f>
        <v>475459.44</v>
      </c>
    </row>
  </sheetData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materiale cap 61.01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2018-10-10T12:35:07Z</dcterms:modified>
</cp:coreProperties>
</file>