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7"/>
  </bookViews>
  <sheets>
    <sheet name="personal" sheetId="2" r:id="rId1"/>
    <sheet name="materiale cap 61.01" sheetId="3" r:id="rId2"/>
    <sheet name="venituri proprii- titlul 20 " sheetId="38" r:id="rId3"/>
    <sheet name="titlul IX- Alte cheltuieli" sheetId="25" r:id="rId4"/>
    <sheet name="transferuri " sheetId="5" r:id="rId5"/>
    <sheet name="PROIECTE CAP. 61.01" sheetId="37" r:id="rId6"/>
    <sheet name="proiecte cap. 61.08 " sheetId="36" r:id="rId7"/>
    <sheet name="dipfie " sheetId="39" r:id="rId8"/>
  </sheets>
  <definedNames>
    <definedName name="_xlnm._FilterDatabase" localSheetId="1" hidden="1">'materiale cap 61.01'!$A$6:$F$146</definedName>
    <definedName name="_xlnm._FilterDatabase" localSheetId="5" hidden="1">'PROIECTE CAP. 61.01'!$A$8:$E$140</definedName>
    <definedName name="_xlnm._FilterDatabase" localSheetId="4" hidden="1">'transferuri '!$A$7:$G$22</definedName>
    <definedName name="_xlnm.Print_Area" localSheetId="1">'materiale cap 61.01'!$A$1:$F$6</definedName>
    <definedName name="_xlnm.Print_Area" localSheetId="3">'titlul IX- Alte cheltuieli'!$A$1:$F$79</definedName>
  </definedNames>
  <calcPr calcId="152511"/>
</workbook>
</file>

<file path=xl/calcChain.xml><?xml version="1.0" encoding="utf-8"?>
<calcChain xmlns="http://schemas.openxmlformats.org/spreadsheetml/2006/main">
  <c r="F39" i="39" l="1"/>
  <c r="F30" i="39"/>
  <c r="E63" i="36" l="1"/>
  <c r="E61" i="36"/>
  <c r="E142" i="37"/>
  <c r="D196" i="2" l="1"/>
  <c r="D177" i="2"/>
  <c r="D165" i="2"/>
  <c r="D139" i="2"/>
  <c r="D134" i="2"/>
  <c r="D130" i="2"/>
  <c r="D123" i="2"/>
  <c r="D94" i="2"/>
  <c r="D59" i="2"/>
  <c r="D247" i="2" l="1"/>
  <c r="D243" i="2"/>
  <c r="D241" i="2"/>
  <c r="D237" i="2"/>
  <c r="D233" i="2"/>
  <c r="D229" i="2"/>
  <c r="D224" i="2"/>
  <c r="D206" i="2"/>
  <c r="D204" i="2"/>
  <c r="D200" i="2"/>
  <c r="D197" i="2" l="1"/>
  <c r="D225" i="2"/>
  <c r="D248" i="2"/>
  <c r="F75" i="3"/>
  <c r="F11" i="3"/>
  <c r="F146" i="3"/>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D249" i="2" l="1"/>
  <c r="F11" i="38"/>
  <c r="A10" i="5" l="1"/>
  <c r="A11" i="5"/>
  <c r="A12" i="5" s="1"/>
  <c r="A13" i="5" s="1"/>
  <c r="A14" i="5" s="1"/>
  <c r="A15" i="5" s="1"/>
  <c r="A16" i="5" s="1"/>
  <c r="A17" i="5" s="1"/>
  <c r="A18" i="5" s="1"/>
  <c r="A19" i="5" s="1"/>
  <c r="A20" i="5" s="1"/>
  <c r="A21" i="5" s="1"/>
  <c r="A9" i="5"/>
  <c r="F25" i="25" l="1"/>
  <c r="A10" i="25"/>
  <c r="A11" i="25"/>
  <c r="A12" i="25" s="1"/>
  <c r="A13" i="25" s="1"/>
  <c r="A14" i="25" s="1"/>
  <c r="A15" i="25" s="1"/>
  <c r="A16" i="25" s="1"/>
  <c r="A17" i="25" s="1"/>
  <c r="A18" i="25" s="1"/>
  <c r="A19" i="25" s="1"/>
  <c r="A20" i="25" s="1"/>
  <c r="A21" i="25" s="1"/>
  <c r="A22" i="25" s="1"/>
  <c r="A23" i="25" s="1"/>
  <c r="A24" i="25" s="1"/>
  <c r="A9" i="25"/>
  <c r="F22" i="5" l="1"/>
</calcChain>
</file>

<file path=xl/sharedStrings.xml><?xml version="1.0" encoding="utf-8"?>
<sst xmlns="http://schemas.openxmlformats.org/spreadsheetml/2006/main" count="1407" uniqueCount="579">
  <si>
    <t xml:space="preserve">MINISTERUL JUSTITIEI - Aparat propriu </t>
  </si>
  <si>
    <t>Nr.crt.</t>
  </si>
  <si>
    <t>Nr. act</t>
  </si>
  <si>
    <t>Data document</t>
  </si>
  <si>
    <t>Suma</t>
  </si>
  <si>
    <t>Detaliere</t>
  </si>
  <si>
    <t>Capitol</t>
  </si>
  <si>
    <t>Alineat</t>
  </si>
  <si>
    <t>61.01.06</t>
  </si>
  <si>
    <t>51.01.01</t>
  </si>
  <si>
    <t>61.01.07</t>
  </si>
  <si>
    <t>68.01.06</t>
  </si>
  <si>
    <t>57.02.01</t>
  </si>
  <si>
    <t xml:space="preserve">MINISTERUL JUSTITEI - Aparat propriu </t>
  </si>
  <si>
    <t>CAPITOLUL 61.01- Ordine publica si siguranta nationala</t>
  </si>
  <si>
    <t>FURNIZOR/BENEFICIAR</t>
  </si>
  <si>
    <t>CAPITOLUL 61.01 ,,ORDINE PUBLICA SI SIGURANTA NATIONALA"</t>
  </si>
  <si>
    <t>Data</t>
  </si>
  <si>
    <t>Document</t>
  </si>
  <si>
    <t>Explicatii</t>
  </si>
  <si>
    <t>Furnizor/Beneficiar suma</t>
  </si>
  <si>
    <t>Suma (lei)</t>
  </si>
  <si>
    <t>TITLUL 20 BUNURI SI SERVICII</t>
  </si>
  <si>
    <t xml:space="preserve">Nr Crt. </t>
  </si>
  <si>
    <t xml:space="preserve">DATA </t>
  </si>
  <si>
    <t xml:space="preserve">ORDIN DE PLATA /CEC /FOAIE DE VARSAMÂNT </t>
  </si>
  <si>
    <t xml:space="preserve">FACTURA  </t>
  </si>
  <si>
    <t xml:space="preserve">Suma </t>
  </si>
  <si>
    <t>TOTAL</t>
  </si>
  <si>
    <t xml:space="preserve"> </t>
  </si>
  <si>
    <t>Capitolul 61.01- Ordine publica si siguranta nationala</t>
  </si>
  <si>
    <t>TITLUL 10 CHELTUIELI DE PERSONAL</t>
  </si>
  <si>
    <t>68.01.50</t>
  </si>
  <si>
    <t>TITLUL 59- ALTE CHELTUIELI</t>
  </si>
  <si>
    <t>BUGETUL DE STAT</t>
  </si>
  <si>
    <t>MINISTERUL JUSTITIEI</t>
  </si>
  <si>
    <t>TITLUL 58 ,,PROIECTE CU FINANTARE DIN FONDURI EXTERNE NERAMBURSABILE (FEN)"</t>
  </si>
  <si>
    <t>MINISTERUL JUSTITIEI - Aparat propriu</t>
  </si>
  <si>
    <t>Titlul 20 Venituri proprii</t>
  </si>
  <si>
    <t>DATA</t>
  </si>
  <si>
    <t>ORDIN DE PLATA/CEC/FOAIE DE VARSAMANT</t>
  </si>
  <si>
    <t>FACTURA</t>
  </si>
  <si>
    <t>SUMA</t>
  </si>
  <si>
    <t>TRANSFERURI</t>
  </si>
  <si>
    <t>SURSA D</t>
  </si>
  <si>
    <t>Data act</t>
  </si>
  <si>
    <t>REPREZENTANT MJ</t>
  </si>
  <si>
    <t>Clasificatie bugetara</t>
  </si>
  <si>
    <t>61.01.50</t>
  </si>
  <si>
    <t>CONTERA MEDIA</t>
  </si>
  <si>
    <t>DANCO PRO</t>
  </si>
  <si>
    <t xml:space="preserve">TRAVEL TIME </t>
  </si>
  <si>
    <t>ASCENSORUL SA</t>
  </si>
  <si>
    <t>AMT POINT GARAGE</t>
  </si>
  <si>
    <t xml:space="preserve">ASCENSORUL SA </t>
  </si>
  <si>
    <t>MINISTERUL FINANTELOR PUBLICE</t>
  </si>
  <si>
    <t xml:space="preserve">MINISTERUL FINANTELOR PUBLICE </t>
  </si>
  <si>
    <t>VODAFONE</t>
  </si>
  <si>
    <t>INCOLOR ART</t>
  </si>
  <si>
    <t xml:space="preserve">MONITORUL OFICIAL </t>
  </si>
  <si>
    <t xml:space="preserve">PENITENCIARUL BUCURESTI JILAVA </t>
  </si>
  <si>
    <t xml:space="preserve">SERVICIUL DE TELECOMUNICATII   SPECIALE </t>
  </si>
  <si>
    <t>ADMINISTRATIA PATRIMONIULUI PROT DE STAT</t>
  </si>
  <si>
    <t xml:space="preserve">DAL TRAVEL </t>
  </si>
  <si>
    <t>GILMAR SRL</t>
  </si>
  <si>
    <t>10.01.01</t>
  </si>
  <si>
    <t>PLATA SALARII</t>
  </si>
  <si>
    <t>VIRAT RETINERI  DIN SALARII - POPRIRI, PENSII FACULTATIVE, COTIZATII</t>
  </si>
  <si>
    <t xml:space="preserve">AVANS CONCEDIU ODIHNA </t>
  </si>
  <si>
    <t>ALIMENTARE CONT VALUTA SALARIU</t>
  </si>
  <si>
    <t>SUBTOTAL 10.01.01</t>
  </si>
  <si>
    <t>10.01.05</t>
  </si>
  <si>
    <t>PLATA SALARII, VIRAT RETINERI  SALARIATI LA BUG ASIG SOCIALE SI BUG.DE STAT</t>
  </si>
  <si>
    <t>SUBTOTAL10.01.05</t>
  </si>
  <si>
    <t>10.01.06</t>
  </si>
  <si>
    <t>SUBTOTAL 10.01.06</t>
  </si>
  <si>
    <t>10.01.13</t>
  </si>
  <si>
    <t xml:space="preserve">PLATA DIURNA DEPLASARE INTERNA </t>
  </si>
  <si>
    <t xml:space="preserve">ALIMENTARE CONT VALUTA DEPLASARI EXTERNE </t>
  </si>
  <si>
    <t>SUBTOTAL 10.01.13</t>
  </si>
  <si>
    <t>10.01.14</t>
  </si>
  <si>
    <t xml:space="preserve"> INDEMNIZATIE DETASARE </t>
  </si>
  <si>
    <t>SUBTOTAL 10.01.14</t>
  </si>
  <si>
    <t>10.01.15</t>
  </si>
  <si>
    <t xml:space="preserve"> PLATA DECONT TRANSPORT </t>
  </si>
  <si>
    <t>SUBTOTAL 10.01.15</t>
  </si>
  <si>
    <t>10.01.16.</t>
  </si>
  <si>
    <t>PLATA DECONTURI CHIRII</t>
  </si>
  <si>
    <t>SUBTOTAL 10.01.16</t>
  </si>
  <si>
    <t>10.01.17.</t>
  </si>
  <si>
    <t xml:space="preserve">PLATA INDEMNIZATIE DE HRANA </t>
  </si>
  <si>
    <t xml:space="preserve"> VIRAT RETINERI  SALARIATI LA BUG ASIG SOCIALE SI BUG.DE STAT</t>
  </si>
  <si>
    <t>VIRAT RETINERI  SALARIATI LA BUG ASIG SOCIALE SI BUG.DE STAT</t>
  </si>
  <si>
    <t>SUBTOTAL 10.01.17</t>
  </si>
  <si>
    <t>10.01.30.</t>
  </si>
  <si>
    <t xml:space="preserve">PLATA  CONCEDII MEDICALE SUPORTATE DIN FNUASS </t>
  </si>
  <si>
    <t xml:space="preserve">PLATA DECONTURI TRANSPORT </t>
  </si>
  <si>
    <t>ALIMENTARE CONT VALUTA  ALTE DREPTURI PT. MAGISTRAT DE LEGATURA</t>
  </si>
  <si>
    <t>ALIMENTARE CONT VALUTA  ALTE DREPTURI PT.  MAGISTRAT DETASAT EUROJUST</t>
  </si>
  <si>
    <t>SUBTOTAL 10.01.30</t>
  </si>
  <si>
    <t>TOTAL ART. 10.01</t>
  </si>
  <si>
    <t>10.02.02</t>
  </si>
  <si>
    <t xml:space="preserve">PLATA NORMA HRANA </t>
  </si>
  <si>
    <t>SUBTOTAL 10.02.02</t>
  </si>
  <si>
    <t>10.02.03</t>
  </si>
  <si>
    <t>PLATA  ECHIPAMENT F.P.S.S.</t>
  </si>
  <si>
    <t>SUBTOTAL 10.02.03</t>
  </si>
  <si>
    <t>10.02.06.</t>
  </si>
  <si>
    <t>SUBTOTAL 10.02.06</t>
  </si>
  <si>
    <t>10.02.30</t>
  </si>
  <si>
    <t xml:space="preserve">PLATA DECONTURI MEDICAMENTE </t>
  </si>
  <si>
    <t>SUBTOTAL 10.02.30</t>
  </si>
  <si>
    <t>TOTAL ART. 10.02</t>
  </si>
  <si>
    <t>10.03.01.</t>
  </si>
  <si>
    <t>SUBTOTAL 10.03.01</t>
  </si>
  <si>
    <t>10.03.02.</t>
  </si>
  <si>
    <t>SUBTOTAL 10.03.02</t>
  </si>
  <si>
    <t>10.03.03.</t>
  </si>
  <si>
    <t>SUBTOTAL 10.03.03</t>
  </si>
  <si>
    <t>10.03.04.</t>
  </si>
  <si>
    <t>SUBTOTAL 10.03.04</t>
  </si>
  <si>
    <t>10.03.06.</t>
  </si>
  <si>
    <t>SUBTOTAL 10.03.06</t>
  </si>
  <si>
    <t>10.03.07.</t>
  </si>
  <si>
    <t>SUBTOTAL 10.03.07</t>
  </si>
  <si>
    <t>TOTAL  ART. 10.03</t>
  </si>
  <si>
    <t>TOTAL TITLUL 10</t>
  </si>
  <si>
    <t>Perioada 01-31.07.2019</t>
  </si>
  <si>
    <t>perioada: 01-31.07.2019</t>
  </si>
  <si>
    <t>ALIMENTARE CARD  STAT DESPAGUBIRI CIVILE - DOBANZI PT. SENTINTE JUDECATORESTI - PLATA  IULIE 2019  -  SITUATIE RECAP. 60187/09.07.2019, alin. bugetar 59.17</t>
  </si>
  <si>
    <t xml:space="preserve">VIRAT RETINERI  LA  BUG.DE STAT.-   STAT DESPAGUBIRI CIVILE - DOBANZI PT. SENTINTE JUDECATORESTI - PLATA  IULIE 2019  -  SITUATIE RECAP. 60187/09.07.2019, alin. bugetar 59.17 </t>
  </si>
  <si>
    <t>Plata numerar DESPAGUBIRI CIVILE - dobanda  sentinte judecatoresti  iunie 2019, alin. bugetar 59.17</t>
  </si>
  <si>
    <t>FV 123 DREPTURI NERIDICATE REPREZ.CV.DOBANDA  SENTINTE JUDECATORESTI, alin. bugetar 59.17</t>
  </si>
  <si>
    <t>VIRAT RETINERI IMPOZIT  DIFERENTE SALARIALE  CF. OMJ 3241/C/2018, alin. bugetar 59.17</t>
  </si>
  <si>
    <t>VIRAT RETINERI IMPOZIT  -  STAT DIFERENTE SALARIALE AFERENTE ANILOR 2015-2018  ( VRS ) CF. OMJ 304/2019, OMJ 734/C/2019 SI OUG 3/2019- COTA DE 5% ACORDATA IN 2019   -  SITUATIE RECAP. 61739/15.07.2019, alin. bugetar 59.17</t>
  </si>
  <si>
    <t>ALIMENTARE CARD - DIFERENTE SALARIALE  CF. OMJ 3241/C/2018, alin. bugetar 59.17</t>
  </si>
  <si>
    <t xml:space="preserve"> ALIMENTARE CARD -  STAT DIFERENTE SALARIALE AFERENTE ANILOR 2015-2018  ( VRS ) CF. OMJ 304/2019, OMJ 734/C/2019 SI OUG 3/2019- COTA DE 5% ACORDATA IN 2019   -  SITUATIE RECAP. 61739/15.07.2019, alin. bugetar 59.17</t>
  </si>
  <si>
    <t xml:space="preserve">  DREPTURI NERIDICATE REPREZ.CV. DIFERENTE SALARIALE  AFERENT OMJ 304/C/2019, OMJ 734/C/2019 SI OUG 3/2019, _x000D_
SIT. RECAP. 61739/15.07.2019, alin. bugetar 59.17</t>
  </si>
  <si>
    <t>DREPTURI NERIDICATE REPREZ.CV. DIFERENTE SALARIALE  AFERENT OMJ 304/C/2019, OMJ 734/C/2019 SI OUG 3/2019, _x000D_
SIT. RECAP. 61739/15.07.2019, alin. bugetar 59.17</t>
  </si>
  <si>
    <t xml:space="preserve">VIRAT RETINERI IMPOZIT  -  STAT DIFERENTE SALARIALE  CF. OMJ 304/C/2018,  OUG 3/2019, TRANSA 5% 2019  -  SITUATIE RECAP. 64059/23.07.2019, alin. bugetar 59.17
</t>
  </si>
  <si>
    <t xml:space="preserve"> ALIMENTARE CARD -  STAT DIFERENTE SALARIALE  CF. OMJ 304/C/2018,  OUG 3/2019, TRANSA 5% 2019  -  SITUATIE RECAP. 64059/23.07.2019_x000D_, alin. bugetar 59.17
</t>
  </si>
  <si>
    <t>PLATA C/VAL 4% CONTRIBUTIE PENTRU PERSOANE CU HANDICAP AFERENTE LUNII IUNIE 2019, CONF LEGII 448/2006, ALIN BUGETAR 59.40</t>
  </si>
  <si>
    <t>CVAL TRANSFERURI INEC, TITLUL VI-  TRANSFERURI INTRE UNITATI ALE ADMINISTRATIEI PUBLICE- PT. PLATA SUMELOR PREVAZUTE PRIN HOTARARI JUDECATORESTI DEVENITE EXECUTORII IN ANUL 2015 AVAND CA OBIECT ACORDAREA DE DAUNE-INTERESE MORATORII SUB FORMA DOBANZII LEGALE CF. PREVED ART. 39 DIN OUG 114/2018</t>
  </si>
  <si>
    <t xml:space="preserve">CVAL TRANSFERURI INEC, TITLUL VI-  TRANSFERURI INTRE UNITATI ALE ADMINISTRATIEI PUBLICE- PT. TITLUL I CHELTUIELI DE PERSONAL AFERENTE LUNII IUNIE 2019  </t>
  </si>
  <si>
    <t>CVAL TRANSFERURI INEC, TITLUL VI-  TRANSFERURI INTRE UNITATI ALE ADMINISTRATIEI PUBLICE- PT. PLATA PROCENTULUI DE 5 % DIN DREPTURILE DE NATURA SALARIALE RESTANTE STABILITE IN FAVOAREA PERSONALULUI DIN SISTEMUL JUSTIÍEI PREVAZUTE DE OUG NR. 3/2019 CAT SI PLATA DESPAGUBIRILOR CIVILE (DOBANDA LEGALA REMUNERATORIE) AFERENTE DIF DE VRS</t>
  </si>
  <si>
    <t>CVAL TRANSFERURI ANP, TITLUL VI-  TRANSFERURI INTRE UNITATI ALE ADMINISTRATIEI PUBLICE- PT PLATA CHELT DE PERSONAL, ACTIUNI DE SANATATE,  PROIECTE FEN, AFERENTE LUNII IUNIE 2019</t>
  </si>
  <si>
    <t>CVAL TRANSFERURI ANP, TITLUL VI-  TRANSFERURI INTRE UNITATI ALE ADMINISTRATIEI PUBLICE- PT PLATA TITLUL II- BUNURI SI SERVICII, TRANSFERURI CURENTE- ACTIUNI DE SANATATE+TRANSFERURI DE CAPITAL, ALTE CHELTUIELI- DESPAGUBIRI CIVILE, IULIE 2019</t>
  </si>
  <si>
    <t>CVAL TRANSFER TITLUL VI- SPITALUL PROF. DR.CONSTANTIN ANGELESCU, TRANSFERURI INTRE UNITATI ALE ADMINISTRATIEI PUBLICE-ACTIVE NEFINANCIARE, IULIE 2019</t>
  </si>
  <si>
    <t>CVAL TRANSFERURI ANP, TITLUL VI-  TRANSFERURI INTRE UNITATI ALE ADMINISTRATIEI PUBLICE - PT PLATA STIMULENTELOR DE INSERTIE PANA LA VARSTA DE TREI ANI AI COPILULUI SI A INDEMNIZATIILOR DE CRESTERE COPIL AF LUNII  IUNIE 2019</t>
  </si>
  <si>
    <t>CVAL TRANSFERURI ANP, TITLUL VI-  TRANSFERURI INTRE UNITATI ALE ADMINISTRATIEI PUBLICE - DIFERENTA PENTRU PLATA STIMULENTELOR DE INSERTIE PANA LA VARSTA DE TREI ANI AI COPILULUI SI A INDEMNIZATIILOR DE CRESTERE COPIL AF LUNII  IUNIE 2019</t>
  </si>
  <si>
    <t>DECONTARI CU PERSONALUL-CREDITE BUGETARE  PLATA STAT INDEMNIZATIE CRESTERE COPIL PÂNÃ LA ÎMPLINIREA VÂRSTEI DE 2 ANI PENTRU FPSS APARAT PROPRIU PENTRU LUNA IUNIE 2019</t>
  </si>
  <si>
    <t>PLATA  STIMULENT DE INSERTIE PÂNÃ LA ÎMPLINIREA VÂRSTEI DE 3 ANI AI COPILULUI PENTRU FPSS APARAT PROPRIU MJ PENTRU LUNA  IUNIE 2019</t>
  </si>
  <si>
    <t>68.01.08</t>
  </si>
  <si>
    <t>CVAL TRANSFERURI ANP, TITLUL VI-  TRANSFERURI INTRE UNITATI ALE ADMINISTRATIEI PUBLICE - PT PLATA  UNUI AJUTOR DE DECES CF PREVEDERILOR ART 41 ALIN 2 DIN OUG 114/2018</t>
  </si>
  <si>
    <t>CVAL TRANSFERURI ANP, TITLUL VI-  TRANSFERURI INTRE UNITATI ALE ADMINISTRATIEI PUBLICE- PT PLATA TITLUL IX- ASISTENTA SOCIALA- AJUTOARE SOCIALE IN NATURA- PLATA CHELTUIELILOR DE TRANSPORT IN CAZUL INTERNARII IN SPITALE, TRANSPORT, CENTRE DE REFACERE A CAPACITATII DE EFORT CF ART 6 ALIN 1 LIT DIN HG 1398/2007, IULIE 2019</t>
  </si>
  <si>
    <t>SURSA A</t>
  </si>
  <si>
    <t>perioada 01-31.07.219</t>
  </si>
  <si>
    <t>01-31.07.219</t>
  </si>
  <si>
    <t xml:space="preserve">cval alimentare cont BCR pentru plata  comisioane  in cadrul  MFN 2014-2021, 85% FEN, alineat bugetar 58.31.02
</t>
  </si>
  <si>
    <t>cval majorare salariala in cadrul programului Justitie, per. 01.01-30.06.2019, MFN 2014-2021, 15% FN, CENTRALIZATOR NR.  47-57/110183/2017/17.07.201, alineat bugetar 58.31.01</t>
  </si>
  <si>
    <t>cval  25% CAS civili ptr  majorare salariala in cadrul programului Justitie, per. 01.01-30.06.2019, MFN 2014-2021, 15% FN, CENTRALIZATOR NR.  47-57/110183/2017/17.07.2019 alineat bugetar 58.31.01</t>
  </si>
  <si>
    <t>cval  25% CAS fpss ptr  majorare salariala in cadrul programului Justitie, per. 01.01-30.06.2019, MFN 2014-2021, 15% FN, CENTRALIZATOR NR.  47-57/110183/2017/17.07.201, alineat bugetar 58.31.01</t>
  </si>
  <si>
    <t>cval  10% CASS ptr  majorare salariala in cadrul programului Justitie, per. 01.01-30.06.2019, MFN 2014-2021, 15% FN, CENTRALIZATOR NR.  47-57/110183/2017/17.07.201, alineat bugetar 58.31.01</t>
  </si>
  <si>
    <t>cval  10% impozit ptr  majorare salariala in cadrul programului Justitie, per. 01.01-30.06.2019, MFN 2014-2021, 15% FN, CENTRALIZATOR NR.  47-57/110183/2017/17.07.201, alineat bugetar 58.31.01</t>
  </si>
  <si>
    <t>cval  2,25% contributie de munca ptr  majorare salariala in cadrul programului Justitie, per. 01.01-30.06.2019, MFN 2014-2021, 15% FN, CENTRALIZATOR NR.  47-57/110183/2017/17.07.2019, alineat bugetar 58.31.01</t>
  </si>
  <si>
    <t xml:space="preserve">cval majorare salariala in cadrul programului Justitie, per. 01.01-30.06.2019, MFN 2014-2021, 85% FEN, CENTRALIZATOR NR.  47-57/110183/2017/17.07.201, alineat bugetar 58.31.02_x000D_
</t>
  </si>
  <si>
    <t>cval  2,25% contributie de munca ptr  majorare salariala in cadrul programului Justitie, per. 01.01-30.06.2019, MFN 2014-2021, 85% FEN, CENTRALIZATOR NR.  47-57/110183/2017/17.07.2019, alineat bugetar 58.31.02</t>
  </si>
  <si>
    <t>cval  25% CAS fpss ptr  majorare salariala in cadrul programului Justitie, per. 01.01-30.06.2019, MFN 2014-2021, 85% FEN, CENTRALIZATOR NR.  47-57/110183/2017/17.07.209, alineat bugetar 58.31.02</t>
  </si>
  <si>
    <t>cval  10% impozit ptr  majorare salariala in cadrul programului Justitie, per. 01.01-30.06.2019, MFN 2014-2021, 85% FEN, CENTRALIZATOR NR.  47-57/110183/2017/17.07.201, alineat bugetar 58.32.01</t>
  </si>
  <si>
    <t>cval  10% CASS ptr  majorare salariala in cadrul programului Justitie, per. 01.01-30.06.2019, MFN 2014-2021, 85% FEN, CENTRALIZATOR NR.  47-57/110183/2017/17.07.201, alineat bugetar 58.31.02</t>
  </si>
  <si>
    <t>cval  25% CAS civili ptr  majorare salariala in cadrul programului Justitie, per. 01.01-30.06.2019, MFN 2014-2021, 85% FEN, CENTRALIZATOR NR.  47-57/110183/2017/17.07.201, alineat bugetar 58.31.02</t>
  </si>
  <si>
    <t>BANCA COMERCIALA ROMANA</t>
  </si>
  <si>
    <t>BUGET ASIG SOC DE STAT</t>
  </si>
  <si>
    <t>BUGETELE ASIG.SOC. SI FD.SPEC.</t>
  </si>
  <si>
    <t xml:space="preserve"> BUGETUL DE STAT</t>
  </si>
  <si>
    <t>PLATA MAJORARI SALARIALE NETE AFERENTE LUNII IUNIE 2019 PROIECT "DEZVOLTAREA SI IMPLEMENTAREA UNUI SISTEM INTEGRAT DE MANAGEMENT STRATEGIC LA NIVELUL SISTEMULUI JUDICIAR -</t>
  </si>
  <si>
    <t>ERNST &amp; YOUNG</t>
  </si>
  <si>
    <t xml:space="preserve">BUGET ASIG SOC DE STAT </t>
  </si>
  <si>
    <t>PLATA  CAM 2,25% PT. DIFERENTE MAJORARI SALARIALE NETE AFERENTE PERIOADEI MAI 2019 -  PROIECT,,MECANISME EFICACE DE CONTROL  ADMINISTRATIV SI DE PREVENIRE A CORUPTIEI"  - SIPOCA 432/ SIMS 118676 , alin bug 58.02.01</t>
  </si>
  <si>
    <t>PLATA STAT  AFERENT LUNII MAI 2019,  NR. 136 /83904/2017/03.07.2019,  PROIECT " MECANISME EFICACE DE CONTROL ADMINISTRATIV SI DE PREVENIRE A CORUPTIEI"  - SIPOCA 432/ SIMS 118676  , alin bug 58.02.01</t>
  </si>
  <si>
    <t>PLATA  IMPOZIT 10% PT. DIFERENTE MAJORARI SALARIALE NETE AFERENTE PERIOADEI MAI 2019 -  PROIECT,,MECANISME EFICACE DE CONTROL  ADMINISTRATIV SI DE PREVENIRE A CORUPTIEI"  - SIPOCA 432/ SIMS 118676 , alin bug 58.02.01</t>
  </si>
  <si>
    <t>PLATA  CAS 25% PT. DIFERENTE MAJORARI SALARIALE NETE AFERENTE PERIOADEI MAI 2019 -  PROIECT,,MECANISME EFICACE DE CONTROL  ADMINISTRATIV SI DE PREVENIRE A CORUPTIEI"  - SIPOCA 432/ SIMS 118676  , alin bug 58.02.01</t>
  </si>
  <si>
    <t>PLATA  CASS 10% PT. DIFERENTE MAJORARI SALARIALE NETE AFERENTE PERIOADEI MAI 2019 -  PROIECT,,MECANISME EFICACE DE CONTROL  ADMINISTRATIV SI DE PREVENIRE A CORUPTIEI"  - SIPOCA 432/ SIMS 118676 , alin bug 58.02.01</t>
  </si>
  <si>
    <t>PLATA  CAS fpss 25% PT. DIFERENTE MAJORARI SALARIALE NETE AFERENTE PERIOADEI MAI 2019 -  PROIECT,,MECANISME EFICACE DE CONTROL  ADMINISTRATIV SI DE PREVENIRE A CORUPTIEI"  - SIPOCA 432/ SIMS 118676 , alin bug 58.02.01</t>
  </si>
  <si>
    <t>PLATA STAT  AFERENT LUNII MAI 2019,  NR. 136 /83904/2017/03.07.2019,  PROIECT " MECANISME EFICACE DE CONTROL ADMINISTRATIV SI DE PREVENIRE A CORUPTIEI"  - SIPOCA 432/ SIMS 118676 , alin bug 58.02.01</t>
  </si>
  <si>
    <t>PLATA  CAM 2,25% PT. DIFERENTE MAJORARI SALARIALE NETE AFERENTE PERIOADEI MAI 2019 -  PROIECT,,MECANISME EFICACE DE CONTROL  ADMINISTRATIV SI DE PREVENIRE A CORUPTIEI"  - SIPOCA 432/ SIMS 118676, alin bug 58.02.02</t>
  </si>
  <si>
    <t>PLATA STAT  AFERENT LUNII MAI 2019,  NR. 136 /83904/2017/03.07.2019,  PROIECT " MECANISME EFICACE DE CONTROL ADMINISTRATIV SI DE PREVENIRE A CORUPTIEI"  - SIPOCA 432/ SIMS 118676, alin bug 58.02.02</t>
  </si>
  <si>
    <t>PLATA  IMPOZIT 10% PT. DIFERENTE MAJORARI SALARIALE NETE AFERENTE PERIOADEI MAI 2019 -  PROIECT,,MECANISME EFICACE DE CONTROL  ADMINISTRATIV SI DE PREVENIRE A CORUPTIEI"  - SIPOCA 432/ SIMS 118676 , alin bug 58.02.02</t>
  </si>
  <si>
    <t>PLATA  CAS 25% PT. PT. DIFERENTE MAJORARI SALARIALE NETE AFERENTE PERIOADEI MAI 2019 -  PROIECT,,MECANISME EFICACE DE CONTROL  ADMINISTRATIV SI DE PREVENIRE A CORUPTIEI"  - SIPOCA 432/ SIMS 118676 , alin bug 58.02.02</t>
  </si>
  <si>
    <t>PLATA  CASS 10%  PT. DIFERENTE MAJORARI SALARIALE NETE AFERENTE PERIOADEI MAI 2019 -  PROIECT,,MECANISME EFICACE DE CONTROL  ADMINISTRATIV SI DE PREVENIRE A CORUPTIEI"  - SIPOCA 432/ SIMS 118676, alin bug 58.02.02</t>
  </si>
  <si>
    <t>PLATA  CAS fpss 25% PT. DIFERENTE MAJORARI SALARIALE NETE AFERENTE PERIOADEI MAI 2019 -  PROIECT,,MECANISME EFICACE DE CONTROL  ADMINISTRATIV SI DE PREVENIRE A CORUPTIEI"  - SIPOCA 432/ SIMS 118676 , alin bug 58.02.02</t>
  </si>
  <si>
    <t xml:space="preserve"> plata salarii  ptr orele lucrate in luna martie 2019, Proiectul 12075 "Consolidarea capacitătii administrative a secretariatului tehnic al SNA 2016-2020 de a sprijini implementarea măsurilor anticorupție" - SIPOCA 62, alineat bugetar 58.02.01</t>
  </si>
  <si>
    <t xml:space="preserve"> plata salarii  ptr orele lucrate in luna martie 2019,Proiectul 12075 "Consolidarea capacitătii administrative a secretariatului tehnic al SNA 2016-2020 de a sprijini implementarea măsurilor anticorupție" - SIPOCA 62, alineat bugetar 58.02.01</t>
  </si>
  <si>
    <t>plata contributie asig in munca ptr orele lucrate in perioada martie-iunie 2019, Proiectul 12075 "Consolidarea capacitătii administrative a secretariatului tehnic al SNA 2016-2020 de a sprijini implementarea măsurilor anticorupție" - SIPOCA 62, alineat bugetar 58.02.01</t>
  </si>
  <si>
    <t xml:space="preserve"> plata salarii  ptr orele lucrate in luna   iunie 2019, Proiectul 12075 "Consolidarea capacitătii administrative a secretariatului tehnic al SNA 2016-2020 de a sprijini implementarea măsurilor anticorupție" - SIPOCA 62, alineat bugetar 58.02.01</t>
  </si>
  <si>
    <t xml:space="preserve"> plata salarii  ptr orele lucrate in  perioada martie - iunie 2019, Proiectul 12075 "Consolidarea capacitătii administrative a secretariatului tehnic al SNA 2016-2020 de a sprijini implementarea măsurilor anticorupție" - SIPOCA 62, alineat bugetar 58.02.01</t>
  </si>
  <si>
    <t xml:space="preserve"> plata contributii ( impozit/ven sal.) ptr orele lucrate in perioada martie-iunie 2019, Proiectul 12075 "Consolidarea capacitătii administrative a secretariatului tehnic al SNA 2016-2020 de a sprijini implementarea măsurilor anticorupție" - SIPOCA 62, alineat bugetar 58.02.01</t>
  </si>
  <si>
    <t>plata salarii  ptr orele lucrate in perioada martie-iunie 2019, Proiectul 12075 "Consolidarea capacitătii administrative a secretariatului tehnic al SNA 2016-2020 de a sprijini implementarea măsurilor anticorupție" - SIPOCA 62, alineat bugetar 58.02.01</t>
  </si>
  <si>
    <t>plata contributii  CASS ptr orele lucrate in perioada martie-iunie 2019, Proiectul 12075 "Consolidarea capacitătii administrative a secretariatului tehnic al SNA 2016-2020 de a sprijini implementarea măsurilor anticorupție" - SIPOCA 62, alineat bugetar 58.02.01</t>
  </si>
  <si>
    <t xml:space="preserve"> plata contributii  CAS ptr orele lucrate in perioada martie-iunie 2019, Proiectul 12075 "Consolidarea capacitătii administrative a secretariatului tehnic al SNA 2016-2020 de a sprijini implementarea măsurilor anticorupție" - SIPOCA 62, alineat bugetar 58.02.01</t>
  </si>
  <si>
    <t xml:space="preserve"> plata salarii  ptr orele lucrate in luna martie 2019,  Proiectul 12075 "Consolidarea capacitătii administrative a secretariatului tehnic al SNA 2016-2020 de a sprijini implementarea măsurilor anticorupție" - SIPOCA 62, alineat bugetar 58.02.02</t>
  </si>
  <si>
    <t>plata salarii  ptr orele lucrate in luna martie 2019,Proiectul 12075 "Consolidarea capacitătii administrative a secretariatului tehnic al SNA 2016-2020 de a sprijini implementarea măsurilor anticorupție" - SIPOCA 62, alineat bugetar 58.02.02</t>
  </si>
  <si>
    <t xml:space="preserve"> plata CAM  ptr orele lucrate in perioada martie-iunie 2019, Proiectul 12075 "Consolidarea capacitătii administrative a secretariatului tehnic al SNA 2016-2020 de a sprijini implementarea măsurilor anticorupție" - SIPOCA 62, alineat bugetar 58.02.02</t>
  </si>
  <si>
    <t xml:space="preserve"> plata salarii  ptr orele lucrate in iunie 2019, Proiectul 12075 "Consolidarea capacitătii administrative a secretariatului tehnic al SNA 2016-2020 de a sprijini implementarea măsurilor anticorupție" - SIPOCA 62, alineat bugetar 58.02.02</t>
  </si>
  <si>
    <t>plata salarii  ptr orele lucrate in  perioada martie - iunie 2019, Proiectul 12075 "Consolidarea capacitătii administrative a secretariatului tehnic al SNA 2016-2020 de a sprijini implementarea măsurilor anticorupție" - SIPOCA 62, alineat bugetar 58.02.02</t>
  </si>
  <si>
    <t>plata impozit/ venit din sal.  ptr orele lucrate in perioada martie-iunie 2019, Proiectul 12075 "Consolidarea capacitătii administrative a secretariatului tehnic al SNA 2016-2020 de a sprijini implementarea măsurilor anticorupție" - SIPOCA 62, alineat bugetar 58.02.02</t>
  </si>
  <si>
    <t>plata salarii  ptr orele lucrate in perioada martie-iunie 2019, Proiectul 12075 "Consolidarea capacitătii administrative a secretariatului tehnic al SNA 2016-2020 de a sprijini implementarea măsurilor anticorupție" - SIPOCA 62, alineat bugetar 58.02.02</t>
  </si>
  <si>
    <t xml:space="preserve"> plata CASS  ptr orele lucrate in perioada martie-iunie 2019, Proiectul 12075 "Consolidarea capacitătii administrative a secretariatului tehnic al SNA 2016-2020 de a sprijini implementarea măsurilor anticorupție" - SIPOCA 62, alineat bugetar 58.02.02</t>
  </si>
  <si>
    <t>plata salarii  ptr orele lucrate in perioada martie-iunie 2019,Proiectul 12075 "Consolidarea capacitătii administrative a secretariatului tehnic al SNA 2016-2020 de a sprijini implementarea măsurilor anticorupție" - SIPOCA 62, alineat bugetar 58.02.02</t>
  </si>
  <si>
    <t>plata CAS  ptr orele lucrate in perioada martie-iunie 2019, Proiectul 12075 "Consolidarea capacitătii administrative a secretariatului tehnic al SNA 2016-2020 de a sprijini implementarea măsurilor anticorupție" - SIPOCA 62, alineat bugetar 58.02.02</t>
  </si>
  <si>
    <t>PLATA CONTRIBUTIE ASIGURATORIE  DE MUNCA  ANGAJATOR 2,25%  PENTRU DIFERENTE MAJORARI SALARIALE NETE AFERENTE PERIOADEI FEBRUARIE-MAI 2019, Proiectul 12074 "Consolidarea capacitătii administrative a MJ prin dezvoltarea unei platforme de gestiune a proceselor de lucru (GPL) si a aplicatiilor eferente"- SIPOCA 57, alineat bugetar 58.02.01</t>
  </si>
  <si>
    <t xml:space="preserve"> PLATA DIFERENTE MAJORARI SALARIALE NETE AFERENTE PERIOADEI FEBRUARIE -MAI 2019 Proiectul 12074 "Consolidarea capacitătii administrative a MJ prin dezvoltarea unei platforme de gestiune a proceselor de lucru (GPL) si a aplicatiilor eferente"- SIPOCA 57, alineat bugetar 58.02.01</t>
  </si>
  <si>
    <t xml:space="preserve"> PLATA 10% IMPOZIT PENTRU  DIFERENTE MAJORARI SALARIALE NETE AFERENTE PERIOADEI FEBRUARIE-MAI 2019 Proiectul 12074 "Consolidarea capacitătii administrative a MJ prin dezvoltarea unei platforme de gestiune a proceselor de lucru (GPL) si a aplicatiilor eferente"- SIPOCA 57, alineat bugetar 58.02.01</t>
  </si>
  <si>
    <t>PLATA 25% CAS ANGAJAT FUNCTIONARI PUBLICI CU STATUT SPECIAL  PENTRU  DIFERENTE MAJORARI SALARIALE NETE AFERENTE PER FEBR-MAI 2019, Proiectul 12074 "Consolidarea capacitătii administrative a MJ prin dezvoltarea unei platforme de gestiune a proceselor de lucru (GPL) si a aplicatiilor eferente"- SIPOCA 57, alineat bugetar 58.02.01</t>
  </si>
  <si>
    <t>PLATA 10% CASS ANGAJAT  PENTRU  DIFERENTE MAJORARI SALARIALE NETE AFERENTE PERIOADEI FEBR-MAI 2019 Proiectul 12074 "Consolidarea capacitătii administrative a MJ prin dezvoltarea unei platforme de gestiune a proceselor de lucru (GPL) si a aplicatiilor eferente"- SIPOCA 57, alineat bugetar 58.02.01</t>
  </si>
  <si>
    <t>PLATA 25% CAS ANGAJAT PERSONAL CIVIL  PENTRU  DIFERENTE MAJORARI SALARIALE NETE AF PER FEBR-MAI 2019, Proiectul 12074 "Consolidarea capacitătii administrative a MJ prin dezvoltarea unei platforme de gestiune a proceselor de lucru (GPL) si a aplicatiilor eferente"- SIPOCA 57, alineat bugetar 58.02.01</t>
  </si>
  <si>
    <t xml:space="preserve"> PLATA DIFERENTE MAJORARI SALARIALE NETE AFERENTE PERIOADEI FEBRUARIE -MAI 2019 Proiectul 12074 "Consolidarea capacitătii administrative a MJ prin dezvoltarea unei platforme de gestiune a proceselor de lucru (GPL) si a aplicatiilor eferente"- SIPOCA 57, alineat bugetar 58.02.02</t>
  </si>
  <si>
    <t>PLATA CONTRIBUTIE ASIGURATORIE  DE MUNCA  ANGAJATOR 2,25%  PENTRU DIFERENTE MAJORARI SALARIALE NETE AFERENTE PERIOADEI FEBRUARIE-MAI 2019, Proiectul 12074 "Consolidarea capacitătii administrative a MJ prin dezvoltarea unei platforme de gestiune a proceselor de lucru (GPL) si a aplicatiilor eferente"- SIPOCA 57, alineat bugetar 58.02.02</t>
  </si>
  <si>
    <t xml:space="preserve"> PLATA 10% IMPOZIT PENTRU  DIFERENTE MAJORARI SALARIALE NETE AFERENTE PERIOADEI FEBRUARIE-MAI 2019 Proiectul 12074 "Consolidarea capacitătii administrative a MJ prin dezvoltarea unei platforme de gestiune a proceselor de lucru (GPL) si a aplicatiilor eferente"- SIPOCA 57, alineat bugetar 58.02.02</t>
  </si>
  <si>
    <t xml:space="preserve"> PLATA 25% CAS ANGAJAT FUNCTIONARI PUBLICI CU STATUT SPECIAL  PENTRU  DIFERENTE MAJORARI SALARIALE NETE AFERENTE PER FEBR-MAI 219 Proiectul 12074 "Consolidarea capacitătii administrative a MJ prin dezvoltarea unei platforme de gestiune a proceselor de lucru (GPL) si a aplicatiilor eferente"- SIPOCA 57, alineat bugetar 58.02.02</t>
  </si>
  <si>
    <t>PLATA 10% CASS ANGAJAT  PENTRU  DIFERENTE MAJORARI SALARIALE NETE AFERENTE PERIOADEI FEBR- MAI 2019, Proiectul 12074 "Consolidarea capacitătii administrative a MJ prin dezvoltarea unei platforme de gestiune a proceselor de lucru (GPL) si a aplicatiilor eferente"- SIPOCA 57, alineat bugetar 58.02.02</t>
  </si>
  <si>
    <t>PLATA 25% CAS ANGAJAT PERSONAL CIVIL  PENTRU  DIFERENTE MAJORARI SALARIALE NETE AFERENTE FEBR- MAI 2019, Proiectul 12074 "Consolidarea capacitătii administrative a MJ prin dezvoltarea unei platforme de gestiune a proceselor de lucru (GPL) si a aplicatiilor eferente"- SIPOCA 57, alineat bugetar 58.02.02</t>
  </si>
  <si>
    <t>PLATA CONTRIBUTIE ASIGURATORIE  DE MUNCA  ANGAJATOR 2,25%  PENTRU DIFERENTE MAJORARI SALARIALE NETE AFERENTE PERIOADEI IUNIE 2019  Proiectul 12074 "Consolidarea capacitătii administrative a MJ prin dezvoltarea unei platforme de gestiune a proceselor de lucru (GPL) si a aplicatiilor eferente"- SIPOCA 57, alineat bugetar 58.02.01</t>
  </si>
  <si>
    <t xml:space="preserve"> PLATA 10% IMPOZIT PENTRU  DIFERENTE MAJORARI SALARIALE NETE AFERENTE PERIOADEI IUNIE 2019 Proiectul 12074 "Consolidarea capacitătii administrative a MJ prin dezvoltarea unei platforme de gestiune a proceselor de lucru (GPL) si a aplicatiilor eferente"- SIPOCA 57, alineat bugetar 58.02.01</t>
  </si>
  <si>
    <t>PLATA DIFERENTE MAJORARI SALARIALE NETE AFERENTE PERIOADEI IUNIE 2019 Proiectul 12074 "Consolidarea capacitătii administrative a MJ prin dezvoltarea unei platforme de gestiune a proceselor de lucru (GPL) si a aplicatiilor eferente"- SIPOCA 57, alineat bugetar 58.02.01</t>
  </si>
  <si>
    <t>PLATA 10% CASS ANGAJAT  PENTRU  DIFERENTE MAJORARI SALARIALE NETE AFERENTE PERIOADEI IUNIE 2019 Proiectul 12074 "Consolidarea capacitătii administrative a MJ prin dezvoltarea unei platforme de gestiune a proceselor de lucru (GPL) si a aplicatiilor eferente"- SIPOCA 57, alineat bugetar 58.02.01</t>
  </si>
  <si>
    <t xml:space="preserve"> PLATA DIFERENTE MAJORARI SALARIALE NETE AFERENTE PERIOADEI IUNIE 2019 Proiectul 12074 "Consolidarea capacitătii administrative a MJ prin dezvoltarea unei platforme de gestiune a proceselor de lucru (GPL) si a aplicatiilor eferente"- SIPOCA 57, alineat bugetar 58.02.01</t>
  </si>
  <si>
    <t xml:space="preserve"> PLATA 25% CAS ANGAJAT PERSONAL CIVIL  PENTRU  DIFERENTE MAJORARI SALARIALE NETE AFERENTE PERIOADEI IUNIE 2019 Proiectul 12074 "Consolidarea capacitătii administrative a MJ prin dezvoltarea unei platforme de gestiune a proceselor de lucru (GPL) si a aplicatiilor eferente"- SIPOCA 57, alineat bugetar 58.02.01</t>
  </si>
  <si>
    <t xml:space="preserve"> PLATA 25% CAS ANGAJAT FUNCTIONARI PUBLICI CU STATUT SPECIAL  PENTRU  DIFERENTE MAJORARI SALARIALE NETE AFERENTE PERIOADEI IUNIE 2019 Proiectul 12074 "Consolidarea capacitătii administrative a MJ prin dezvoltarea unei platforme de gestiune a proceselor de lucru (GPL) si a aplicatiilor eferente"- SIPOCA 57, alineat bugetar 58.02.01</t>
  </si>
  <si>
    <t xml:space="preserve"> PLATA DIFERENTE MAJORARI SALARIALE NETE AFERENTE PERIOADEI  IUNIE 2019 Proiectul 12074 "Consolidarea capacitătii administrative a MJ prin dezvoltarea unei platforme de gestiune a proceselor de lucru (GPL) si a aplicatiilor eferente"- SIPOCA 57, alineat bugetar 58.02.01</t>
  </si>
  <si>
    <t xml:space="preserve">  PLATA CONTRIBUTIE ASIGURATORIE  DE MUNCA  ANGAJATOR 2,25%  PENTRU DIFERENTE MAJORARI SALARIALE NETE AFERENTE PERIOADEI IUNIE 2019 Proiectul 12074 "Consolidarea capacitătii administrative a MJ prin dezvoltarea unei platforme de gestiune a proceselor de lucru (GPL) si a aplicatiilor eferente"- SIPOCA 57, alineat bugetar 58.02.02</t>
  </si>
  <si>
    <t xml:space="preserve"> PLATA 10% IMPOZIT PENTRU  DIFERENTE MAJORARI SALARIALE NETE AFERENTE PERIOADEI IUNIE 2019 Proiectul 12074 "Consolidarea capacitătii administrative a MJ prin dezvoltarea unei platforme de gestiune a proceselor de lucru (GPL) si a aplicatiilor eferente"- SIPOCA 57, alineat bugetar 58.02.02</t>
  </si>
  <si>
    <t xml:space="preserve"> PLATA DIFERENTE MAJORARI SALARIALE NETE AFERENTE PERIOADEI IUNIE 2019 Proiectul 12074 "Consolidarea capacitătii administrative a MJ prin dezvoltarea unei platforme de gestiune a proceselor de lucru (GPL) si a aplicatiilor eferente"- SIPOCA 57, alineat bugetar 58.02.02</t>
  </si>
  <si>
    <t>PLATA 10% CASS ANGAJAT  PENTRU  DIFERENTE MAJORARI SALARIALE NETE AFERENTE PERIOADEI IUNIE 2019 Proiectul 12074 "Consolidarea capacitătii administrative a MJ prin dezvoltarea unei platforme de gestiune a proceselor de lucru (GPL) si a aplicatiilor eferente"- SIPOCA 57, alineat bugetar 58.02.02</t>
  </si>
  <si>
    <t>PLATA 25% CAS ANGAJAT PERSONAL CIVIL  PENTRU  DIFERENTE MAJORARI SALARIALE NETE AFERENTE PERIOADEI IUNIE 2019 Proiectul 12074 "Consolidarea capacitătii administrative a MJ prin dezvoltarea unei platforme de gestiune a proceselor de lucru (GPL) si a aplicatiilor eferente"- SIPOCA 57, alineat bugetar 58.02.02</t>
  </si>
  <si>
    <t xml:space="preserve"> PLATA 25% CAS ANGAJAT FUNCTIONARI PUBLICI CU STATUT SPECIAL  PENTRU  DIFERENTE MAJORARI SALARIALE NETE AFERENTE PERIOADEI IUNIE 2019 Proiectul 12074 "Consolidarea capacitătii administrative a MJ prin dezvoltarea unei platforme de gestiune a proceselor de lucru (GPL) si a aplicatiilor eferente"- SIPOCA 57, alineat bugetar 58.02.02</t>
  </si>
  <si>
    <t xml:space="preserve">  PLATA DIFERENTE MAJORARI SALARIALE NETE AFERENTE PERIOADEI  IUNIE 2019 Proiectul 12074 "Consolidarea capacitătii administrative a MJ prin dezvoltarea unei platforme de gestiune a proceselor de lucru (GPL) si a aplicatiilor eferente"- SIPOCA 57, alineat bugetar 58.02.02</t>
  </si>
  <si>
    <t xml:space="preserve"> PLATA MAJORARI SALARIALE NETE AFERENTE LUNII IUNIE 2019 Proiectul 12074 "Consolidarea capacitătii administrative a MJ prin dezvoltarea unei platforme de gestiune a proceselor de lucru (GPL) si a aplicatiilor eferente"- SIPOCA 57, alineat bugetar 58.02.02</t>
  </si>
  <si>
    <t>PLATA DIFERENTE MAJORARI SALARIALE NETE AFERENTE PERIOADEI IUNIE 2019 Proiectul 12074 "Consolidarea capacitătii administrative a MJ prin dezvoltarea unei platforme de gestiune a proceselor de lucru (GPL) si a aplicatiilor eferente"- SIPOCA 57, alineat bugetar 58.02.02</t>
  </si>
  <si>
    <t>PLATA 2,25% CONTRIBUTIE ANGAJATOR  PENTRU MAJORARI SALARIALE NETE AFERENTE LUNII IUNIE 2019, Proiect 12073 "Dezvoltarea si implementarea unui sistem integrat de management strategic la nivelul sistemului judiciar (SIMS)- MJ lider"- SIPOCA 55, alineat bugetar 58.02.01</t>
  </si>
  <si>
    <t>PLATA 25% CAS  FPSS PENTRU PLATA MAJORARI SALARIALE NETE AFERENTE LUNII IUNIE 2019 PERSONAL IT , Proiect 12073 "Dezvoltarea si implementarea unui sistem integrat de management strategic la nivelul sistemului judiciar (SIMS)- MJ lider"- SIPOCA 55, alineat bugetar 58.02.01</t>
  </si>
  <si>
    <t>PLATA 10% IMPOZIT PENTRU PLATA MAJORARI SALARIALE NETE AFERENTE LUNII IUNIE 2019 , Proiect 12073 "Dezvoltarea si implementarea unui sistem integrat de management strategic la nivelul sistemului judiciar (SIMS)- MJ lider"- SIPOCA 55, alineat bugetar 58.02.01</t>
  </si>
  <si>
    <t>PLATA MAJORARI SALARIALE NETE AFERENTE LUNII IUNIE 2019 , Proiect 12073 "Dezvoltarea si implementarea unui sistem integrat de management strategic la nivelul sistemului judiciar (SIMS)- MJ lider"- SIPOCA 55, alineat bugetar 58.02.01</t>
  </si>
  <si>
    <t>PLATA 10% CASS  PENTRU MAJORARI SALARIALE NETE AFERENTE LUNII IUNIE 2019 , Proiect 12073 "Dezvoltarea si implementarea unui sistem integrat de management strategic la nivelul sistemului judiciar (SIMS)- MJ lider"- SIPOCA 55, alineat bugetar 58.02.01</t>
  </si>
  <si>
    <t>PLATA DIFERENTE MAJORARI SALARIALE NETE AFERENTE PERIOADEI IUNIE 2019, Proiect 12073 "Dezvoltarea si implementarea unui sistem integrat de management strategic la nivelul sistemului judiciar (SIMS)- MJ lider"- SIPOCA 55, alineat bugetar 58.02.01</t>
  </si>
  <si>
    <t xml:space="preserve"> PLATA MAJORARI SALARIALE NETE AFERENTE LUNII IUNIE 2019 , Proiect 12073 "Dezvoltarea si implementarea unui sistem integrat de management strategic la nivelul sistemului judiciar (SIMS)- MJ lider"- SIPOCA 55, alineat bugetar 58.02.01</t>
  </si>
  <si>
    <t xml:space="preserve"> PLATA 25% CAS  PENTRU MAJORARI SALARIALE NETE AFERENTE LUNII IUNIE 2019, Proiect 12073 "Dezvoltarea si implementarea unui sistem integrat de management strategic la nivelul sistemului judiciar (SIMS)- MJ lider"- SIPOCA 55, alineat bugetar 58.02.01</t>
  </si>
  <si>
    <t>PLATA MAJORARI SALARIALE NETE AFERENTE PERIOADEI FEBRUARIE - MAI 2019, Proiect 12073 "Dezvoltarea si implementarea unui sistem integrat de management strategic la nivelul sistemului judiciar (SIMS)- MJ lider"- SIPOCA 55, alineat bugetar 58.02.01</t>
  </si>
  <si>
    <t>PLATA 2,25% CONTRIBUTIE ANGAJATOR  PENTRU MAJORARI SALARIALE NETE AFERENTE PERIOADEI FEBRUARIE - MAI 2019, Proiect 12073 "Dezvoltarea si implementarea unui sistem integrat de management strategic la nivelul sistemului judiciar (SIMS)- MJ lider"- SIPOCA 55, alineat bugetar 58.02.01</t>
  </si>
  <si>
    <t xml:space="preserve"> PLATA MAJORARI SALARIALE NETE AFERENTE PERIOADEI FEBRUARIE - MAI 2019 , Proiect 12073 "Dezvoltarea si implementarea unui sistem integrat de management strategic la nivelul sistemului judiciar (SIMS)- MJ lider"- SIPOCA 55, alineat bugetar 58.02.01</t>
  </si>
  <si>
    <t xml:space="preserve"> PLATA 10% IMPOZIT PENTRU PLATA MAJORARI SALARIALE NETE AFERENTE PERIOADEI FEBRUARIE - MAI  2019 , Proiect 12073 "Dezvoltarea si implementarea unui sistem integrat de management strategic la nivelul sistemului judiciar (SIMS)- MJ lider"- SIPOCA 55, alineat bugetar 58.02.01</t>
  </si>
  <si>
    <t xml:space="preserve"> PLATA 25% CAS  FPSS PENTRU PLATA MAJORARI SALARIALE NETE AFERENTE PERIOADEI FEBRUARIE - MAI 2019 PERSONAL IT , Proiect 12073 "Dezvoltarea si implementarea unui sistem integrat de management strategic la nivelul sistemului judiciar (SIMS)- MJ lider"- SIPOCA 55, alineat bugetar 58.02.01</t>
  </si>
  <si>
    <t xml:space="preserve"> PLATA MAJORARI SALARIALE NETE AFERENTE PERIOADEI FEBRUARIE - MAI 2019, Proiect 12073 "Dezvoltarea si implementarea unui sistem integrat de management strategic la nivelul sistemului judiciar (SIMS)- MJ lider"- SIPOCA 55, alineat bugetar 58.02.01</t>
  </si>
  <si>
    <t>PLATA MAJORARI SALARIALE NETE AFERENTE PERIOADEI FEBRUARIE - MAI 2019 , Proiect 12073 "Dezvoltarea si implementarea unui sistem integrat de management strategic la nivelul sistemului judiciar (SIMS)- MJ lider"- SIPOCA 55, alineat bugetar 58.02.01</t>
  </si>
  <si>
    <t xml:space="preserve"> PLATA 10% CASS  PENTRU MAJORARI SALARIALE NETE AFERENTE PERIOADEI FEBRUARIE - MAI 2019 , Proiect 12073 "Dezvoltarea si implementarea unui sistem integrat de management strategic la nivelul sistemului judiciar (SIMS)- MJ lider"- SIPOCA 55, alineat bugetar 58.02.01</t>
  </si>
  <si>
    <t xml:space="preserve"> PLATA 25% CAS  PENTRU MAJORARI SALARIALE NETE AFERENTE PERIOADEI FEBRUARIE - MAI 2019, Proiect 12073 "Dezvoltarea si implementarea unui sistem integrat de management strategic la nivelul sistemului judiciar (SIMS)- MJ lider"- SIPOCA 55, alineat bugetar 58.02.01</t>
  </si>
  <si>
    <t xml:space="preserve"> PLATA MAJORARI SALARIALE NETE AFERENTE PERIOADEI FEBRUARIE - MAI 2019 , Proiect 12073 "Dezvoltarea si implementarea unui sistem integrat de management strategic la nivelul sistemului judiciar (SIMS)- MJ lider"- SIPOCA 55, alineat bugetar 58.02.02</t>
  </si>
  <si>
    <t xml:space="preserve"> PLATA 2,25% CONTRIBUTIE ANGAJATOR  PENTRU MAJORARI SALARIALE NETE AFERENTE PERIOADEI FEBRUARIE - MAI 2019  , Proiect 12073 "Dezvoltarea si implementarea unui sistem integrat de management strategic la nivelul sistemului judiciar (SIMS)- MJ lider"- SIPOCA 55, alineat bugetar 58.02.02</t>
  </si>
  <si>
    <t>PLATA MAJORARI SALARIALE NETE AFERENTE PERIOADEI FEBRUARIE - MAI 2019  , Proiect 12073 "Dezvoltarea si implementarea unui sistem integrat de management strategic la nivelul sistemului judiciar (SIMS)- MJ lider"- SIPOCA 55, alineat bugetar 58.02.02</t>
  </si>
  <si>
    <t>PLATA 10% IMPOZIT PENTRU PLATA MAJORARI SALARIALE NETE AFERENTE PERIOADEI FEBRUARIE - MAI  2019  , Proiect 12073 "Dezvoltarea si implementarea unui sistem integrat de management strategic la nivelul sistemului judiciar (SIMS)- MJ lider"- SIPOCA 55, alineat bugetar 58.02.02</t>
  </si>
  <si>
    <t xml:space="preserve"> PLATA MAJORARI SALARIALE NETE AFERENTE PERIOADEI FEBRUARIE - MAI 2019  , Proiect 12073 "Dezvoltarea si implementarea unui sistem integrat de management strategic la nivelul sistemului judiciar (SIMS)- MJ lider"- SIPOCA 55, alineat bugetar 58.02.02</t>
  </si>
  <si>
    <t xml:space="preserve"> PLATA 25% CAS  FPSS PENTRU PLATA MAJORARI SALARIALE NETE AFERENTE PERIOADEI FEBRUARIE - MAI 2019 PERSONAL IT  , Proiect 12073 "Dezvoltarea si implementarea unui sistem integrat de management strategic la nivelul sistemului judiciar (SIMS)- MJ lider"- SIPOCA 55, alineat bugetar 58.02.02</t>
  </si>
  <si>
    <t xml:space="preserve"> PLATA 10% CASS  PENTRU MAJORARI SALARIALE NETE AFERENTE PERIOADEI FEBRUARIE - MAI 2019  , Proiect 12073 "Dezvoltarea si implementarea unui sistem integrat de management strategic la nivelul sistemului judiciar (SIMS)- MJ lider"- SIPOCA 55, alineat bugetar 58.02.02</t>
  </si>
  <si>
    <t xml:space="preserve"> PLATA 25% CAS  PENTRU MAJORARI SALARIALE NETE AFERENTE PERIOADEI FEBRUARIE - MAI 2019  , Proiect 12073 "Dezvoltarea si implementarea unui sistem integrat de management strategic la nivelul sistemului judiciar (SIMS)- MJ lider"- SIPOCA 55, alineat bugetar 58.02.02</t>
  </si>
  <si>
    <t xml:space="preserve"> PLATA 2,25% CONTRIBUTIE ANGAJATOR  PENTRU MAJORARI SALARIALE NETE AFERENTE LUNII IUNIE 2019 , Proiect 12073 "Dezvoltarea si implementarea unui sistem integrat de management strategic la nivelul sistemului judiciar (SIMS)- MJ lider"- SIPOCA 55, alineat bugetar 58.02.02</t>
  </si>
  <si>
    <t>9 PLATA 25% CAS  FPSS PENTRU PLATA MAJORARI SALARIALE NETE AFERENTE LUNII IUNIE 2019 PERSONAL IT  , Proiect 12073 "Dezvoltarea si implementarea unui sistem integrat de management strategic la nivelul sistemului judiciar (SIMS)- MJ lider"- SIPOCA 55, alineat bugetar 58.02.02</t>
  </si>
  <si>
    <t xml:space="preserve"> PLATA 10% IMPOZIT PENTRU PLATA MAJORARI SALARIALE NETE AFERENTE LUNII IUNIE 2019  , Proiect 12073 "Dezvoltarea si implementarea unui sistem integrat de management strategic la nivelul sistemului judiciar (SIMS)- MJ lider"- SIPOCA 55, alineat bugetar 58.02.02</t>
  </si>
  <si>
    <t xml:space="preserve"> PLATA MAJORARI SALARIALE NETE AFERENTE LUNII IUNIE 2019  , Proiect 12073 "Dezvoltarea si implementarea unui sistem integrat de management strategic la nivelul sistemului judiciar (SIMS)- MJ lider"- SIPOCA 55, alineat bugetar 58.02.02</t>
  </si>
  <si>
    <t>PLATA 10% CASS  PENTRU MAJORARI SALARIALE NETE AFERENTE LUNII IUNIE 2019 , Proiect 12073 "Dezvoltarea si implementarea unui sistem integrat de management strategic la nivelul sistemului judiciar (SIMS)- MJ lider"- SIPOCA 55, alineat bugetar 58.02.02</t>
  </si>
  <si>
    <t>PLATA MAJORARI SALARIALE NETE AFERENTE LUNII IUNIE 2019  , Proiect 12073 "Dezvoltarea si implementarea unui sistem integrat de management strategic la nivelul sistemului judiciar (SIMS)- MJ lider"- SIPOCA 55, alineat bugetar 58.02.02</t>
  </si>
  <si>
    <t xml:space="preserve"> PLATA 25% CAS  PENTRU MAJORARI SALARIALE NETE AFERENTE LUNII IUNIE 2019  , Proiect 12073 "Dezvoltarea si implementarea unui sistem integrat de management strategic la nivelul sistemului judiciar (SIMS)- MJ lider"- SIPOCA 55, alineat bugetar 58.02.02</t>
  </si>
  <si>
    <t>PLATA MAJORARI SALARIALE NETE AFERENTE LUNII IUNIE 2019 , Proiect 12073 "Dezvoltarea si implementarea unui sistem integrat de management strategic la nivelul sistemului judiciar (SIMS)- MJ lider"- SIPOCA 55, alineat bugetar 58.02.02</t>
  </si>
  <si>
    <t xml:space="preserve"> PLATA MAJORARI SALARIALE NETE AFERENTE PERIOADEI FEBRUARIE - MAI 2019  , Proiect 12073 "Dezvoltarea si implementarea unui sistem integrat de management strategic la nivelul sistemului judiciar (SIMS)- MJ lider"- SIPOCA 55, alineat bugetar 58.02.01</t>
  </si>
  <si>
    <t>DP. 86</t>
  </si>
  <si>
    <t>ASOC. DE LOCATARI  BL. A7</t>
  </si>
  <si>
    <t xml:space="preserve">CHELTUIELI DE INTRETINERE PENTRU LOCUINTA DE SERVICIU SITUATA IN BUCURESTI, SECTOR 3, STR. VASILE CARLOVA, NR.6, BL. A7, NEREPARTIZATA IN LUNA MAI 2019) (VENITURI DIN CHIRII LOCUINȚE DE SERVICIU) </t>
  </si>
  <si>
    <t>OP 2618</t>
  </si>
  <si>
    <t>ASOCIATIA DE LOCATARI BL M39</t>
  </si>
  <si>
    <t xml:space="preserve">REPARTATIE ASCENSOR BLOC M39, SCARA 2  COTA DE 40,95 % CONFORM PROTOCOL NR.39215/24.06.2019 (VENITURI DIN CHIRII LOCUINȚE DE SERVICIU) </t>
  </si>
  <si>
    <t>SC ROMANIA HYPERMARCHE SA -CORA</t>
  </si>
  <si>
    <t xml:space="preserve">CABINET INSOLVENTA,EVALUARE SI AUDIT TANASA FLORENTIN EMIL </t>
  </si>
  <si>
    <t>F.F.116/24.05.2019 CVAL SERVICII  DE EVALUARE SI REEVALUARE 18 AUTOTURISME DIN PARCUL AUTO AL MJ</t>
  </si>
  <si>
    <t>UNITATEA COMPANIILOR HOTELIERE GRAND -JW MARRIOTT; PROFI ROM.FOOD SRL</t>
  </si>
  <si>
    <t>INCASAT DE LA DIRECTIA SERVICII INTERNE SI IT- MINISTERUL ECONOM C/VAL COTE PARTI ÎNTRETINERE ASCENSOARE LUNA MARTIE 2019CF.  ADRESA NR.21/2622/13.05.2019</t>
  </si>
  <si>
    <t>MEGA IMAGE SRL; CARREFOUR ROMANIA SA</t>
  </si>
  <si>
    <t>C/VAL DECONT CHIRIE AFERENTA LUNII IUNIE  2019 CF.ART 14^6, ALIN. (2) DIN O.G.NR.101/2011</t>
  </si>
  <si>
    <t>DIF. DECONT. DEPLASARE  BRASOV  PERIOADA 30.06-05.07.2019  NEUTILIZAT</t>
  </si>
  <si>
    <t xml:space="preserve"> DIF.DECONT. DEPLASARE  BRASOV  PERIOADA 30.06-05.07.2019  NEUTILIZAT</t>
  </si>
  <si>
    <t>INCASARE CVAL DEPASIRI PLAFON CHELTUIELI TELEFONIE MOBILA,  SERVICII TELEFONIE MOBILA, PERIOADA 27.04-26.05.2019</t>
  </si>
  <si>
    <t>BEJ DOBRANICI DOINA CRENGUTA</t>
  </si>
  <si>
    <t xml:space="preserve">FACTURA FISCALA NR.11870/14.06.2019, CVAL SERV FOTOCOPIERE DOSAR DE EXECUTARE </t>
  </si>
  <si>
    <t>CONECT ORION INSTALATII ELECTRICE SRL</t>
  </si>
  <si>
    <t xml:space="preserve">PLATA FACTURA FISCALA NR.11900/25.06.2019,CVAL SERV FOTOCOPIERE DOSAR DE EXECUTARE </t>
  </si>
  <si>
    <t>M&amp;C BUSINESS SRL</t>
  </si>
  <si>
    <t xml:space="preserve"> COMP.NATION.IMPRIMERIA NATIONALA SA</t>
  </si>
  <si>
    <t xml:space="preserve"> C/VAL   F.F.278082/26.06.2019 -  LEGITIMATII DE SERVICIU</t>
  </si>
  <si>
    <t xml:space="preserve"> FACTURA FISCALA NR.11874/19.06.2019, CVAL SERV FOTOCOPIERE DOSAR DE EXECUTARE </t>
  </si>
  <si>
    <t>DEDEMAN BUCURESTI</t>
  </si>
  <si>
    <t xml:space="preserve"> SELGROS DISTRIBUTIE SRL </t>
  </si>
  <si>
    <t xml:space="preserve"> C/V FF.SLG NR.21106849/27.06.2019 - CVAL MATERIALE DE CURATENIE</t>
  </si>
  <si>
    <t xml:space="preserve">  C/V FF.593/24.06.2019,  TRADUCERI AUTORIZATE LB.ENGLEZA  DIN/IN  ROMANA  PERIOADA IUNIE  2019 ,REGIM NORMAL </t>
  </si>
  <si>
    <t>CERTISGN SA</t>
  </si>
  <si>
    <t xml:space="preserve"> C/VAL F.F.1945040452/02.07.2019, REINNOIRE  2 CERTIFICATE DIGITALE PENTRU SEMNATURA ELECTRONICA PERIOADA IULIE 2019-IULIE 2022 </t>
  </si>
  <si>
    <t xml:space="preserve"> F.F. 3466/20.06.2019  INLOCUIT PLACA ELECTRONICA UE PENTRU AER ONDITIONAT</t>
  </si>
  <si>
    <t>SECURITY SERVICE &amp; COMMUNICATIONS SRL</t>
  </si>
  <si>
    <t xml:space="preserve"> C/VAL   FF. 13550/20.06.2019 ACHIZITIONAT YALA ELECTROMAGNETICA CU BUTON EXTERIOR </t>
  </si>
  <si>
    <t xml:space="preserve"> FACTURA FISCALA NR FIIE003917/30.05.2019- ENERGIE ELECTRICA,  PENTRU IMOBILUL DIN STRADA POLONA NR.3-5</t>
  </si>
  <si>
    <t>PLATA COTE PARTI ENERGIE TERMICA , PERIOADA MAI  2019,  ADRESA  NR.705095/20.06.2019, MJ NR.55625/25.06.2019</t>
  </si>
  <si>
    <t>PRIMOSAL SRL</t>
  </si>
  <si>
    <t xml:space="preserve">PLATA C/VAL F.F.48050/27.06.2019 PLATA SERVICII DEZINSECTIE 2 ORI CONSECUTIV(31.05.2019 SI 28.06.2019) </t>
  </si>
  <si>
    <t>DHL INTERNATIONAL ROMANIA SRL</t>
  </si>
  <si>
    <t xml:space="preserve"> C/VAL F.F. NR.BUH NR.1049111/24.06.2019  C/VAL  SERVICII CURIER RAPID,PERIOADA 14.06-20.06.2019,DESTINATIE KISHINEV SI LIMA </t>
  </si>
  <si>
    <t xml:space="preserve"> AMT POINT GARAGE </t>
  </si>
  <si>
    <t xml:space="preserve"> C/VAL F.F.141/01.07.2019-C/VAL SERVICII DE REPARATII PENTRU  AUTO B-02-MJB</t>
  </si>
  <si>
    <t>F.F. 3465/20.06.2019 SERVICII  INTRETINERE /REPARATII ECHIPAMENT CAMERA SERVERELOR IUNIE 2019</t>
  </si>
  <si>
    <t xml:space="preserve">SELGROS DISTRIBUTIE SRL </t>
  </si>
  <si>
    <t xml:space="preserve"> C/V FF.SLG NR21106850/27.06.2019 ACHIZITIONAT MATERIALE DE CURATENIE</t>
  </si>
  <si>
    <t xml:space="preserve"> C/VAL F.F.133/25.06.2019-C/VAL SERVICII DE REPARATII PENTRU  AUTO B-11-XMJ</t>
  </si>
  <si>
    <t xml:space="preserve"> DRAFTA ELENA - TRADUCATOR</t>
  </si>
  <si>
    <t xml:space="preserve"> C/VAL  F.F. NR.1/05.06.2019, F.F. 2/10.06.2019 FARA TVA -TRADUCERI AUTORIZATE, DIN/IN LIMBA SPANIOLA ÎN /DIN LIMBA ROMANA </t>
  </si>
  <si>
    <t>S0CIETATEA ASIGURARE-REASIGURARE CITY INSURANCE SA</t>
  </si>
  <si>
    <t xml:space="preserve"> F.F.2024/02.07.2019 PLATA ASIGURARE CASCO PENTRU 20 AUTOTURISME , PERIOADA IUNIE 2019-DECEMBRIE 2019</t>
  </si>
  <si>
    <t xml:space="preserve"> VOLUM COMIMPEX SRL</t>
  </si>
  <si>
    <t xml:space="preserve"> F.F.1987/24.06.2019 TRADUCERI AUTORIZATE DIN/IN LIMBA TURCA , IN /DIN  LIMBA ROMANA </t>
  </si>
  <si>
    <t xml:space="preserve">AL TUME TAREK </t>
  </si>
  <si>
    <t>C/VAL F.F.877/14.06.2019  FARA  TVA -TRADUCERI AUTORIZATE LIMBA ARABA</t>
  </si>
  <si>
    <t>DOLEX COM SRL</t>
  </si>
  <si>
    <t xml:space="preserve"> F.F.1285/02.07.2019 FF.1285/02.07.2019  ACHIZITIONAT 1500 TOPURI HARTIE A4</t>
  </si>
  <si>
    <t xml:space="preserve">C/VAL  BILET DE TREN DEPLASARE IASI PERIOADA 30.05-02.06.2019 </t>
  </si>
  <si>
    <t>FIX EVENT &amp;TRAVEL SRL</t>
  </si>
  <si>
    <t>DIFERENTA DECONT DEPLASARE INTERNA</t>
  </si>
  <si>
    <t>C/VAL AVANS  DEPLASARE TRIBUNALUL BRAILA 15.07-18.07.2019</t>
  </si>
  <si>
    <t>BIROU INDIVIDUAL MARIA LEANCÃ</t>
  </si>
  <si>
    <t>C/VAL APOSTILARE DOCUMENT DE EXTRADARE</t>
  </si>
  <si>
    <t>C/VAL  DIFERENTA DECONT CAZARE /TRANSPORT DEPLASARE CEJ IASI , PERIOADA 18-21.06.2019</t>
  </si>
  <si>
    <t xml:space="preserve"> C/V FF.595/24.06.2019 CU TVA  TRADUCERI AUTORIZATE LB.MAGHIARA  DIN/IN  ROMANA  </t>
  </si>
  <si>
    <t xml:space="preserve"> MERIDIAN CONSTRUCT SRL </t>
  </si>
  <si>
    <t>C/VAL SERVICII DEMONTARE 2 BUC MESH  FF.166/04.07.2019</t>
  </si>
  <si>
    <t xml:space="preserve">  C/V FF.594/24.06.2019, CU TVA  TRADUCERI AUTORIZATE LB.ENGLEZA  DIN/IN  ROMANA  </t>
  </si>
  <si>
    <t xml:space="preserve"> TELEKOM ROMANIA COMMUNICATIONS</t>
  </si>
  <si>
    <t xml:space="preserve"> C/VAL F.F.TKR NR.309623689/02.06.2019 FURNIZARE SERVICII TELEFONIE FIXA, PRESTATII LUNA MAI 2019</t>
  </si>
  <si>
    <t>M&amp;D RETAIL MILITAR SRL</t>
  </si>
  <si>
    <t xml:space="preserve"> ANDREESCU GH.ION-PERSOANA AUTORIZATA</t>
  </si>
  <si>
    <t>F.F.706/31.05.2019 AHIZITIONAT SERVICII  DE SECURITATE SI SANATATE IN MUNCÃ</t>
  </si>
  <si>
    <t>LERATO MOBILE SRL</t>
  </si>
  <si>
    <t xml:space="preserve"> C/VAL F.F.TKR NR.190309623690/02.06.2019 SERVICII TEL VERDE , PRESTATII LUNA  MAI 2019</t>
  </si>
  <si>
    <t>C/VAL  DKO/104132/07.06.2019 , C/VAL ASIGURARE MEDICALA DEPLASARE MACEDONIA</t>
  </si>
  <si>
    <t xml:space="preserve"> C/VAL F.F.TKR NR.190311467243/02.07.2018 FURNIZARE SERVICII TELEFONIE FIXA, PRESTATII LUNA IUNIE 2019</t>
  </si>
  <si>
    <t>C/VAL F.F.TKR NR.190311467244/02.07.2019 SERVICII TEL VERDE , PRESTATII LUNA  IUNIE 2019</t>
  </si>
  <si>
    <t xml:space="preserve"> F.F. NR.VDF.361179535/02.07.2019 SERVICII TELEFONIE FIXA , IUNIE 2019</t>
  </si>
  <si>
    <t xml:space="preserve"> C/VAL  DKO/104120/07.06.2019 , C/VAL  BILET  DE AVION DEPLASARE OLANDA  </t>
  </si>
  <si>
    <t xml:space="preserve">UP ROMANIA SRL </t>
  </si>
  <si>
    <t xml:space="preserve"> C/VAL F.F.9203935/16.07.2019 SERVICII TIPARIRE LIVRARI VAUCERE VACANTA</t>
  </si>
  <si>
    <t>PLATA  DECONT TAXA JUDICIARA DE TIMBRU -PENTRU ANULARE ACT ADMINISTRATIV IN DOSARUL 863/42/2015, CHIT.338050/05.07.2019,ord.1020/15.07.2019</t>
  </si>
  <si>
    <t>REGISTRUL AUTO ROMAN  R.A.</t>
  </si>
  <si>
    <t>SERVICII DETERMINARE CONSUM COMBUSTIBIL PENTRU 8 AUTOTURISME</t>
  </si>
  <si>
    <t>PLATA COTA PARTE TAXA MUNICIPALA ,  PERIOADA  11.05-10.06.2019, PROTOCOL NR.641082/11.07.2019</t>
  </si>
  <si>
    <t>MONDO PLAST SRL</t>
  </si>
  <si>
    <t xml:space="preserve"> C/VAL  F.F.30036270/08.07/2019 AHIZITIONAT PIESE PENTRU CIRCUITE TELEFONICE</t>
  </si>
  <si>
    <t xml:space="preserve">DHL INTERNATIONAL ROMANIA SRL </t>
  </si>
  <si>
    <t xml:space="preserve"> C/VAL F.F. NR.BUH NR.1051763/08.07.2019  C/VAL SERVICII CURIER RAPID, PERIOADA 28.06.2019</t>
  </si>
  <si>
    <t>RCS &amp; RDS   S. A.</t>
  </si>
  <si>
    <t xml:space="preserve">C/VAL  FACTURA  F.F FDB 19 NR.36842461/05.07.2019,ABONAMENT RECEPTOR PENTRU PACHET COMPLET DE PROGRAME TV,PERIOADA DE FACTURARE IULIE 2019 </t>
  </si>
  <si>
    <t xml:space="preserve"> F.F.149771/02.07.2019-SUPRAVEGHERE A 5 INSTALATII DE RIDICAT DIN DOMENIUL ISCIR, LUNA IUNIE 2019,  CONFORM CONTRACT  NR.6/104272/2018</t>
  </si>
  <si>
    <t>C/VAL F.F.149/09.07.2019  SERVICII REPARATIE PENTRU  B-77-WMJ</t>
  </si>
  <si>
    <t xml:space="preserve">  F.F.149709/28.06.2019 -PIESE DE SCHIMB PENTRU ASCENSOARE</t>
  </si>
  <si>
    <t>ADMEDIA CONSULTA SRL</t>
  </si>
  <si>
    <t xml:space="preserve"> C/V FF.5722/09.07.2019,  ACHIZITIONAT 100 BUC CUTII CARTI DE VIZITA  </t>
  </si>
  <si>
    <t>TERRANOVA GROUP SRL</t>
  </si>
  <si>
    <t>CVAL F.F. 1100/01.07.2019 C/VAL ACHIZITII  SPALAT AUTO (EXTERIOR -INTERIOR) PENTRU  19 AUTO , LUNA IUNIE 2019</t>
  </si>
  <si>
    <t>C/VAL F.F.148/05.07.2019ACHIZITII /INLOCUIRE COMPRESOR +INCARCARE FREON PENTRU B-11-XMJ</t>
  </si>
  <si>
    <t>C/VAL DECONT CHIRIE LOCUINTA PERSONAL CU FUNCTIE DEMNITATE PUBLICA , CONF ART 14^ 6, ALINEAT (2) DIN O.G.NR.101/2011,LUNA IULIE 2019</t>
  </si>
  <si>
    <t>PLATA COTE PARTI CONSUM APA RECE,  PERIOADA 11.05-10.06.2019 PROTOCOL 705788/02.07.2019</t>
  </si>
  <si>
    <t xml:space="preserve">C/VAL F.F.145/24.06.2019(FARA TVA)TRADUCERI AUTORIZATE LIMBA ENGLEZA IN/DIN ROMANA </t>
  </si>
  <si>
    <t xml:space="preserve"> C/VAL F.F.137/28.06.2019 ACHIZITII /INLOCUIRE COMPRESOR +INCARCARE FREON PENTRU B-77-WMJ</t>
  </si>
  <si>
    <t xml:space="preserve"> F.F.149770/02.07.2019-  SERVICII INTRETINERE 5 ASCENSOARE LUNA IUNIE 2019 </t>
  </si>
  <si>
    <t>ECOGREEN CONSTRUCT SRL</t>
  </si>
  <si>
    <t xml:space="preserve"> C/VAL F.F. ECO2-20193113/02.07.2019,  C/VAL SERVICII COLECTARE DESEURI MENAJERE + INCHIRIERE CONTAINERE , IUNIE 2019</t>
  </si>
  <si>
    <t>ROMPETROL DOWNSTREAM SA</t>
  </si>
  <si>
    <t xml:space="preserve"> F.F.663154460/30.06.2019,  F.F.6631520298/30.06.2019- ALIMENTARE CARBURANTI PE BAZA DE CARDURI, LUNA  IUNIE 2019 </t>
  </si>
  <si>
    <t>EUROTOTAL COMP SRL</t>
  </si>
  <si>
    <t>F.F.NR.301126/01.07.20199 PRESTARI SERVICII CURATENIE SI INTRETINERE  CONFORM CONTRACT 140/13414/2018/24.04.2019 PENTRU LUNA IUNIE 2019</t>
  </si>
  <si>
    <t>CAMERA DE PRINT SRL</t>
  </si>
  <si>
    <t xml:space="preserve"> F.F.101/09.07.2019-  ACHIZITIONAT PIESE PENTRU CIRCUITE TELEFONICE</t>
  </si>
  <si>
    <t>DM SISTEM TELECOM</t>
  </si>
  <si>
    <t>F.F. NR.1026/11.07.2019-  ACHIZITIONAT SERTIZOR PROFESIONAL</t>
  </si>
  <si>
    <t xml:space="preserve"> DANTE INTERNATIONAL S.A </t>
  </si>
  <si>
    <t xml:space="preserve"> F.F. NR.209901953736/04.07.2019- HUSA IPAD, REFERAT DE NECESITATE NR.2/54998/03.07.2019</t>
  </si>
  <si>
    <t>TOP SEVEN WEST SRL</t>
  </si>
  <si>
    <t xml:space="preserve"> C/VAL F.F.3115/01.07.2019-C/VAL  FURNIZARE REVISTE DE SPECIALITATE LUNA IUNIE 2019</t>
  </si>
  <si>
    <t>SOC.COOPERATIVA MESTESUG.TEHNICA STICLEI</t>
  </si>
  <si>
    <t xml:space="preserve"> F.F. NR.4960/11.07.2019-ACHIZITIONAT 2 BUC  GEAM</t>
  </si>
  <si>
    <t xml:space="preserve">VOINEA NICOLETA - TRADUCATOR </t>
  </si>
  <si>
    <t xml:space="preserve"> F.F.11/08.07.2019(FARA TVA) TRADUCERI AUTORIZATE LIMBA SUEDEZA DIN /IN/ROMANA</t>
  </si>
  <si>
    <t xml:space="preserve">DECORATIVA S.A </t>
  </si>
  <si>
    <t xml:space="preserve">  F.F.2244/11.07.2019-  ACHIZITIONAT 12 DRAPELE DE EXTERIOR (6 DRAPELE ROMANIA /6 DRAPELE UE)</t>
  </si>
  <si>
    <t xml:space="preserve">PROFESSIONAL LANGUAGE SOLUTIONS </t>
  </si>
  <si>
    <t xml:space="preserve"> FF.1943/28.06.2018(FARA TVA) TRADUCERI AUTORIZATE LIMBA RUSA 29 PAGINI REGIM NORMAL</t>
  </si>
  <si>
    <t xml:space="preserve">  FF.13549/20.06.2019 ACHIZITIONAT CENTRALA ALARMNA EFRACTIE PARADOX CU TASTATURA SI ACUMULATORI  </t>
  </si>
  <si>
    <t>CONNEXIAL RO SRL</t>
  </si>
  <si>
    <t xml:space="preserve"> F.F. NR.76/11.07.2019-  ACHIZITIONAT 2 BUC APARATE TELEFONICE</t>
  </si>
  <si>
    <t>DRAFTA ELENA - TRADUCATOR</t>
  </si>
  <si>
    <t xml:space="preserve"> C/VAL  F.F. NR.3/04.07.2019 FARA TVA -TRADUCERI AUTORIZATE, DIN/IN LIMBA SPANIOLA ÎN /DIN LIMBA ROMANA </t>
  </si>
  <si>
    <t>MG NET DISTRIBUTION SRL</t>
  </si>
  <si>
    <t xml:space="preserve"> ACHIZITIONAT LUCRARI DE SPECIALITATE PENTRU BIBLIOTECA MJ</t>
  </si>
  <si>
    <t xml:space="preserve">C/V FF.609/11.07.2019, CU TVA  TRADUCERI AUTORIZATE LB.ENGLEZA  DIN/IN  ROMANA  PERIOADA IULIE 2019 </t>
  </si>
  <si>
    <t>ZAINEA COM SERV SRL</t>
  </si>
  <si>
    <t xml:space="preserve"> C/VAL F.F.4020/05.07.2019-PRESTARI SERVICII ASISTENTA TEHNICA /SOFTWARE,  PENTRU ZBUGET C/S+PERSONAL C/S , PERIOADA IUNIE 2019</t>
  </si>
  <si>
    <t>ELECTRO PLUS SRL</t>
  </si>
  <si>
    <t xml:space="preserve"> F.F. NR.190041/10.07.2019-  ACHIZITIONAT4 BUC TELEVIZOARE</t>
  </si>
  <si>
    <t>C/VAL  F.F118/27.06.2019 ACHIZITIONAT SERVICII  DE EVALUARE PATRIMONIU MJ (TERENURI/CONSTRUCTII/BUNURI IMOBILE)</t>
  </si>
  <si>
    <t xml:space="preserve">  C/V FF.610/11.07.2019, CU TVA  TRADUCERI AUTORIZATE LB.ENGLEZA  DIN/IN  ROMANA  SI SERVICII DE INTERPRETARIAT PERIOADA IULIE 2019</t>
  </si>
  <si>
    <t xml:space="preserve">C/V FF.612/11.07.2019, CU TVA  TRADUCERI AUTORIZATE LB.ENGLEZA  DIN/IN  ROMANA  PERIOADA IULIE 2019 </t>
  </si>
  <si>
    <t>F.F.114430/27.06.2019  SERVICII ORGANIZARE -REUNIUNEA ANUALA A RETELEI DE COOPERARE LEGISLATIVA A MINISTERELOR JUSTITIEI DIN STATELE  MEMBRE ALE ALE UNIUNII EUROPENE</t>
  </si>
  <si>
    <t>UNIVERSUM BIROTICA</t>
  </si>
  <si>
    <t xml:space="preserve">  C/V FF5131473/11.06.2018,  ACHIZITIONAT RECHIZITE </t>
  </si>
  <si>
    <t>COMPLET SERVICE SRL</t>
  </si>
  <si>
    <t>F.F. NR.2710/09.07.2019-  ACHIZITIONAT 12 BUC APARATE DE AER CONDITIONAT</t>
  </si>
  <si>
    <t>PLATA COTE PARTI ENERGIE ELECTRICA , PERIOADA MAI 2019</t>
  </si>
  <si>
    <t xml:space="preserve"> DANCO PRO </t>
  </si>
  <si>
    <t>C/VAL  DKO/103980/04.06.2019, C/VAL ASIGURARE MEDICALA DEPLASARELUXEMBOURG</t>
  </si>
  <si>
    <t xml:space="preserve">  C/VAL F.F. NR.BUH NR.1053085/15.07.2019 C/VAL  SERVICII CURIER RAPID, PERIOADA 8/10/07.2019, DESTINATIE WASHINGTON SI KISHINEV</t>
  </si>
  <si>
    <t>CONCEPT ELECTRONICS SRL</t>
  </si>
  <si>
    <t xml:space="preserve"> C/VAL F.F. 2019150/01.07.2019 PLATA SERVICII ACTUALIZARE ANTIVIRUS CU INSTALAREA PRODUSELOR  ANTIVIRUS, IUNIE 2019</t>
  </si>
  <si>
    <t xml:space="preserve">PIRCALAB ADRIANA </t>
  </si>
  <si>
    <t xml:space="preserve">C/VAL F.F.45/01.07.2019 FARA  TVA TRADUCERI  DIN LIMBA ENGLEZA/IN DIN LIMBA ROMANA </t>
  </si>
  <si>
    <t xml:space="preserve">C/VAL F.F.45/01.07.2019 FARA  TVA TRADUCERI  DIN LIMBA GERMANA /IN DIN LIMBA ROMANA </t>
  </si>
  <si>
    <t xml:space="preserve"> SELINE DESIGN SRL </t>
  </si>
  <si>
    <t xml:space="preserve">CVAL FF 69/10.07.2019-  ACHIZITIONAT PERDELE /DRAPERII  </t>
  </si>
  <si>
    <t>F.F.SERIA T.T. NR.132536/03.06.2019 4  BILETE DE AVION DEPLASARE  LUXEMBURG,   PERIOADA 05-07.06.2019</t>
  </si>
  <si>
    <t xml:space="preserve"> SKY TRAVEL MANAGEMENT SRL </t>
  </si>
  <si>
    <t xml:space="preserve">   CV FF 1113/01.07.2019SERVICII ORGANIZARE A 52-A REUNIUNE RETELEI JUDICIARE EUROPENE </t>
  </si>
  <si>
    <t xml:space="preserve"> F.F.17530/12.07.2019  PLATA SERVICII ABONAMENT FURNIZARE ON LINE PRODUS INFORMATIC AUTENTIC -MONITOR FLEXIBIL  MONOPOST LUNA IUNIE  2019</t>
  </si>
  <si>
    <t xml:space="preserve">BEJ DOBRANICI DOINA CRENGUTA </t>
  </si>
  <si>
    <t xml:space="preserve"> FACTURA FISCALA NR.11925/11.07.2019,  PLATA  CHELTUIELI FOTOCOPIERE DOSAR DE EXECUTARE</t>
  </si>
  <si>
    <t xml:space="preserve">SECURITY SERVICE &amp; COMMUNICATIONS SRL </t>
  </si>
  <si>
    <t xml:space="preserve">C/VAL   FF.13651/16.07.2019 ACHIZITIONAT 2 BUC ACUMULATORI TIP PILOT 12 V/74 H, PENTRU SISTEM DE ACCES ETAJ 2  </t>
  </si>
  <si>
    <t xml:space="preserve"> INDACO  SYSTEMS </t>
  </si>
  <si>
    <t xml:space="preserve"> C/V FF.53486/01.07.2019 SERVICII ACTUALIZARE PROGRAM LEGISLATIV INDACO LEGE5 CF CTR 5/11900/21.02.2019 ,PERIOADA  IUNIE 2019,  450 UTILIZATORI +50 MONOPOSTURI PREMIUM</t>
  </si>
  <si>
    <t>BAROUL BUCURESTI</t>
  </si>
  <si>
    <t xml:space="preserve"> ONORARIU  AVOCAT IN DOSARUL 738/4/2019</t>
  </si>
  <si>
    <t xml:space="preserve">COMP.NATION.IMPRIMERIA NATIONALA SA </t>
  </si>
  <si>
    <t>C/VAL   F.F.281781/15.07.2019 -   12 BUC LEGITIMATII DE SERVICIU</t>
  </si>
  <si>
    <t xml:space="preserve"> CN AEROPORTURI BUCURESTI</t>
  </si>
  <si>
    <t xml:space="preserve"> F.F.4957/08.07.2019  SERVICII PROTOCOL -OFICIAL PERIOADA IUNIE 2019</t>
  </si>
  <si>
    <t>C/VAL  AVANS CAZARE DEPLASARE PENITENCIARUL GHERLA , IN PERIOADA  29.07.2019-02.08.2019</t>
  </si>
  <si>
    <t>DP. 956/25.07.2019, C.V DECONT CHIRIE  LOCUINTA IULIE 2019  CF.ART 14^6, ALIN. (2) DIN O.G.NR.101/201</t>
  </si>
  <si>
    <t xml:space="preserve"> F.F.721/28.06.2019,F.F.728/28.06.2019  MUNCA PRESTATA DE PERSOANE PRIVATE DE LIBERTATE+ TRANSPORT IUNIE 2019</t>
  </si>
  <si>
    <t>CENTRUL TERITORIAL DE CALCUL ELECTRONIC</t>
  </si>
  <si>
    <t xml:space="preserve">  C/V FF.51194/08.07.2019 SERVICII ACTUALIZARE  BAZA DE DATE PORTAL LEGISLATIV ,PROIECT ,,IMPLEMENTAREA PORTALULUI N-LEX '' LUNA IUNIE 2019</t>
  </si>
  <si>
    <t xml:space="preserve">EXPERT COPY SERVICE  S R L </t>
  </si>
  <si>
    <t>F.F.3377/08.07.2019, F.F.3393/17.07.2019 - ACHIZITIONAT PIESE DE SCHIMB PENTRU IMPRIMANTA SI MULTIFUNCTIONALE</t>
  </si>
  <si>
    <t xml:space="preserve"> MONITORUL OFICIAL </t>
  </si>
  <si>
    <t xml:space="preserve"> F.F.1546/11.07.2019 PLATA PUBLICARE IN MO P1 ORDIN  NR.2713/2019, MOF 566/2019</t>
  </si>
  <si>
    <t>DNS  BIROTICA SRL</t>
  </si>
  <si>
    <t xml:space="preserve"> C/VAL FF 1911911/17.07.2019 - ACHIZITIONAT 5 BUC MAPE PENTRU DOCUMENTE</t>
  </si>
  <si>
    <t xml:space="preserve"> GAMBIOS SERV SRL</t>
  </si>
  <si>
    <t>C/VAL F.F.1835/18.07.2019-C/VAL MATERIALE DE CURATENIE</t>
  </si>
  <si>
    <t xml:space="preserve"> AGENTIA NATIONALA DE PRESA "AGERPRES" </t>
  </si>
  <si>
    <t xml:space="preserve">  F.F.191428/04.07.2019SERVICII MONITORIZARE  PRESA SCRISA AUDIO+ VIDEO SITE-URI DE SPECIALITATE IUNIE 2019</t>
  </si>
  <si>
    <t xml:space="preserve">SUCURSALA DIRECTIA REGIONALA DE POSTA BUCURESTI </t>
  </si>
  <si>
    <t>PLATA  TRIMITERI CORESPONDENTA IUNIE 2019</t>
  </si>
  <si>
    <t xml:space="preserve">UZINA MECANICA RM. VALCEA SA </t>
  </si>
  <si>
    <t xml:space="preserve"> F.F.192210/18.07.2019-ACHIZITIONAT 50 BUC FISETE METALICE</t>
  </si>
  <si>
    <t>MONITORUL OFICIAL</t>
  </si>
  <si>
    <t xml:space="preserve"> F.F.1431/20.06.2019 PLATA PUBLICARE IN MO P1 ORDIN  NR.2588/2019, MOF 497/2019</t>
  </si>
  <si>
    <t xml:space="preserve"> C/VAL F.F.5754/19.07.2019, PROTOCOL STS NR.3337/05.04.2006, RESPECTIV MJ NR.3384/17.04.2006, LUNA IUNIE 2019</t>
  </si>
  <si>
    <t>DIF DECONT TRANSPORT CU AUTO PERSONAL , DEPLASARE TRIBUNALUL BRAILA , PERIOADA 15-18.07.2019</t>
  </si>
  <si>
    <t xml:space="preserve"> DHL INTERNATIONAL ROMANIA SRL</t>
  </si>
  <si>
    <t xml:space="preserve"> C/VAL F.F. NR.BUH NR.1054319/22.07.2019  C/VAL SERVICII CURIER RAPID, PERIOADA 16/18.07.2019</t>
  </si>
  <si>
    <t xml:space="preserve">METALOCHIMICE -MAGAZIN ONLINE SRL </t>
  </si>
  <si>
    <t>F.F.888/17.07.2019 PLATA ACHIZITIONAT 10 BUC PLASE INSECTE, ORD.1160/25.07.2019</t>
  </si>
  <si>
    <t xml:space="preserve"> PLATA COTE PARTI ENERGIE TERMICA , PERIOADA IUNIE  2019</t>
  </si>
  <si>
    <t>C/VAL  F.F.2281780/15.07.2019 -   43 BUC LEGITIMATII DE SERVICIU</t>
  </si>
  <si>
    <t xml:space="preserve"> MINISTERUL FINANTELOR PUBLICE</t>
  </si>
  <si>
    <t xml:space="preserve">CVAL COTA PARTE SALARII MUNCITORI  PARTI COMUNE-PUNCT TERMIC ,  PROTOCOL 641082/11.07.2016 SI ACT ADITIONAL 694020/31.08.2018 </t>
  </si>
  <si>
    <t xml:space="preserve"> FACT. 02577544/29.06.2019- CVAL ACHIZ.  FILTRE DE CAFEA</t>
  </si>
  <si>
    <t>FACT. 02577544/29.06.2019,  CVAL ACHIZ FILTRE DE CAFEA, CESTI,  SET CAFEA, PAHARE, SET PAHARE , CAFETIERA, TAVA INOX</t>
  </si>
  <si>
    <t>CVAL CHELT PROTOCOL  PENTRU MISIUNEA DE EVALUARE A COMISIEI EUROPENE IN CONTEXTUL MCV DIN  2.07.2019</t>
  </si>
  <si>
    <t xml:space="preserve">  FF. 190600314/19.06.2019 CVAL ACHIZITIONAT CABLU DE DATE TELEFON MOBIL</t>
  </si>
  <si>
    <t xml:space="preserve"> FF. 61543/27.06.2019 C/VAL ACHIZITIE 5 CHEI</t>
  </si>
  <si>
    <t>CVAL ACHIZITIE BATERIE PENTRU LAVOAR</t>
  </si>
  <si>
    <t xml:space="preserve">  FF. 202225/04.07.20199 C/VAL  ACHIZITIE OGLINDA</t>
  </si>
  <si>
    <t xml:space="preserve"> FF.20996/08.07.2019 C/VAL DECONT ACHIZITIE HUSA TELEFON XS MAX</t>
  </si>
  <si>
    <t>CVAL DECONT  EXPEDIERE  COLET IN BELIZE SI IN SEYCHELLES PRIN OFICIUL POSTAL NR.5 BUC.</t>
  </si>
  <si>
    <t>CHELTUIELI PROTOCOL CABINET MINISTRU PENTRU INTALNIRI, SEDINTE, AUDIENTE  CARE SE VOR DESFASURA IN LUNA IULIE 2019</t>
  </si>
  <si>
    <t>CHELTUIELI PROTOCOL  CABINET MINISTRU PENTRU INTALNIRI, SEDINTE, AUDIENTE, LUNA IULIE 2019</t>
  </si>
  <si>
    <t xml:space="preserve"> F.F.17530/12.07.2019 PLATA DIFERENTA SERVICII FURNIZARE ON LINE PRODUS INFORMATIC AUTENTIC-MONITOR  MONITOR FLEXIBIL MONOPOST, LUNA MAI 2019</t>
  </si>
  <si>
    <t>INCASAT DE LA DIRECTIA SERVICII INTERNE SI IT- MINISTERUL ECONOM C/VAL COTE PARTI COLECTARE DESEURI  LUNA  MARTIE  2019 CF ADRESA NR.21/2622/13.05.2019</t>
  </si>
  <si>
    <t xml:space="preserve">PENALITATI IMPUTATE CABINETULUI DE EVALUARE, INSOLVENTA SI AUDIT TANASA FLORENTIN EMIL PT INTARZIERE SERVICII EVALAURE SI REEVALUARE 18 AUTOTURISME DIN PARCUL AUTO AL MJ </t>
  </si>
  <si>
    <t>PENALITATI IMPUTATE CABINETULUI DE EVALUARE, INSOLVENTA SI AUDIT TANASA FLORENTIN EMIL PT INTARZIERE SERVICII REEVALUARE PATRIMONIU (TERENURI SI CONSTRUCTII)</t>
  </si>
  <si>
    <t>C/VAL F.F.22757/20.05.2019 SERVICII ORGANIZAREA CELEI  DE A 74 REUNIUNE  A PUNCTELOR NATIONALE DE CONTACT PENTRU RETEAUA JUDICIARA EUROPEANA IN MATERIE CIVILA SI PENALA</t>
  </si>
  <si>
    <t>02.07.2019</t>
  </si>
  <si>
    <t>10.07.2019</t>
  </si>
  <si>
    <t>11.07.2019</t>
  </si>
  <si>
    <t>25.07.2019</t>
  </si>
  <si>
    <t>26.07.2019</t>
  </si>
  <si>
    <t>05.07.2019</t>
  </si>
  <si>
    <t>18.07.2019</t>
  </si>
  <si>
    <t>09.07.2019</t>
  </si>
  <si>
    <t>PLATA CV  VOUCERE DE VACANTA , UP ROMANIA, FF. 9203935/16.07.2019</t>
  </si>
  <si>
    <t>17.07.2019</t>
  </si>
  <si>
    <t>19.07.2019</t>
  </si>
  <si>
    <t>22.07.2019</t>
  </si>
  <si>
    <t>23.07.2019</t>
  </si>
  <si>
    <t>CONTRIBUTII DE ASIGURARI SOCIALE DE STAT- CAS PT. PLATA DIFERENTE SALARIALE  (VRS)</t>
  </si>
  <si>
    <t>CONTRIBUTII DE ASIGURARI DE SOMAJ PT. PLATA DIFERENTE SALARIALE  (VRS)</t>
  </si>
  <si>
    <t>CONTRIBUTII DE ASIGURARI SOCIALE DE SANATATE PT. PLATA DIFERENTE SALARIALE  (VRS)</t>
  </si>
  <si>
    <t xml:space="preserve"> CONTRIBUTII DE ASIGURARI PT. ACCIDENTE DE MUNCA SI BOLI PROFESIONALE  PT. PLATA DIFERENTE SALARIALE  (VRS)</t>
  </si>
  <si>
    <t>04.07.2019</t>
  </si>
  <si>
    <t>PLATA CONTRIBUTII  ANGAJATOR  LA FONDUL DE GARANTARE  A CREANTELOR SALARIALE PT. PLATA DIFERENTE SALARIALE  (VRS)</t>
  </si>
  <si>
    <t>CONTRIBUTII  ANGAJATOR - CONTRIBUTII LA FONDUL DE GARANTARE  A CREANTELOR SALARIALE PT. PLATA SALARII</t>
  </si>
  <si>
    <t xml:space="preserve">PLATA SALARII  </t>
  </si>
  <si>
    <t xml:space="preserve">VIRAT RETINERI  SALARIATI LA BUG ASIG SOCIALE SI BUG.DE STAT.AF.  DIFERENTE SALARIALE </t>
  </si>
  <si>
    <t xml:space="preserve">PLATA DIFERENTE SALARIALE ( VRS ) </t>
  </si>
  <si>
    <t>PLATA   LA BUG  ASIG SOCIALE CONTRIB  10%  CASS ANGAJAT- SALARII</t>
  </si>
  <si>
    <t>PLATA   LA BUG DE STAT CONTRIB  25%  CAS ANGAJAT- SALARII</t>
  </si>
  <si>
    <t xml:space="preserve">PLATA SALARII, VIRAT RETINERI  SALARIATI LA BUG ASIG SOCIALE SI BUG.DE STAT.- AF DIFERENTE SALARIALE  </t>
  </si>
  <si>
    <t>PLATA SALARII, VIRAT RETINERI  SALARIATI LA BUG ASIG SOCIALE SI BUG.DE STAT- AF DIF SALARIALE</t>
  </si>
  <si>
    <t>PLATA SALARII, VIRAT RETINERI  SALARIATI LA BUG ASIG SOCIALE SI BUG.DE STAT AF DIF SALARIALE</t>
  </si>
  <si>
    <t>PLATA SALARII- DIFERENTE SALARIALE (VRS)</t>
  </si>
  <si>
    <t xml:space="preserve">PLATA DIFERENTE SALARIALE </t>
  </si>
  <si>
    <t>PLATA SALARII, VIRAT RETINERI  SALARIATI LA BUG ASIG SOCIALE SI BUG.DE STAT.</t>
  </si>
  <si>
    <t xml:space="preserve">PLATA SALARII VIRAT RETINERI  SALARIATI LA BUG ASIG SOCIALE SI BUG.DE STAT.-DIFERENTE SALARIALE  </t>
  </si>
  <si>
    <t xml:space="preserve">PLATA SALARII, VIRAT RETINERI  SALARIATI LA BUG ASIG SOCIALE SI BUG.DE STAT.-  DIFERENTE SALARIALE  </t>
  </si>
  <si>
    <t xml:space="preserve">PLATA SALARII, VIRAT RETINERI  SALARIATI LA BUG ASIG SOCIALE SI BUG.DE STAT.- DIFERENTE SALARIALE  </t>
  </si>
  <si>
    <t xml:space="preserve">PLATA DIFERENTE SALARIALE  </t>
  </si>
  <si>
    <t xml:space="preserve">RESTITUIRE SUMA  REPR. DIFERENTE SALARIALE - CONT INCHIS- _x000D_
</t>
  </si>
  <si>
    <t xml:space="preserve">  F.F.732/28.06.2019,F.F.767/11.07.2019  MUNCA PRESTATA DE PERSOANE PRIVATE DE LIBERTATE(ZUGRAVIT +REPARATII )</t>
  </si>
  <si>
    <t>ADMINISTRATIA NATIONALA A PENITENCIARELOR</t>
  </si>
  <si>
    <t xml:space="preserve">cval cota de 85% FEN , proiect Îmbunatatirea serviciilor corectionale in Romania prin implementarea principiului normalitatii, MFN 2014-2021 </t>
  </si>
  <si>
    <t>cval cota de 15% FN , proiect Îmbunatatirea serviciilor corectionale in Romania prin implementarea principiului normalitatii, MFN 2014-2021, alineat bugetar 58.34.01</t>
  </si>
  <si>
    <t xml:space="preserve"> CONTRIBUTII  ANGAJATOR - CONTRIBUTII LA FONDUL DE GARANTARE  A CREANTELOR SALARIALE  PT. PLATA SENTINTE  JUDECATORESTI</t>
  </si>
  <si>
    <t xml:space="preserve">PLATA F.SRLFV-000041772/26.06.2019 REPREZENTAND SERVER DESTINAT SUSTINERII APLICATIEI INFORMATICE DE TIP BALANCED SCORECARD SI LICENTE SERVER,  PROIECT "DEZVOLTAREA SI IMPLEMENTAREA UNUI SISTEM INTEGRAT DE MANAGEMENT STRATEGIC LA NIVELUL SISTEMULUI JUDICIAR -SIMS" COD SIPOCA 55 FINANTAT PRIN PROGRAMUL OPERATIONAL  "CAPACITATE ADMINISTRATIVA 2014-2020 -- 16,0161371% </t>
  </si>
  <si>
    <t>PLATA F.SRLFV-000041772/26.06.2019 REPREZENTAND SERVER DESTINAT SUSTINERII APLICATIEI INFORMATICE DE TIP BALANCED SCORECARD SI LICENTE SERVER, PROIECT "DEZVOLTAREA SI IMPLEMENTAREA UNUI SISTEM INTEGRAT DE MANAGEMENT STRATEGIC LA NIVELUL SISTEMULUI JUDICIAR -SIMS" COD SIPOCA 55 FINANTAT PRIN PROGRAMUL OPERATIONAL  "CAPACITATE ADMINISTRATIVA 2014-2020 -83,9838629%</t>
  </si>
  <si>
    <t xml:space="preserve">PLATA F.SRLFV-000041772/26.06.2019 DOCUMENT DE ANALIZA A SIT.ACTUALE A UTIL.MANAGEM.STRATEGIC, CA INSTRUMENT DE MANAGEMENT LA NIV.SIST.JUD., DOCUMENT DE ANALIZA DIAGNOSTIC PRIVIND IMPLEMENTAREA UNEI SOLUTII INFORMATICE DE TIP BSC LA NIV.SIST.JUDICIAR PROIECT "DEZVOLTAREA SI IMPLEMENTAREA UNUI SISTEM INTEGRAT DE MANAGEMENT STRATEGIC LA NIVELUL SISTEMULUI JUDICIAR -SIMS" COD SIPOCA 55 FINANTAT PRIN PROGRAMUL OPERATIONAL  "CAPACITATE ADMINISTRATIVA 2014-2020 -- 16,0161371% </t>
  </si>
  <si>
    <t>PLATA F.SRLFV-000041772/26.06.2019 DOCUMENT DE ANALIZA A SIT.ACTUALE A UTIL.MANAGEM.STRATEGIC, CA INSTRUMENT DE MANAGEMENT LA NIV.SIST.JUD., DOCUMENT DE ANALIZA DIAGNOSTIC PRIVIND IMPLEMENTAREA UNEI SOLUTII INFORMATICE DE TIP BSC LA NIV.SIST.JUDICIAR PROIECT "DEZVOLTAREA SI IMPLEMENTAREA UNUI SISTEM INTEGRAT DE MANAGEMENT STRATEGIC LA NIVELUL SISTEMULUI JUDICIAR -SIMS" COD SIPOCA 55 FINANTAT PRIN PROGRAMUL OPERATIONAL  "CAPACITATE ADMINISTRATIVA 2014-2020 --  -83,9838629%</t>
  </si>
  <si>
    <t xml:space="preserve">INCASAT SUMA NECUVENITA PENTRU LUNA IANUARIE 2019 /CENTRALIZATOR 388/19242/2019, Proiect 12073 "Dezvoltarea si implementarea unui sistem integrat de management strategic la nivelul sistemului judiciar (SIMS)- MJ lider"- SIPOCA 55 -COTA 83,9838629% </t>
  </si>
  <si>
    <t>INCASAT SUMA NECUVENITA PENTRU LUNA IANUARIE 2019 /CENTRALIZATOR 388/19242/2019, Proiect 12073 "Dezvoltarea si implementarea unui sistem integrat de management strategic la nivelul sistemului judiciar (SIMS)- MJ lider"- SIPOCA 55 -COTA -16,0161371% )</t>
  </si>
  <si>
    <t>MINISTERUL JUSTIŢIEI</t>
  </si>
  <si>
    <t>DIRECŢIA DE IMPLEMENTARE A PROIECTELOR FINANŢATE DIN ÎMPRUMUTURI EXTERNE</t>
  </si>
  <si>
    <t>SITUAŢIE PRIVIND CHELTUIELILE EFECTUATE DIN FONDURI PUBLICE
IN PERIOADA 01.07.2019 - 31.07.2019</t>
  </si>
  <si>
    <t xml:space="preserve">CAPITOLUL 61.01 – ORDINE PUBLICĂ ŞI SIGURANŢĂ NAŢIONALĂ </t>
  </si>
  <si>
    <t>Titlul 65 - Cheltuieli aferente programelor cu finantare rambursabila</t>
  </si>
  <si>
    <t>Nr. crt.</t>
  </si>
  <si>
    <t>Numar act
OP / FV</t>
  </si>
  <si>
    <t>Titlu</t>
  </si>
  <si>
    <t>Descriere</t>
  </si>
  <si>
    <t>61.01</t>
  </si>
  <si>
    <t>Decont chirie luna iunie 2019 Spiroiu C.</t>
  </si>
  <si>
    <t>Decont chirie luna iunie 2019 Pana A.</t>
  </si>
  <si>
    <t>Achizitie combustibil pentru autoturismele DIPFIE - iunie 2019</t>
  </si>
  <si>
    <t>Contributii datorate de angajati si impozitul pe salarii - luna iunie 2019</t>
  </si>
  <si>
    <t>150</t>
  </si>
  <si>
    <t>Contributii datorate de angajator pentru luna iunie 2019</t>
  </si>
  <si>
    <t>151-159</t>
  </si>
  <si>
    <t>Salarii aferente lunii iunie 2019</t>
  </si>
  <si>
    <t>16,07,2019</t>
  </si>
  <si>
    <t>Servicii dirigentie santier supervizare lucrari Palatul de Justitie Prahova - luna iunie 2019</t>
  </si>
  <si>
    <t>Servicii consultanta - proiectare ptr Judecatoriile Horezu si Costesti, Raport Initial</t>
  </si>
  <si>
    <t>Serv consultanta tehnica pentru DIPFIE - luna iunie. 2019</t>
  </si>
  <si>
    <t>Serv consultanta tehnica pentru DIPFIE - luna iunie 2019</t>
  </si>
  <si>
    <t>Serv consultanta IT pentru DIPFIE - luna iunie 2019</t>
  </si>
  <si>
    <t xml:space="preserve">Kit semnatura electronica </t>
  </si>
  <si>
    <t>Achiziție echipament IT, Fact.1903290/11.07.2019</t>
  </si>
  <si>
    <t>Servicii audit, Fact.2019689/17.07.2019</t>
  </si>
  <si>
    <t>diferente salariale cf. OMJ 1287/2019 VRS per.09,apr.2015-30 iun 2018</t>
  </si>
  <si>
    <t>Contributii angajat si angajator dif salariale cf. OMJ 1287 BUGETUL DE STAT  BUGETELE ASIG.SOC. SI FD.SPEC.  in curs de distribuire</t>
  </si>
  <si>
    <t>Sume din contributia asiguratorie pentru munca in curs de distribuire la diferente salariale cf. OMJ1287/2019</t>
  </si>
  <si>
    <t>Titlul 71 - Active nefinanciare</t>
  </si>
  <si>
    <t>160</t>
  </si>
  <si>
    <t>Plata lucrari Palatul de Justitie Prahova, perioada 01.01.2019-31.05.2019</t>
  </si>
  <si>
    <t>161</t>
  </si>
  <si>
    <t>Plata retinere 5% Palatul de Justitie Prahova, perioada 01.01.2019-31.05.2019</t>
  </si>
  <si>
    <t>162</t>
  </si>
  <si>
    <t>Plata Taxa CSC Palatul de Justitie Prahova, perioada 01.01.2019-31.05.2019</t>
  </si>
  <si>
    <t>CHELTUIELILE EFECTUATE DIN FONDURI PUBLICE IN PERIOADA 01.01.2019 - 31.07.2019</t>
  </si>
  <si>
    <t>LEI</t>
  </si>
  <si>
    <t>CHELTUIELILE TOTALE EFECTUATE DIN FONDURI PUBLICE IN PERIOADA 
01.01.2019 - 31.07.2019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</si>
</sst>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0">
    <font>
      <sz val="11"/>
      <color theme="1"/>
      <name val="Calibri"/>
      <family val="2"/>
      <scheme val="minor"/>
    </font>
    <font>
      <b/>
      <sz val="11"/>
      <name val="Trebuchet MS"/>
      <family val="2"/>
    </font>
    <font>
      <sz val="11"/>
      <name val="Trebuchet MS"/>
      <family val="2"/>
    </font>
    <font>
      <sz val="10"/>
      <color rgb="FF000000"/>
      <name val="Arial"/>
      <family val="2"/>
      <charset val="238"/>
    </font>
    <font>
      <sz val="11"/>
      <color rgb="FF000000"/>
      <name val="Liberation Sans1"/>
      <charset val="238"/>
    </font>
    <font>
      <sz val="11"/>
      <color theme="1"/>
      <name val="Trebuchet MS"/>
      <family val="2"/>
    </font>
    <font>
      <b/>
      <sz val="10"/>
      <name val="Trebuchet MS"/>
      <family val="2"/>
    </font>
    <font>
      <b/>
      <sz val="11"/>
      <color indexed="8"/>
      <name val="Trebuchet MS"/>
      <family val="2"/>
    </font>
    <font>
      <sz val="11"/>
      <color indexed="8"/>
      <name val="Trebuchet MS"/>
      <family val="2"/>
    </font>
    <font>
      <sz val="11"/>
      <color indexed="10"/>
      <name val="Trebuchet MS"/>
      <family val="2"/>
    </font>
    <font>
      <b/>
      <sz val="11"/>
      <color theme="1"/>
      <name val="Trebuchet MS"/>
      <family val="2"/>
    </font>
    <font>
      <b/>
      <sz val="11"/>
      <color indexed="10"/>
      <name val="Trebuchet MS"/>
      <family val="2"/>
    </font>
    <font>
      <sz val="11"/>
      <color theme="1"/>
      <name val="Calibri"/>
      <family val="2"/>
      <scheme val="minor"/>
    </font>
    <font>
      <sz val="10"/>
      <color indexed="12"/>
      <name val="Trebuchet MS"/>
      <family val="2"/>
    </font>
    <font>
      <sz val="10"/>
      <name val="Trebuchet MS"/>
      <family val="2"/>
    </font>
    <font>
      <b/>
      <u/>
      <sz val="10"/>
      <color indexed="8"/>
      <name val="Trebuchet MS"/>
      <family val="2"/>
    </font>
    <font>
      <sz val="10"/>
      <name val="Arial"/>
      <family val="2"/>
      <charset val="238"/>
    </font>
    <font>
      <sz val="9"/>
      <name val="Arial"/>
      <family val="2"/>
      <charset val="238"/>
    </font>
    <font>
      <sz val="10"/>
      <color theme="4"/>
      <name val="Trebuchet MS"/>
      <family val="2"/>
    </font>
    <font>
      <b/>
      <sz val="10"/>
      <color theme="4"/>
      <name val="Trebuchet MS"/>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3" fillId="0" borderId="0"/>
    <xf numFmtId="0" fontId="4" fillId="0" borderId="0"/>
    <xf numFmtId="43" fontId="12" fillId="0" borderId="0" applyFont="0" applyFill="0" applyBorder="0" applyAlignment="0" applyProtection="0"/>
  </cellStyleXfs>
  <cellXfs count="234">
    <xf numFmtId="0" fontId="0" fillId="0" borderId="0" xfId="0"/>
    <xf numFmtId="0" fontId="2" fillId="0" borderId="0" xfId="0" applyFont="1"/>
    <xf numFmtId="0" fontId="1" fillId="0" borderId="0" xfId="0" applyFont="1"/>
    <xf numFmtId="4" fontId="2" fillId="0" borderId="0" xfId="0" applyNumberFormat="1" applyFont="1"/>
    <xf numFmtId="0" fontId="1" fillId="0" borderId="0" xfId="0" applyFont="1" applyBorder="1"/>
    <xf numFmtId="4" fontId="1" fillId="0" borderId="0" xfId="0" applyNumberFormat="1" applyFont="1" applyFill="1" applyBorder="1"/>
    <xf numFmtId="4" fontId="1" fillId="0" borderId="0" xfId="0" applyNumberFormat="1" applyFont="1" applyFill="1" applyAlignment="1">
      <alignment wrapText="1"/>
    </xf>
    <xf numFmtId="0" fontId="1" fillId="0" borderId="0" xfId="0" applyFont="1" applyBorder="1" applyAlignment="1">
      <alignment horizontal="left"/>
    </xf>
    <xf numFmtId="0" fontId="5" fillId="0" borderId="0" xfId="0" applyFont="1"/>
    <xf numFmtId="4" fontId="1" fillId="0" borderId="0" xfId="0" applyNumberFormat="1" applyFont="1" applyAlignment="1">
      <alignment horizontal="left"/>
    </xf>
    <xf numFmtId="0" fontId="1" fillId="0" borderId="0" xfId="0" applyFont="1" applyAlignment="1">
      <alignment horizontal="left"/>
    </xf>
    <xf numFmtId="0" fontId="2" fillId="0" borderId="1" xfId="0" applyFont="1" applyBorder="1"/>
    <xf numFmtId="0" fontId="1" fillId="0" borderId="1" xfId="0" applyFont="1" applyBorder="1"/>
    <xf numFmtId="0" fontId="1" fillId="0" borderId="0" xfId="0" applyFont="1" applyAlignment="1">
      <alignment horizontal="left" vertical="center"/>
    </xf>
    <xf numFmtId="0" fontId="1" fillId="0" borderId="1" xfId="0" applyFont="1" applyBorder="1" applyAlignment="1">
      <alignment wrapText="1"/>
    </xf>
    <xf numFmtId="0" fontId="1" fillId="0" borderId="0" xfId="0" applyFont="1" applyBorder="1" applyAlignment="1">
      <alignment wrapText="1"/>
    </xf>
    <xf numFmtId="4" fontId="1" fillId="0" borderId="0" xfId="0" applyNumberFormat="1" applyFont="1" applyFill="1" applyBorder="1" applyAlignment="1">
      <alignment horizontal="left"/>
    </xf>
    <xf numFmtId="0" fontId="1" fillId="0" borderId="0" xfId="0" applyFont="1" applyBorder="1" applyAlignment="1">
      <alignment horizontal="left" wrapText="1"/>
    </xf>
    <xf numFmtId="0" fontId="5" fillId="0" borderId="0" xfId="0" applyFont="1" applyBorder="1"/>
    <xf numFmtId="0" fontId="5" fillId="0" borderId="0" xfId="0" applyFont="1" applyBorder="1" applyAlignment="1">
      <alignment wrapText="1"/>
    </xf>
    <xf numFmtId="0" fontId="2" fillId="0" borderId="0" xfId="0" applyFont="1" applyBorder="1"/>
    <xf numFmtId="0" fontId="2" fillId="0" borderId="0" xfId="0" applyFont="1" applyBorder="1" applyAlignment="1">
      <alignment wrapText="1"/>
    </xf>
    <xf numFmtId="0" fontId="2" fillId="0" borderId="0" xfId="0" applyFont="1" applyFill="1"/>
    <xf numFmtId="0" fontId="1" fillId="0" borderId="0" xfId="0" applyFont="1" applyAlignment="1"/>
    <xf numFmtId="0" fontId="2" fillId="0" borderId="1" xfId="0" applyFont="1" applyBorder="1" applyAlignment="1">
      <alignment horizontal="center" vertical="center"/>
    </xf>
    <xf numFmtId="0" fontId="5" fillId="0" borderId="0" xfId="0" applyFont="1" applyAlignment="1">
      <alignment vertical="center"/>
    </xf>
    <xf numFmtId="0" fontId="5" fillId="0" borderId="0" xfId="0" applyFont="1" applyAlignment="1">
      <alignment wrapText="1"/>
    </xf>
    <xf numFmtId="0" fontId="2" fillId="0" borderId="0" xfId="0" applyFont="1" applyFill="1" applyAlignment="1">
      <alignment vertical="center"/>
    </xf>
    <xf numFmtId="0" fontId="1" fillId="0" borderId="5" xfId="0" applyFont="1" applyBorder="1" applyAlignment="1">
      <alignment wrapText="1"/>
    </xf>
    <xf numFmtId="0" fontId="6" fillId="2" borderId="1" xfId="0" applyFont="1" applyFill="1" applyBorder="1" applyAlignment="1">
      <alignment horizontal="centerContinuous"/>
    </xf>
    <xf numFmtId="4" fontId="2" fillId="0" borderId="0" xfId="0" applyNumberFormat="1" applyFont="1" applyFill="1" applyAlignment="1">
      <alignment vertical="center"/>
    </xf>
    <xf numFmtId="0" fontId="1" fillId="0" borderId="0" xfId="0" applyFont="1" applyFill="1" applyAlignment="1">
      <alignment vertical="center"/>
    </xf>
    <xf numFmtId="14" fontId="2" fillId="0" borderId="0" xfId="0" applyNumberFormat="1" applyFont="1" applyFill="1" applyAlignment="1">
      <alignment vertical="center"/>
    </xf>
    <xf numFmtId="0" fontId="2" fillId="0" borderId="0" xfId="0" applyFont="1" applyFill="1" applyAlignment="1">
      <alignment vertical="center" wrapText="1"/>
    </xf>
    <xf numFmtId="4" fontId="1" fillId="0" borderId="5" xfId="0" applyNumberFormat="1" applyFont="1" applyBorder="1" applyAlignment="1">
      <alignment horizontal="right" wrapText="1"/>
    </xf>
    <xf numFmtId="0" fontId="1" fillId="0" borderId="5" xfId="0" applyFont="1" applyBorder="1" applyAlignment="1">
      <alignment horizontal="center" wrapText="1"/>
    </xf>
    <xf numFmtId="0" fontId="2" fillId="0" borderId="0" xfId="0" applyFont="1" applyAlignment="1">
      <alignment vertical="center"/>
    </xf>
    <xf numFmtId="1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4" fontId="1" fillId="2" borderId="1" xfId="0" applyNumberFormat="1" applyFont="1" applyFill="1" applyBorder="1" applyAlignment="1">
      <alignment horizontal="center"/>
    </xf>
    <xf numFmtId="0" fontId="2" fillId="0" borderId="0" xfId="0" applyFont="1" applyBorder="1" applyAlignment="1">
      <alignment horizontal="right"/>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5" fillId="0" borderId="1" xfId="0" applyFont="1" applyBorder="1"/>
    <xf numFmtId="0" fontId="1" fillId="0" borderId="1" xfId="0" applyFont="1" applyFill="1" applyBorder="1" applyAlignment="1">
      <alignment vertical="center" wrapText="1"/>
    </xf>
    <xf numFmtId="4" fontId="1" fillId="0" borderId="1" xfId="0" applyNumberFormat="1" applyFont="1" applyFill="1" applyBorder="1" applyAlignment="1">
      <alignment vertical="center"/>
    </xf>
    <xf numFmtId="0" fontId="1" fillId="2" borderId="1" xfId="0" applyFont="1" applyFill="1" applyBorder="1" applyAlignment="1">
      <alignment horizontal="centerContinuous"/>
    </xf>
    <xf numFmtId="4" fontId="1" fillId="0" borderId="1" xfId="0" applyNumberFormat="1" applyFont="1" applyBorder="1"/>
    <xf numFmtId="0" fontId="1" fillId="0" borderId="1" xfId="0" applyFont="1" applyFill="1" applyBorder="1" applyAlignment="1">
      <alignment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0" fontId="1" fillId="0" borderId="0" xfId="0" applyFont="1" applyFill="1"/>
    <xf numFmtId="14" fontId="1" fillId="0" borderId="1" xfId="0" applyNumberFormat="1" applyFont="1" applyFill="1" applyBorder="1" applyAlignment="1">
      <alignment vertical="center"/>
    </xf>
    <xf numFmtId="4" fontId="2" fillId="2" borderId="1" xfId="0" applyNumberFormat="1" applyFont="1" applyFill="1" applyBorder="1" applyAlignment="1">
      <alignment horizontal="right" vertical="center" wrapText="1"/>
    </xf>
    <xf numFmtId="0" fontId="1" fillId="0" borderId="9" xfId="0" applyFont="1" applyBorder="1" applyAlignment="1">
      <alignment horizontal="center" wrapText="1"/>
    </xf>
    <xf numFmtId="0" fontId="1" fillId="0" borderId="9" xfId="0" applyFont="1" applyBorder="1" applyAlignment="1">
      <alignment horizontal="left" wrapText="1"/>
    </xf>
    <xf numFmtId="0" fontId="1" fillId="0" borderId="8" xfId="0" applyFont="1" applyBorder="1"/>
    <xf numFmtId="0" fontId="1" fillId="0" borderId="9" xfId="0" applyFont="1" applyBorder="1"/>
    <xf numFmtId="0" fontId="1" fillId="0" borderId="9" xfId="0" applyFont="1" applyBorder="1" applyAlignment="1">
      <alignment wrapText="1"/>
    </xf>
    <xf numFmtId="14" fontId="1" fillId="0" borderId="0" xfId="0" applyNumberFormat="1" applyFont="1" applyFill="1" applyAlignment="1">
      <alignment vertical="center" wrapText="1"/>
    </xf>
    <xf numFmtId="0" fontId="1" fillId="0" borderId="1" xfId="0" applyFont="1" applyFill="1" applyBorder="1" applyAlignment="1">
      <alignment horizontal="center" wrapText="1"/>
    </xf>
    <xf numFmtId="4" fontId="1" fillId="0" borderId="1" xfId="0" applyNumberFormat="1" applyFont="1" applyFill="1" applyBorder="1" applyAlignment="1">
      <alignment horizontal="center" wrapText="1"/>
    </xf>
    <xf numFmtId="0" fontId="2" fillId="2" borderId="0" xfId="0" applyFont="1" applyFill="1"/>
    <xf numFmtId="0" fontId="2" fillId="2" borderId="1" xfId="0" applyFont="1" applyFill="1" applyBorder="1" applyAlignment="1">
      <alignment vertical="center"/>
    </xf>
    <xf numFmtId="0" fontId="5" fillId="0" borderId="1" xfId="0" applyFont="1" applyBorder="1" applyAlignment="1">
      <alignment wrapText="1"/>
    </xf>
    <xf numFmtId="0" fontId="2" fillId="0" borderId="1" xfId="0" applyFont="1" applyBorder="1" applyAlignment="1">
      <alignment vertical="center" wrapText="1"/>
    </xf>
    <xf numFmtId="4" fontId="5" fillId="0" borderId="1" xfId="0" applyNumberFormat="1" applyFont="1" applyBorder="1"/>
    <xf numFmtId="0" fontId="2" fillId="0" borderId="0" xfId="0" applyFont="1" applyAlignment="1">
      <alignment horizontal="center" wrapText="1"/>
    </xf>
    <xf numFmtId="0" fontId="2" fillId="0" borderId="0" xfId="0" applyFont="1" applyAlignment="1">
      <alignment horizontal="right"/>
    </xf>
    <xf numFmtId="4" fontId="1" fillId="0" borderId="10" xfId="0" applyNumberFormat="1" applyFont="1" applyBorder="1" applyAlignment="1">
      <alignment horizontal="right"/>
    </xf>
    <xf numFmtId="0" fontId="2" fillId="0" borderId="1" xfId="0" applyFont="1" applyBorder="1" applyAlignment="1">
      <alignment wrapText="1"/>
    </xf>
    <xf numFmtId="0" fontId="2" fillId="0" borderId="1" xfId="0" applyFont="1" applyFill="1" applyBorder="1"/>
    <xf numFmtId="0" fontId="2" fillId="0" borderId="1" xfId="0" applyFont="1" applyFill="1" applyBorder="1" applyAlignment="1">
      <alignment vertical="top" wrapText="1"/>
    </xf>
    <xf numFmtId="0" fontId="1" fillId="0" borderId="1" xfId="0" applyFont="1" applyFill="1" applyBorder="1" applyAlignment="1">
      <alignment horizontal="centerContinuous"/>
    </xf>
    <xf numFmtId="4" fontId="1" fillId="0" borderId="1" xfId="0" applyNumberFormat="1" applyFont="1" applyFill="1" applyBorder="1"/>
    <xf numFmtId="0" fontId="2" fillId="0" borderId="1" xfId="0" applyFont="1" applyFill="1" applyBorder="1" applyAlignment="1">
      <alignment wrapText="1"/>
    </xf>
    <xf numFmtId="0" fontId="1" fillId="0" borderId="1" xfId="0" applyFont="1" applyFill="1" applyBorder="1" applyAlignment="1">
      <alignment wrapText="1"/>
    </xf>
    <xf numFmtId="14" fontId="2" fillId="0" borderId="1" xfId="0" applyNumberFormat="1" applyFont="1" applyFill="1" applyBorder="1"/>
    <xf numFmtId="14" fontId="2" fillId="0" borderId="1" xfId="0" applyNumberFormat="1" applyFont="1" applyFill="1" applyBorder="1" applyAlignment="1">
      <alignment horizontal="centerContinuous"/>
    </xf>
    <xf numFmtId="4" fontId="2" fillId="0" borderId="1" xfId="0" applyNumberFormat="1" applyFont="1" applyFill="1" applyBorder="1"/>
    <xf numFmtId="0" fontId="2" fillId="0" borderId="1" xfId="0" applyFont="1" applyFill="1" applyBorder="1" applyAlignment="1">
      <alignment horizontal="centerContinuous"/>
    </xf>
    <xf numFmtId="0" fontId="2" fillId="0" borderId="1" xfId="0" applyFont="1" applyFill="1" applyBorder="1" applyAlignment="1">
      <alignment horizontal="center"/>
    </xf>
    <xf numFmtId="14" fontId="2" fillId="0" borderId="1" xfId="0" applyNumberFormat="1" applyFont="1" applyFill="1" applyBorder="1" applyAlignment="1">
      <alignment horizontal="center"/>
    </xf>
    <xf numFmtId="0" fontId="2" fillId="0" borderId="1" xfId="0" applyFont="1" applyFill="1" applyBorder="1" applyAlignment="1">
      <alignment horizontal="left" wrapText="1"/>
    </xf>
    <xf numFmtId="0" fontId="2" fillId="0" borderId="1" xfId="0" applyFont="1" applyFill="1" applyBorder="1" applyAlignment="1">
      <alignment horizontal="right"/>
    </xf>
    <xf numFmtId="14" fontId="2" fillId="0" borderId="1" xfId="0" applyNumberFormat="1" applyFont="1" applyBorder="1"/>
    <xf numFmtId="4" fontId="2" fillId="0" borderId="1" xfId="0" applyNumberFormat="1" applyFont="1" applyBorder="1"/>
    <xf numFmtId="14" fontId="5" fillId="0" borderId="1" xfId="0" applyNumberFormat="1" applyFont="1" applyBorder="1"/>
    <xf numFmtId="0" fontId="1" fillId="2" borderId="0" xfId="0" applyFont="1" applyFill="1"/>
    <xf numFmtId="0" fontId="5" fillId="2" borderId="0" xfId="0" applyFont="1" applyFill="1" applyAlignment="1">
      <alignment horizontal="center" wrapText="1"/>
    </xf>
    <xf numFmtId="3" fontId="5" fillId="2" borderId="0" xfId="0" applyNumberFormat="1" applyFont="1" applyFill="1"/>
    <xf numFmtId="0" fontId="5" fillId="2" borderId="0" xfId="0" applyFont="1" applyFill="1"/>
    <xf numFmtId="0" fontId="11" fillId="2" borderId="0" xfId="0" applyFont="1" applyFill="1"/>
    <xf numFmtId="3" fontId="9" fillId="2" borderId="0" xfId="0" applyNumberFormat="1" applyFont="1" applyFill="1"/>
    <xf numFmtId="0" fontId="9" fillId="2" borderId="0" xfId="0" applyFont="1" applyFill="1"/>
    <xf numFmtId="0" fontId="1" fillId="2" borderId="0" xfId="0" applyFont="1" applyFill="1" applyBorder="1" applyAlignment="1">
      <alignment horizontal="centerContinuous" vertical="justify"/>
    </xf>
    <xf numFmtId="0" fontId="1" fillId="2" borderId="2" xfId="0" applyFont="1" applyFill="1" applyBorder="1"/>
    <xf numFmtId="0" fontId="1" fillId="2" borderId="3" xfId="0" applyFont="1" applyFill="1" applyBorder="1"/>
    <xf numFmtId="0" fontId="1" fillId="2" borderId="3" xfId="0" applyFont="1" applyFill="1" applyBorder="1" applyAlignment="1">
      <alignment wrapText="1"/>
    </xf>
    <xf numFmtId="0" fontId="1" fillId="2" borderId="3" xfId="0" applyFont="1" applyFill="1" applyBorder="1" applyAlignment="1">
      <alignment horizontal="left" wrapText="1"/>
    </xf>
    <xf numFmtId="3" fontId="7" fillId="2" borderId="4" xfId="0" applyNumberFormat="1" applyFont="1" applyFill="1" applyBorder="1"/>
    <xf numFmtId="14" fontId="5" fillId="2" borderId="1" xfId="0" applyNumberFormat="1" applyFont="1" applyFill="1" applyBorder="1"/>
    <xf numFmtId="0" fontId="5" fillId="2" borderId="1" xfId="0" applyFont="1" applyFill="1" applyBorder="1"/>
    <xf numFmtId="0" fontId="2" fillId="2" borderId="1" xfId="0" applyFont="1" applyFill="1" applyBorder="1"/>
    <xf numFmtId="0" fontId="2" fillId="2" borderId="1" xfId="0" applyFont="1" applyFill="1" applyBorder="1" applyAlignment="1">
      <alignment wrapText="1"/>
    </xf>
    <xf numFmtId="4" fontId="5" fillId="2" borderId="1" xfId="0" applyNumberFormat="1" applyFont="1" applyFill="1" applyBorder="1"/>
    <xf numFmtId="14" fontId="2" fillId="2" borderId="1" xfId="0" applyNumberFormat="1" applyFont="1" applyFill="1" applyBorder="1" applyAlignment="1">
      <alignment vertical="center"/>
    </xf>
    <xf numFmtId="14" fontId="2" fillId="2" borderId="1" xfId="0" applyNumberFormat="1" applyFont="1" applyFill="1" applyBorder="1" applyAlignment="1">
      <alignment vertical="center" wrapText="1"/>
    </xf>
    <xf numFmtId="3" fontId="8" fillId="2" borderId="1" xfId="0" applyNumberFormat="1" applyFont="1" applyFill="1" applyBorder="1" applyAlignment="1">
      <alignment vertical="center" wrapText="1"/>
    </xf>
    <xf numFmtId="0" fontId="9" fillId="2" borderId="0" xfId="0" applyFont="1" applyFill="1" applyAlignment="1">
      <alignment vertical="center"/>
    </xf>
    <xf numFmtId="0" fontId="5" fillId="2" borderId="0" xfId="0" applyFont="1" applyFill="1" applyAlignment="1">
      <alignment vertical="center"/>
    </xf>
    <xf numFmtId="0" fontId="1" fillId="2" borderId="1" xfId="0" applyFont="1" applyFill="1" applyBorder="1" applyAlignment="1">
      <alignment vertical="center"/>
    </xf>
    <xf numFmtId="14" fontId="1" fillId="2" borderId="1" xfId="0" applyNumberFormat="1" applyFont="1" applyFill="1" applyBorder="1" applyAlignment="1">
      <alignment vertical="center"/>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3" fontId="7" fillId="2" borderId="1" xfId="0" applyNumberFormat="1" applyFont="1" applyFill="1" applyBorder="1" applyAlignment="1">
      <alignment vertical="center" wrapText="1"/>
    </xf>
    <xf numFmtId="0" fontId="10" fillId="2" borderId="0" xfId="0" applyFont="1" applyFill="1"/>
    <xf numFmtId="0" fontId="8" fillId="2" borderId="0" xfId="0" applyFont="1" applyFill="1" applyBorder="1"/>
    <xf numFmtId="0" fontId="2" fillId="2" borderId="0" xfId="0" applyFont="1" applyFill="1" applyBorder="1"/>
    <xf numFmtId="0" fontId="2" fillId="2" borderId="0" xfId="0" applyFont="1" applyFill="1" applyBorder="1" applyAlignment="1">
      <alignment wrapText="1"/>
    </xf>
    <xf numFmtId="3" fontId="2" fillId="2" borderId="0" xfId="0" applyNumberFormat="1" applyFont="1" applyFill="1" applyBorder="1" applyAlignment="1">
      <alignment horizontal="right" wrapText="1"/>
    </xf>
    <xf numFmtId="0" fontId="5" fillId="2" borderId="0" xfId="0" applyFont="1" applyFill="1" applyBorder="1"/>
    <xf numFmtId="0" fontId="5" fillId="2" borderId="0" xfId="0" applyFont="1" applyFill="1" applyBorder="1" applyAlignment="1">
      <alignment wrapText="1"/>
    </xf>
    <xf numFmtId="3" fontId="5" fillId="2" borderId="0" xfId="0" applyNumberFormat="1" applyFont="1" applyFill="1" applyBorder="1" applyAlignment="1">
      <alignment horizontal="right" wrapText="1"/>
    </xf>
    <xf numFmtId="3" fontId="5" fillId="2" borderId="0" xfId="0" applyNumberFormat="1" applyFont="1" applyFill="1" applyBorder="1" applyAlignment="1">
      <alignment horizontal="right" vertical="center" wrapText="1"/>
    </xf>
    <xf numFmtId="0" fontId="9" fillId="2" borderId="0" xfId="0" applyFont="1" applyFill="1" applyBorder="1"/>
    <xf numFmtId="3" fontId="5" fillId="2" borderId="0" xfId="0" applyNumberFormat="1" applyFont="1" applyFill="1" applyAlignment="1">
      <alignment horizontal="right" vertical="center" wrapText="1"/>
    </xf>
    <xf numFmtId="0" fontId="8" fillId="2" borderId="0" xfId="0" applyFont="1" applyFill="1"/>
    <xf numFmtId="0" fontId="2" fillId="2" borderId="0" xfId="0" applyFont="1" applyFill="1" applyAlignment="1">
      <alignment horizontal="centerContinuous" wrapText="1"/>
    </xf>
    <xf numFmtId="0" fontId="2" fillId="2" borderId="0" xfId="0" applyFont="1" applyFill="1" applyBorder="1" applyAlignment="1">
      <alignment horizontal="centerContinuous" wrapText="1"/>
    </xf>
    <xf numFmtId="0" fontId="2" fillId="2" borderId="0" xfId="0" applyFont="1" applyFill="1" applyAlignment="1">
      <alignment horizontal="center" wrapText="1"/>
    </xf>
    <xf numFmtId="0" fontId="9" fillId="2" borderId="0" xfId="0" applyFont="1" applyFill="1" applyAlignment="1">
      <alignment horizontal="center" wrapText="1"/>
    </xf>
    <xf numFmtId="0" fontId="1" fillId="2" borderId="0" xfId="0" applyFont="1" applyFill="1" applyAlignment="1">
      <alignment horizontal="right"/>
    </xf>
    <xf numFmtId="0" fontId="11" fillId="2" borderId="0" xfId="0" applyFont="1" applyFill="1" applyAlignment="1">
      <alignment horizontal="right"/>
    </xf>
    <xf numFmtId="0" fontId="1" fillId="2" borderId="0" xfId="0" applyFont="1" applyFill="1" applyBorder="1" applyAlignment="1">
      <alignment horizontal="right" vertical="justify"/>
    </xf>
    <xf numFmtId="0" fontId="1" fillId="2" borderId="3" xfId="0" applyFont="1" applyFill="1" applyBorder="1" applyAlignment="1">
      <alignment horizontal="right" wrapText="1"/>
    </xf>
    <xf numFmtId="0" fontId="5" fillId="2" borderId="1" xfId="0" applyFont="1" applyFill="1" applyBorder="1" applyAlignment="1">
      <alignment horizontal="right"/>
    </xf>
    <xf numFmtId="0" fontId="2" fillId="2" borderId="1" xfId="0" applyFont="1" applyFill="1" applyBorder="1" applyAlignment="1">
      <alignment horizontal="right" vertical="center"/>
    </xf>
    <xf numFmtId="0" fontId="1" fillId="2" borderId="1" xfId="0" applyNumberFormat="1" applyFont="1" applyFill="1" applyBorder="1" applyAlignment="1">
      <alignment horizontal="right" vertical="center"/>
    </xf>
    <xf numFmtId="0" fontId="2" fillId="2" borderId="0" xfId="0" applyFont="1" applyFill="1" applyBorder="1" applyAlignment="1">
      <alignment horizontal="right"/>
    </xf>
    <xf numFmtId="0" fontId="5" fillId="2" borderId="0" xfId="0" applyFont="1" applyFill="1" applyBorder="1" applyAlignment="1">
      <alignment horizontal="right"/>
    </xf>
    <xf numFmtId="0" fontId="5" fillId="2" borderId="0" xfId="0" applyFont="1" applyFill="1" applyAlignment="1">
      <alignment horizontal="right"/>
    </xf>
    <xf numFmtId="0" fontId="9" fillId="2" borderId="0" xfId="0" applyFont="1" applyFill="1" applyAlignment="1">
      <alignment horizontal="right"/>
    </xf>
    <xf numFmtId="4" fontId="2" fillId="2" borderId="0" xfId="0" applyNumberFormat="1" applyFont="1" applyFill="1" applyAlignment="1">
      <alignment vertical="center"/>
    </xf>
    <xf numFmtId="0" fontId="1" fillId="0" borderId="0" xfId="0" applyFont="1" applyFill="1" applyAlignment="1">
      <alignment vertical="center" wrapText="1"/>
    </xf>
    <xf numFmtId="0" fontId="2" fillId="0" borderId="1" xfId="0" applyFont="1" applyFill="1" applyBorder="1" applyAlignment="1">
      <alignment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4" fontId="1" fillId="2" borderId="1" xfId="0" applyNumberFormat="1" applyFont="1" applyFill="1" applyBorder="1" applyAlignment="1">
      <alignment vertical="center"/>
    </xf>
    <xf numFmtId="0" fontId="5" fillId="0" borderId="1" xfId="0" applyFont="1" applyBorder="1" applyAlignment="1">
      <alignment vertical="center"/>
    </xf>
    <xf numFmtId="14" fontId="5" fillId="0" borderId="1" xfId="0" applyNumberFormat="1" applyFont="1" applyBorder="1" applyAlignment="1">
      <alignment vertical="center"/>
    </xf>
    <xf numFmtId="4" fontId="5" fillId="0" borderId="1" xfId="0" applyNumberFormat="1" applyFont="1" applyBorder="1" applyAlignment="1">
      <alignment vertical="center"/>
    </xf>
    <xf numFmtId="0" fontId="2" fillId="2" borderId="0" xfId="0" applyFont="1" applyFill="1" applyAlignment="1">
      <alignment vertical="center"/>
    </xf>
    <xf numFmtId="0" fontId="5" fillId="0" borderId="1" xfId="0" applyFont="1" applyBorder="1" applyAlignment="1">
      <alignment vertical="center" wrapText="1"/>
    </xf>
    <xf numFmtId="0" fontId="1" fillId="2" borderId="0" xfId="0" applyFont="1" applyFill="1" applyAlignment="1">
      <alignment vertical="center"/>
    </xf>
    <xf numFmtId="14" fontId="2" fillId="2" borderId="0" xfId="0" applyNumberFormat="1" applyFont="1" applyFill="1" applyAlignment="1">
      <alignment vertical="center"/>
    </xf>
    <xf numFmtId="0" fontId="2" fillId="2" borderId="0" xfId="0" applyFont="1" applyFill="1" applyAlignment="1">
      <alignment vertical="center" wrapText="1"/>
    </xf>
    <xf numFmtId="0" fontId="5" fillId="3" borderId="1" xfId="0" applyFont="1" applyFill="1" applyBorder="1"/>
    <xf numFmtId="14" fontId="5" fillId="3" borderId="1" xfId="0" applyNumberFormat="1" applyFont="1" applyFill="1" applyBorder="1"/>
    <xf numFmtId="0" fontId="2" fillId="3" borderId="1" xfId="0" applyFont="1" applyFill="1" applyBorder="1" applyAlignment="1">
      <alignment wrapText="1"/>
    </xf>
    <xf numFmtId="4" fontId="5" fillId="3" borderId="1" xfId="0" applyNumberFormat="1" applyFont="1" applyFill="1" applyBorder="1"/>
    <xf numFmtId="14" fontId="2" fillId="0" borderId="7" xfId="0" applyNumberFormat="1" applyFont="1" applyFill="1" applyBorder="1" applyAlignment="1"/>
    <xf numFmtId="14" fontId="2" fillId="0" borderId="1" xfId="0" applyNumberFormat="1" applyFont="1" applyFill="1" applyBorder="1" applyAlignment="1">
      <alignment wrapText="1"/>
    </xf>
    <xf numFmtId="1" fontId="2" fillId="0" borderId="1" xfId="0" applyNumberFormat="1" applyFont="1" applyFill="1" applyBorder="1"/>
    <xf numFmtId="0" fontId="2" fillId="0" borderId="1" xfId="0" applyFont="1" applyFill="1" applyBorder="1" applyAlignment="1">
      <alignment vertical="top"/>
    </xf>
    <xf numFmtId="0" fontId="2" fillId="0" borderId="0" xfId="0" applyFont="1" applyAlignment="1">
      <alignment wrapText="1"/>
    </xf>
    <xf numFmtId="0" fontId="2" fillId="0" borderId="1" xfId="0" applyFont="1" applyBorder="1" applyAlignment="1">
      <alignment vertical="top"/>
    </xf>
    <xf numFmtId="14" fontId="2" fillId="0" borderId="1" xfId="0" applyNumberFormat="1" applyFont="1" applyBorder="1" applyAlignment="1">
      <alignment vertical="top"/>
    </xf>
    <xf numFmtId="0" fontId="2" fillId="2" borderId="11" xfId="0" applyFont="1" applyFill="1" applyBorder="1"/>
    <xf numFmtId="4" fontId="2" fillId="0" borderId="1" xfId="0" applyNumberFormat="1" applyFont="1" applyBorder="1" applyAlignment="1">
      <alignment vertical="top"/>
    </xf>
    <xf numFmtId="0" fontId="1" fillId="0" borderId="0" xfId="0" applyFont="1" applyAlignment="1">
      <alignment wrapText="1"/>
    </xf>
    <xf numFmtId="0" fontId="1" fillId="0" borderId="0"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2" fillId="0" borderId="0" xfId="0" applyFont="1" applyAlignment="1">
      <alignment horizontal="left" vertical="center"/>
    </xf>
    <xf numFmtId="49" fontId="13" fillId="0" borderId="0" xfId="0" applyNumberFormat="1" applyFont="1" applyAlignment="1">
      <alignment horizontal="center" vertical="center"/>
    </xf>
    <xf numFmtId="0" fontId="13" fillId="0" borderId="0" xfId="0" applyFont="1" applyAlignment="1">
      <alignment vertical="center"/>
    </xf>
    <xf numFmtId="43" fontId="13" fillId="0" borderId="0" xfId="3"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4" fillId="0" borderId="0" xfId="0" applyFont="1" applyBorder="1" applyAlignment="1">
      <alignment horizontal="center" vertical="center"/>
    </xf>
    <xf numFmtId="49" fontId="14" fillId="0" borderId="0" xfId="0" applyNumberFormat="1" applyFont="1" applyBorder="1" applyAlignment="1">
      <alignment horizontal="center" vertical="center"/>
    </xf>
    <xf numFmtId="14" fontId="14" fillId="0" borderId="0" xfId="0" applyNumberFormat="1" applyFont="1" applyBorder="1" applyAlignment="1">
      <alignment vertical="center"/>
    </xf>
    <xf numFmtId="4" fontId="14" fillId="0" borderId="0" xfId="0" applyNumberFormat="1" applyFont="1" applyBorder="1" applyAlignment="1">
      <alignment vertical="center"/>
    </xf>
    <xf numFmtId="0" fontId="14" fillId="0" borderId="0" xfId="0" applyFont="1" applyBorder="1" applyAlignment="1">
      <alignment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4" fontId="14" fillId="0" borderId="1" xfId="0" applyNumberFormat="1" applyFont="1" applyBorder="1" applyAlignment="1">
      <alignment horizontal="right" vertical="center" wrapText="1"/>
    </xf>
    <xf numFmtId="0" fontId="14" fillId="0" borderId="1" xfId="0" applyFont="1" applyFill="1" applyBorder="1" applyAlignment="1">
      <alignment horizontal="center" vertical="center" wrapText="1"/>
    </xf>
    <xf numFmtId="43" fontId="14" fillId="0" borderId="1" xfId="3" applyNumberFormat="1" applyFont="1" applyBorder="1" applyAlignment="1">
      <alignment horizontal="right" vertical="center" wrapText="1"/>
    </xf>
    <xf numFmtId="14" fontId="14" fillId="0" borderId="1" xfId="0" applyNumberFormat="1" applyFont="1" applyFill="1" applyBorder="1" applyAlignment="1">
      <alignment horizontal="center" vertical="center" wrapText="1"/>
    </xf>
    <xf numFmtId="4" fontId="14" fillId="0" borderId="1" xfId="0" applyNumberFormat="1" applyFont="1" applyBorder="1" applyAlignment="1">
      <alignment horizontal="right" vertical="center"/>
    </xf>
    <xf numFmtId="49" fontId="14" fillId="0" borderId="12" xfId="0" applyNumberFormat="1" applyFont="1" applyBorder="1" applyAlignment="1">
      <alignment horizontal="center" vertical="center"/>
    </xf>
    <xf numFmtId="0" fontId="14" fillId="0" borderId="12" xfId="0" applyFont="1" applyBorder="1" applyAlignment="1">
      <alignment horizontal="center" vertical="center"/>
    </xf>
    <xf numFmtId="4" fontId="14" fillId="0" borderId="0" xfId="3" applyNumberFormat="1" applyFont="1" applyBorder="1" applyAlignment="1">
      <alignment horizontal="right" vertical="center" wrapText="1"/>
    </xf>
    <xf numFmtId="0" fontId="14" fillId="0" borderId="12" xfId="0" applyFont="1" applyBorder="1" applyAlignment="1">
      <alignment horizontal="center" vertical="center" wrapText="1"/>
    </xf>
    <xf numFmtId="49" fontId="14" fillId="0" borderId="1" xfId="0" applyNumberFormat="1" applyFont="1" applyBorder="1" applyAlignment="1">
      <alignment horizontal="center" vertical="center"/>
    </xf>
    <xf numFmtId="14" fontId="14" fillId="0" borderId="0" xfId="0" applyNumberFormat="1"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7"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13" fillId="0" borderId="0" xfId="0" applyFont="1" applyBorder="1" applyAlignment="1">
      <alignment vertical="center"/>
    </xf>
    <xf numFmtId="4" fontId="13" fillId="0" borderId="0" xfId="0" applyNumberFormat="1" applyFont="1" applyBorder="1" applyAlignment="1">
      <alignment vertical="center"/>
    </xf>
    <xf numFmtId="14" fontId="14" fillId="0" borderId="1" xfId="0" applyNumberFormat="1" applyFont="1" applyBorder="1" applyAlignment="1">
      <alignment vertical="center"/>
    </xf>
    <xf numFmtId="43" fontId="16" fillId="0" borderId="1" xfId="3" applyNumberFormat="1" applyFont="1" applyBorder="1" applyAlignment="1">
      <alignment vertical="top" wrapText="1"/>
    </xf>
    <xf numFmtId="0" fontId="17" fillId="0" borderId="1" xfId="0" applyFont="1" applyBorder="1" applyAlignment="1">
      <alignment vertical="top" wrapText="1"/>
    </xf>
    <xf numFmtId="4" fontId="6" fillId="4" borderId="1" xfId="0" applyNumberFormat="1" applyFont="1" applyFill="1" applyBorder="1" applyAlignment="1">
      <alignment vertical="center"/>
    </xf>
    <xf numFmtId="0" fontId="14" fillId="0" borderId="1" xfId="0" applyFont="1" applyBorder="1" applyAlignment="1">
      <alignment vertical="center" wrapText="1"/>
    </xf>
    <xf numFmtId="0" fontId="6" fillId="4" borderId="0" xfId="0" applyFont="1" applyFill="1" applyBorder="1" applyAlignment="1">
      <alignment horizontal="center" vertical="center"/>
    </xf>
    <xf numFmtId="4" fontId="6" fillId="4" borderId="0" xfId="0" applyNumberFormat="1" applyFont="1" applyFill="1" applyBorder="1" applyAlignment="1">
      <alignment vertical="center"/>
    </xf>
    <xf numFmtId="0" fontId="13" fillId="0" borderId="0" xfId="0" applyFont="1" applyBorder="1" applyAlignment="1">
      <alignment horizontal="left" vertical="center" wrapText="1"/>
    </xf>
    <xf numFmtId="4" fontId="6" fillId="0" borderId="0" xfId="0" applyNumberFormat="1" applyFont="1" applyBorder="1" applyAlignment="1">
      <alignment vertical="center" wrapText="1"/>
    </xf>
    <xf numFmtId="49" fontId="13" fillId="0" borderId="0" xfId="0" applyNumberFormat="1" applyFont="1" applyBorder="1" applyAlignment="1">
      <alignment horizontal="center" vertical="center" wrapText="1"/>
    </xf>
    <xf numFmtId="0" fontId="13" fillId="0" borderId="0" xfId="0" applyFont="1" applyBorder="1" applyAlignment="1">
      <alignment vertical="center" wrapText="1"/>
    </xf>
    <xf numFmtId="43" fontId="13" fillId="0" borderId="0" xfId="3" applyFont="1" applyBorder="1" applyAlignment="1">
      <alignment vertical="center" wrapText="1"/>
    </xf>
    <xf numFmtId="0" fontId="13" fillId="0" borderId="0" xfId="0" applyFont="1"/>
    <xf numFmtId="0" fontId="14" fillId="0" borderId="0" xfId="0" applyFont="1"/>
    <xf numFmtId="0" fontId="18" fillId="0" borderId="0" xfId="0" applyFont="1" applyAlignment="1">
      <alignment horizontal="left" vertical="center"/>
    </xf>
    <xf numFmtId="0" fontId="18" fillId="0" borderId="0" xfId="0" applyFont="1" applyBorder="1" applyAlignment="1">
      <alignment vertical="center"/>
    </xf>
    <xf numFmtId="0" fontId="18" fillId="0" borderId="0" xfId="0" applyFont="1" applyBorder="1" applyAlignment="1">
      <alignment vertical="center" wrapText="1"/>
    </xf>
    <xf numFmtId="43" fontId="18" fillId="0" borderId="0" xfId="3" applyFont="1" applyBorder="1" applyAlignment="1">
      <alignment vertical="center" wrapText="1"/>
    </xf>
    <xf numFmtId="0" fontId="19" fillId="0" borderId="0" xfId="0" applyFont="1" applyBorder="1" applyAlignment="1">
      <alignment horizontal="left" vertical="center" wrapText="1"/>
    </xf>
    <xf numFmtId="4" fontId="6" fillId="0" borderId="0" xfId="0" quotePrefix="1" applyNumberFormat="1" applyFont="1" applyBorder="1" applyAlignment="1">
      <alignment vertical="center" wrapText="1"/>
    </xf>
  </cellXfs>
  <cellStyles count="4">
    <cellStyle name="Comma" xfId="3" builtinId="3"/>
    <cellStyle name="Normal" xfId="0" builtinId="0"/>
    <cellStyle name="Normal 3 2" xfId="1"/>
    <cellStyle name="Normal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9"/>
  <sheetViews>
    <sheetView zoomScaleNormal="100" workbookViewId="0">
      <selection activeCell="V45" sqref="V45"/>
    </sheetView>
  </sheetViews>
  <sheetFormatPr defaultRowHeight="16.5"/>
  <cols>
    <col min="1" max="1" width="13.5703125" style="1" customWidth="1"/>
    <col min="2" max="2" width="10" style="1" customWidth="1"/>
    <col min="3" max="3" width="11.7109375" style="1" customWidth="1"/>
    <col min="4" max="4" width="15.5703125" style="3" bestFit="1" customWidth="1"/>
    <col min="5" max="5" width="55.5703125" style="170" customWidth="1"/>
    <col min="6" max="7" width="9.140625" style="1"/>
    <col min="8" max="8" width="8.28515625" style="1" customWidth="1"/>
    <col min="9" max="9" width="7.42578125" style="1" customWidth="1"/>
    <col min="10" max="10" width="7.28515625" style="1" customWidth="1"/>
    <col min="11" max="16384" width="9.140625" style="1"/>
  </cols>
  <sheetData>
    <row r="1" spans="1:5">
      <c r="A1" s="4" t="s">
        <v>0</v>
      </c>
      <c r="B1" s="4"/>
      <c r="C1" s="4"/>
      <c r="D1" s="5"/>
      <c r="E1" s="15"/>
    </row>
    <row r="2" spans="1:5">
      <c r="A2" s="7" t="s">
        <v>30</v>
      </c>
      <c r="B2" s="7"/>
      <c r="C2" s="7"/>
      <c r="D2" s="16"/>
      <c r="E2" s="17"/>
    </row>
    <row r="3" spans="1:5">
      <c r="A3" s="7" t="s">
        <v>31</v>
      </c>
      <c r="B3" s="7"/>
      <c r="C3" s="7"/>
      <c r="D3" s="16"/>
      <c r="E3" s="17"/>
    </row>
    <row r="4" spans="1:5">
      <c r="A4" s="176" t="s">
        <v>128</v>
      </c>
      <c r="B4" s="176"/>
      <c r="C4" s="176"/>
      <c r="D4" s="176"/>
      <c r="E4" s="176"/>
    </row>
    <row r="5" spans="1:5">
      <c r="A5" s="4"/>
      <c r="B5" s="4"/>
      <c r="C5" s="4"/>
      <c r="D5" s="5"/>
      <c r="E5" s="6"/>
    </row>
    <row r="6" spans="1:5" ht="33">
      <c r="A6" s="64" t="s">
        <v>47</v>
      </c>
      <c r="B6" s="64" t="s">
        <v>2</v>
      </c>
      <c r="C6" s="64" t="s">
        <v>3</v>
      </c>
      <c r="D6" s="65" t="s">
        <v>4</v>
      </c>
      <c r="E6" s="64" t="s">
        <v>5</v>
      </c>
    </row>
    <row r="7" spans="1:5" ht="33">
      <c r="A7" s="75" t="s">
        <v>65</v>
      </c>
      <c r="B7" s="11">
        <v>2069</v>
      </c>
      <c r="C7" s="89">
        <v>43650</v>
      </c>
      <c r="D7" s="90">
        <v>685</v>
      </c>
      <c r="E7" s="74" t="s">
        <v>522</v>
      </c>
    </row>
    <row r="8" spans="1:5" ht="33">
      <c r="A8" s="75" t="s">
        <v>65</v>
      </c>
      <c r="B8" s="11">
        <v>2069</v>
      </c>
      <c r="C8" s="89">
        <v>43650</v>
      </c>
      <c r="D8" s="90">
        <v>1052</v>
      </c>
      <c r="E8" s="74" t="s">
        <v>522</v>
      </c>
    </row>
    <row r="9" spans="1:5">
      <c r="A9" s="75" t="s">
        <v>65</v>
      </c>
      <c r="B9" s="11">
        <v>2066</v>
      </c>
      <c r="C9" s="89">
        <v>43650</v>
      </c>
      <c r="D9" s="90">
        <v>1274</v>
      </c>
      <c r="E9" s="76" t="s">
        <v>68</v>
      </c>
    </row>
    <row r="10" spans="1:5" ht="33">
      <c r="A10" s="75" t="s">
        <v>65</v>
      </c>
      <c r="B10" s="11">
        <v>2069</v>
      </c>
      <c r="C10" s="89">
        <v>43650</v>
      </c>
      <c r="D10" s="90">
        <v>2634</v>
      </c>
      <c r="E10" s="74" t="s">
        <v>522</v>
      </c>
    </row>
    <row r="11" spans="1:5">
      <c r="A11" s="75" t="s">
        <v>65</v>
      </c>
      <c r="B11" s="11">
        <v>2078</v>
      </c>
      <c r="C11" s="89">
        <v>43650</v>
      </c>
      <c r="D11" s="90">
        <v>7124</v>
      </c>
      <c r="E11" s="74" t="s">
        <v>66</v>
      </c>
    </row>
    <row r="12" spans="1:5">
      <c r="A12" s="75" t="s">
        <v>65</v>
      </c>
      <c r="B12" s="11">
        <v>2176</v>
      </c>
      <c r="C12" s="89">
        <v>43654</v>
      </c>
      <c r="D12" s="90">
        <v>600</v>
      </c>
      <c r="E12" s="76" t="s">
        <v>69</v>
      </c>
    </row>
    <row r="13" spans="1:5">
      <c r="A13" s="75" t="s">
        <v>65</v>
      </c>
      <c r="B13" s="11">
        <v>2175</v>
      </c>
      <c r="C13" s="89">
        <v>43654</v>
      </c>
      <c r="D13" s="90">
        <v>1371.64</v>
      </c>
      <c r="E13" s="76" t="s">
        <v>69</v>
      </c>
    </row>
    <row r="14" spans="1:5">
      <c r="A14" s="75" t="s">
        <v>65</v>
      </c>
      <c r="B14" s="11">
        <v>2172</v>
      </c>
      <c r="C14" s="89">
        <v>43654</v>
      </c>
      <c r="D14" s="90">
        <v>9850</v>
      </c>
      <c r="E14" s="76" t="s">
        <v>68</v>
      </c>
    </row>
    <row r="15" spans="1:5" ht="33">
      <c r="A15" s="75" t="s">
        <v>65</v>
      </c>
      <c r="B15" s="11">
        <v>2087</v>
      </c>
      <c r="C15" s="89">
        <v>43655</v>
      </c>
      <c r="D15" s="90">
        <v>153</v>
      </c>
      <c r="E15" s="76" t="s">
        <v>67</v>
      </c>
    </row>
    <row r="16" spans="1:5" ht="33">
      <c r="A16" s="75" t="s">
        <v>65</v>
      </c>
      <c r="B16" s="11">
        <v>2086</v>
      </c>
      <c r="C16" s="89">
        <v>43655</v>
      </c>
      <c r="D16" s="90">
        <v>1549</v>
      </c>
      <c r="E16" s="76" t="s">
        <v>67</v>
      </c>
    </row>
    <row r="17" spans="1:5" ht="33">
      <c r="A17" s="75" t="s">
        <v>65</v>
      </c>
      <c r="B17" s="11">
        <v>2091</v>
      </c>
      <c r="C17" s="89">
        <v>43655</v>
      </c>
      <c r="D17" s="90">
        <v>10530</v>
      </c>
      <c r="E17" s="76" t="s">
        <v>67</v>
      </c>
    </row>
    <row r="18" spans="1:5">
      <c r="A18" s="75" t="s">
        <v>65</v>
      </c>
      <c r="B18" s="11">
        <v>2099</v>
      </c>
      <c r="C18" s="89">
        <v>43655</v>
      </c>
      <c r="D18" s="90">
        <v>17795</v>
      </c>
      <c r="E18" s="76" t="s">
        <v>69</v>
      </c>
    </row>
    <row r="19" spans="1:5" ht="38.25" customHeight="1">
      <c r="A19" s="75" t="s">
        <v>65</v>
      </c>
      <c r="B19" s="11">
        <v>2113</v>
      </c>
      <c r="C19" s="89">
        <v>43655</v>
      </c>
      <c r="D19" s="90">
        <v>224211</v>
      </c>
      <c r="E19" s="74" t="s">
        <v>522</v>
      </c>
    </row>
    <row r="20" spans="1:5" ht="33">
      <c r="A20" s="75" t="s">
        <v>65</v>
      </c>
      <c r="B20" s="11">
        <v>2113</v>
      </c>
      <c r="C20" s="89">
        <v>43655</v>
      </c>
      <c r="D20" s="90">
        <v>346879</v>
      </c>
      <c r="E20" s="74" t="s">
        <v>522</v>
      </c>
    </row>
    <row r="21" spans="1:5" ht="33">
      <c r="A21" s="75" t="s">
        <v>65</v>
      </c>
      <c r="B21" s="11">
        <v>2113</v>
      </c>
      <c r="C21" s="89">
        <v>43655</v>
      </c>
      <c r="D21" s="90">
        <v>876626</v>
      </c>
      <c r="E21" s="74" t="s">
        <v>522</v>
      </c>
    </row>
    <row r="22" spans="1:5">
      <c r="A22" s="75" t="s">
        <v>65</v>
      </c>
      <c r="B22" s="11">
        <v>2088</v>
      </c>
      <c r="C22" s="89">
        <v>43655</v>
      </c>
      <c r="D22" s="90">
        <v>2532298</v>
      </c>
      <c r="E22" s="74" t="s">
        <v>66</v>
      </c>
    </row>
    <row r="23" spans="1:5">
      <c r="A23" s="75" t="s">
        <v>65</v>
      </c>
      <c r="B23" s="11">
        <v>7</v>
      </c>
      <c r="C23" s="89">
        <v>43656</v>
      </c>
      <c r="D23" s="90">
        <v>1430</v>
      </c>
      <c r="E23" s="74" t="s">
        <v>66</v>
      </c>
    </row>
    <row r="24" spans="1:5">
      <c r="A24" s="75" t="s">
        <v>65</v>
      </c>
      <c r="B24" s="11">
        <v>8</v>
      </c>
      <c r="C24" s="89">
        <v>43656</v>
      </c>
      <c r="D24" s="90">
        <v>1530</v>
      </c>
      <c r="E24" s="74" t="s">
        <v>66</v>
      </c>
    </row>
    <row r="25" spans="1:5">
      <c r="A25" s="75" t="s">
        <v>65</v>
      </c>
      <c r="B25" s="11">
        <v>5</v>
      </c>
      <c r="C25" s="89">
        <v>43656</v>
      </c>
      <c r="D25" s="90">
        <v>1911</v>
      </c>
      <c r="E25" s="74" t="s">
        <v>66</v>
      </c>
    </row>
    <row r="26" spans="1:5">
      <c r="A26" s="75" t="s">
        <v>65</v>
      </c>
      <c r="B26" s="11">
        <v>6</v>
      </c>
      <c r="C26" s="89">
        <v>43656</v>
      </c>
      <c r="D26" s="90">
        <v>2218</v>
      </c>
      <c r="E26" s="74" t="s">
        <v>66</v>
      </c>
    </row>
    <row r="27" spans="1:5">
      <c r="A27" s="75" t="s">
        <v>65</v>
      </c>
      <c r="B27" s="11">
        <v>8</v>
      </c>
      <c r="C27" s="89">
        <v>43656</v>
      </c>
      <c r="D27" s="90">
        <v>2218</v>
      </c>
      <c r="E27" s="74" t="s">
        <v>66</v>
      </c>
    </row>
    <row r="28" spans="1:5">
      <c r="A28" s="75" t="s">
        <v>65</v>
      </c>
      <c r="B28" s="11">
        <v>2</v>
      </c>
      <c r="C28" s="89">
        <v>43656</v>
      </c>
      <c r="D28" s="90">
        <v>4446</v>
      </c>
      <c r="E28" s="74" t="s">
        <v>66</v>
      </c>
    </row>
    <row r="29" spans="1:5">
      <c r="A29" s="75" t="s">
        <v>65</v>
      </c>
      <c r="B29" s="11">
        <v>4</v>
      </c>
      <c r="C29" s="89">
        <v>43656</v>
      </c>
      <c r="D29" s="90">
        <v>5011</v>
      </c>
      <c r="E29" s="74" t="s">
        <v>66</v>
      </c>
    </row>
    <row r="30" spans="1:5">
      <c r="A30" s="75" t="s">
        <v>65</v>
      </c>
      <c r="B30" s="11">
        <v>1</v>
      </c>
      <c r="C30" s="89">
        <v>43656</v>
      </c>
      <c r="D30" s="90">
        <v>10873</v>
      </c>
      <c r="E30" s="74" t="s">
        <v>66</v>
      </c>
    </row>
    <row r="31" spans="1:5">
      <c r="A31" s="75" t="s">
        <v>65</v>
      </c>
      <c r="B31" s="11">
        <v>2370</v>
      </c>
      <c r="C31" s="89">
        <v>43662</v>
      </c>
      <c r="D31" s="90">
        <v>649</v>
      </c>
      <c r="E31" s="76" t="s">
        <v>68</v>
      </c>
    </row>
    <row r="32" spans="1:5">
      <c r="A32" s="75" t="s">
        <v>65</v>
      </c>
      <c r="B32" s="11">
        <v>2370</v>
      </c>
      <c r="C32" s="89">
        <v>43662</v>
      </c>
      <c r="D32" s="90">
        <v>2856</v>
      </c>
      <c r="E32" s="76" t="s">
        <v>68</v>
      </c>
    </row>
    <row r="33" spans="1:5" ht="33">
      <c r="A33" s="75" t="s">
        <v>65</v>
      </c>
      <c r="B33" s="11">
        <v>2425</v>
      </c>
      <c r="C33" s="89">
        <v>43663</v>
      </c>
      <c r="D33" s="90">
        <v>21</v>
      </c>
      <c r="E33" s="74" t="s">
        <v>523</v>
      </c>
    </row>
    <row r="34" spans="1:5" ht="49.5">
      <c r="A34" s="75" t="s">
        <v>65</v>
      </c>
      <c r="B34" s="11">
        <v>2425</v>
      </c>
      <c r="C34" s="89">
        <v>43663</v>
      </c>
      <c r="D34" s="90">
        <v>237</v>
      </c>
      <c r="E34" s="74" t="s">
        <v>524</v>
      </c>
    </row>
    <row r="35" spans="1:5" ht="33">
      <c r="A35" s="75" t="s">
        <v>65</v>
      </c>
      <c r="B35" s="11">
        <v>2425</v>
      </c>
      <c r="C35" s="89">
        <v>43663</v>
      </c>
      <c r="D35" s="90">
        <v>453</v>
      </c>
      <c r="E35" s="74" t="s">
        <v>525</v>
      </c>
    </row>
    <row r="36" spans="1:5" ht="49.5">
      <c r="A36" s="75" t="s">
        <v>65</v>
      </c>
      <c r="B36" s="11">
        <v>2425</v>
      </c>
      <c r="C36" s="89">
        <v>43663</v>
      </c>
      <c r="D36" s="90">
        <v>521</v>
      </c>
      <c r="E36" s="74" t="s">
        <v>524</v>
      </c>
    </row>
    <row r="37" spans="1:5">
      <c r="A37" s="75" t="s">
        <v>65</v>
      </c>
      <c r="B37" s="11">
        <v>2371</v>
      </c>
      <c r="C37" s="89">
        <v>43663</v>
      </c>
      <c r="D37" s="90">
        <v>1442</v>
      </c>
      <c r="E37" s="74" t="s">
        <v>526</v>
      </c>
    </row>
    <row r="38" spans="1:5" ht="33">
      <c r="A38" s="75" t="s">
        <v>65</v>
      </c>
      <c r="B38" s="11">
        <v>2378</v>
      </c>
      <c r="C38" s="89">
        <v>43663</v>
      </c>
      <c r="D38" s="90">
        <v>1937</v>
      </c>
      <c r="E38" s="74" t="s">
        <v>523</v>
      </c>
    </row>
    <row r="39" spans="1:5">
      <c r="A39" s="75" t="s">
        <v>65</v>
      </c>
      <c r="B39" s="11">
        <v>2436</v>
      </c>
      <c r="C39" s="89">
        <v>43663</v>
      </c>
      <c r="D39" s="90">
        <v>2418</v>
      </c>
      <c r="E39" s="74" t="s">
        <v>526</v>
      </c>
    </row>
    <row r="40" spans="1:5">
      <c r="A40" s="75" t="s">
        <v>65</v>
      </c>
      <c r="B40" s="11">
        <v>2390</v>
      </c>
      <c r="C40" s="89">
        <v>43663</v>
      </c>
      <c r="D40" s="90">
        <v>5998</v>
      </c>
      <c r="E40" s="74" t="s">
        <v>526</v>
      </c>
    </row>
    <row r="41" spans="1:5" ht="33">
      <c r="A41" s="75" t="s">
        <v>65</v>
      </c>
      <c r="B41" s="11">
        <v>2378</v>
      </c>
      <c r="C41" s="89">
        <v>43663</v>
      </c>
      <c r="D41" s="90">
        <v>7369</v>
      </c>
      <c r="E41" s="74" t="s">
        <v>525</v>
      </c>
    </row>
    <row r="42" spans="1:5">
      <c r="A42" s="75" t="s">
        <v>65</v>
      </c>
      <c r="B42" s="11">
        <v>2405</v>
      </c>
      <c r="C42" s="89">
        <v>43663</v>
      </c>
      <c r="D42" s="90">
        <v>7752</v>
      </c>
      <c r="E42" s="74" t="s">
        <v>526</v>
      </c>
    </row>
    <row r="43" spans="1:5" ht="38.25" customHeight="1">
      <c r="A43" s="75" t="s">
        <v>65</v>
      </c>
      <c r="B43" s="11">
        <v>2402</v>
      </c>
      <c r="C43" s="89">
        <v>43663</v>
      </c>
      <c r="D43" s="90">
        <v>8982</v>
      </c>
      <c r="E43" s="74" t="s">
        <v>526</v>
      </c>
    </row>
    <row r="44" spans="1:5" ht="32.25" customHeight="1">
      <c r="A44" s="75" t="s">
        <v>65</v>
      </c>
      <c r="B44" s="11">
        <v>2395</v>
      </c>
      <c r="C44" s="89">
        <v>43663</v>
      </c>
      <c r="D44" s="90">
        <v>10420</v>
      </c>
      <c r="E44" s="74" t="s">
        <v>526</v>
      </c>
    </row>
    <row r="45" spans="1:5" ht="36.75" customHeight="1">
      <c r="A45" s="75" t="s">
        <v>65</v>
      </c>
      <c r="B45" s="11">
        <v>2378</v>
      </c>
      <c r="C45" s="89">
        <v>43663</v>
      </c>
      <c r="D45" s="90">
        <v>26166</v>
      </c>
      <c r="E45" s="74" t="s">
        <v>524</v>
      </c>
    </row>
    <row r="46" spans="1:5" ht="49.5">
      <c r="A46" s="75" t="s">
        <v>65</v>
      </c>
      <c r="B46" s="11">
        <v>2378</v>
      </c>
      <c r="C46" s="89">
        <v>43663</v>
      </c>
      <c r="D46" s="90">
        <v>68248</v>
      </c>
      <c r="E46" s="74" t="s">
        <v>524</v>
      </c>
    </row>
    <row r="47" spans="1:5">
      <c r="A47" s="75" t="s">
        <v>65</v>
      </c>
      <c r="B47" s="11">
        <v>2410</v>
      </c>
      <c r="C47" s="89">
        <v>43663</v>
      </c>
      <c r="D47" s="90">
        <v>402104</v>
      </c>
      <c r="E47" s="74" t="s">
        <v>526</v>
      </c>
    </row>
    <row r="48" spans="1:5">
      <c r="A48" s="75" t="s">
        <v>65</v>
      </c>
      <c r="B48" s="11">
        <v>2464</v>
      </c>
      <c r="C48" s="89">
        <v>43664</v>
      </c>
      <c r="D48" s="90">
        <v>4227</v>
      </c>
      <c r="E48" s="76" t="s">
        <v>68</v>
      </c>
    </row>
    <row r="49" spans="1:5">
      <c r="A49" s="75" t="s">
        <v>65</v>
      </c>
      <c r="B49" s="11">
        <v>1129</v>
      </c>
      <c r="C49" s="89">
        <v>43669</v>
      </c>
      <c r="D49" s="90">
        <v>10</v>
      </c>
      <c r="E49" s="74" t="s">
        <v>526</v>
      </c>
    </row>
    <row r="50" spans="1:5">
      <c r="A50" s="75" t="s">
        <v>65</v>
      </c>
      <c r="B50" s="11">
        <v>1129</v>
      </c>
      <c r="C50" s="89">
        <v>43669</v>
      </c>
      <c r="D50" s="90">
        <v>1712</v>
      </c>
      <c r="E50" s="74" t="s">
        <v>526</v>
      </c>
    </row>
    <row r="51" spans="1:5">
      <c r="A51" s="75" t="s">
        <v>65</v>
      </c>
      <c r="B51" s="11">
        <v>1129</v>
      </c>
      <c r="C51" s="89">
        <v>43669</v>
      </c>
      <c r="D51" s="90">
        <v>2422</v>
      </c>
      <c r="E51" s="74" t="s">
        <v>66</v>
      </c>
    </row>
    <row r="52" spans="1:5" ht="33">
      <c r="A52" s="75" t="s">
        <v>65</v>
      </c>
      <c r="B52" s="11">
        <v>2551</v>
      </c>
      <c r="C52" s="89">
        <v>43671</v>
      </c>
      <c r="D52" s="90">
        <v>30</v>
      </c>
      <c r="E52" s="74" t="s">
        <v>525</v>
      </c>
    </row>
    <row r="53" spans="1:5" ht="33">
      <c r="A53" s="75" t="s">
        <v>65</v>
      </c>
      <c r="B53" s="11">
        <v>2551</v>
      </c>
      <c r="C53" s="89">
        <v>43671</v>
      </c>
      <c r="D53" s="90">
        <v>40</v>
      </c>
      <c r="E53" s="74" t="s">
        <v>523</v>
      </c>
    </row>
    <row r="54" spans="1:5" ht="49.5">
      <c r="A54" s="75" t="s">
        <v>65</v>
      </c>
      <c r="B54" s="11">
        <v>2551</v>
      </c>
      <c r="C54" s="89">
        <v>43671</v>
      </c>
      <c r="D54" s="90">
        <v>396</v>
      </c>
      <c r="E54" s="74" t="s">
        <v>524</v>
      </c>
    </row>
    <row r="55" spans="1:5" ht="49.5">
      <c r="A55" s="75" t="s">
        <v>65</v>
      </c>
      <c r="B55" s="11">
        <v>2551</v>
      </c>
      <c r="C55" s="89">
        <v>43671</v>
      </c>
      <c r="D55" s="90">
        <v>1068</v>
      </c>
      <c r="E55" s="74" t="s">
        <v>524</v>
      </c>
    </row>
    <row r="56" spans="1:5">
      <c r="A56" s="75" t="s">
        <v>65</v>
      </c>
      <c r="B56" s="11">
        <v>2546</v>
      </c>
      <c r="C56" s="89">
        <v>43671</v>
      </c>
      <c r="D56" s="90">
        <v>6549</v>
      </c>
      <c r="E56" s="74" t="s">
        <v>526</v>
      </c>
    </row>
    <row r="57" spans="1:5">
      <c r="A57" s="75" t="s">
        <v>65</v>
      </c>
      <c r="B57" s="11">
        <v>2617</v>
      </c>
      <c r="C57" s="89">
        <v>43672</v>
      </c>
      <c r="D57" s="90">
        <v>3845</v>
      </c>
      <c r="E57" s="76" t="s">
        <v>68</v>
      </c>
    </row>
    <row r="58" spans="1:5" ht="47.25" customHeight="1">
      <c r="A58" s="169" t="s">
        <v>65</v>
      </c>
      <c r="B58" s="171">
        <v>5</v>
      </c>
      <c r="C58" s="172">
        <v>43677</v>
      </c>
      <c r="D58" s="174">
        <v>-334</v>
      </c>
      <c r="E58" s="74" t="s">
        <v>527</v>
      </c>
    </row>
    <row r="59" spans="1:5">
      <c r="A59" s="77" t="s">
        <v>70</v>
      </c>
      <c r="B59" s="77"/>
      <c r="C59" s="77"/>
      <c r="D59" s="78">
        <f>SUM(D7:D58)</f>
        <v>4631806.6400000006</v>
      </c>
      <c r="E59" s="79"/>
    </row>
    <row r="60" spans="1:5" ht="33">
      <c r="A60" s="75" t="s">
        <v>71</v>
      </c>
      <c r="B60" s="11">
        <v>2067</v>
      </c>
      <c r="C60" s="89">
        <v>43650</v>
      </c>
      <c r="D60" s="90">
        <v>145</v>
      </c>
      <c r="E60" s="76" t="s">
        <v>72</v>
      </c>
    </row>
    <row r="61" spans="1:5" ht="33">
      <c r="A61" s="75" t="s">
        <v>71</v>
      </c>
      <c r="B61" s="11">
        <v>2067</v>
      </c>
      <c r="C61" s="89">
        <v>43650</v>
      </c>
      <c r="D61" s="90">
        <v>224</v>
      </c>
      <c r="E61" s="76" t="s">
        <v>72</v>
      </c>
    </row>
    <row r="62" spans="1:5" ht="33">
      <c r="A62" s="75" t="s">
        <v>71</v>
      </c>
      <c r="B62" s="11">
        <v>2067</v>
      </c>
      <c r="C62" s="89">
        <v>43650</v>
      </c>
      <c r="D62" s="90">
        <v>560</v>
      </c>
      <c r="E62" s="76" t="s">
        <v>72</v>
      </c>
    </row>
    <row r="63" spans="1:5">
      <c r="A63" s="75" t="s">
        <v>71</v>
      </c>
      <c r="B63" s="11">
        <v>2076</v>
      </c>
      <c r="C63" s="89">
        <v>43650</v>
      </c>
      <c r="D63" s="90">
        <v>803</v>
      </c>
      <c r="E63" s="76" t="s">
        <v>66</v>
      </c>
    </row>
    <row r="64" spans="1:5" ht="33">
      <c r="A64" s="75" t="s">
        <v>71</v>
      </c>
      <c r="B64" s="11">
        <v>2112</v>
      </c>
      <c r="C64" s="89">
        <v>43655</v>
      </c>
      <c r="D64" s="90">
        <v>53527</v>
      </c>
      <c r="E64" s="76" t="s">
        <v>72</v>
      </c>
    </row>
    <row r="65" spans="1:5" ht="33">
      <c r="A65" s="75" t="s">
        <v>71</v>
      </c>
      <c r="B65" s="11">
        <v>2112</v>
      </c>
      <c r="C65" s="89">
        <v>43655</v>
      </c>
      <c r="D65" s="90">
        <v>82800</v>
      </c>
      <c r="E65" s="76" t="s">
        <v>72</v>
      </c>
    </row>
    <row r="66" spans="1:5">
      <c r="A66" s="75" t="s">
        <v>71</v>
      </c>
      <c r="B66" s="11">
        <v>2128</v>
      </c>
      <c r="C66" s="89">
        <v>43655</v>
      </c>
      <c r="D66" s="90">
        <v>205376</v>
      </c>
      <c r="E66" s="76" t="s">
        <v>66</v>
      </c>
    </row>
    <row r="67" spans="1:5" ht="33">
      <c r="A67" s="75" t="s">
        <v>71</v>
      </c>
      <c r="B67" s="11">
        <v>2112</v>
      </c>
      <c r="C67" s="89">
        <v>43655</v>
      </c>
      <c r="D67" s="90">
        <v>209199</v>
      </c>
      <c r="E67" s="76" t="s">
        <v>72</v>
      </c>
    </row>
    <row r="68" spans="1:5">
      <c r="A68" s="75" t="s">
        <v>71</v>
      </c>
      <c r="B68" s="11">
        <v>1</v>
      </c>
      <c r="C68" s="89">
        <v>43656</v>
      </c>
      <c r="D68" s="90">
        <v>84</v>
      </c>
      <c r="E68" s="76" t="s">
        <v>66</v>
      </c>
    </row>
    <row r="69" spans="1:5">
      <c r="A69" s="75" t="s">
        <v>71</v>
      </c>
      <c r="B69" s="11">
        <v>7</v>
      </c>
      <c r="C69" s="89">
        <v>43656</v>
      </c>
      <c r="D69" s="90">
        <v>238</v>
      </c>
      <c r="E69" s="76" t="s">
        <v>66</v>
      </c>
    </row>
    <row r="70" spans="1:5">
      <c r="A70" s="75" t="s">
        <v>71</v>
      </c>
      <c r="B70" s="11">
        <v>3</v>
      </c>
      <c r="C70" s="89">
        <v>43656</v>
      </c>
      <c r="D70" s="90">
        <v>267</v>
      </c>
      <c r="E70" s="76" t="s">
        <v>66</v>
      </c>
    </row>
    <row r="71" spans="1:5">
      <c r="A71" s="75" t="s">
        <v>71</v>
      </c>
      <c r="B71" s="11">
        <v>6</v>
      </c>
      <c r="C71" s="89">
        <v>43656</v>
      </c>
      <c r="D71" s="90">
        <v>354</v>
      </c>
      <c r="E71" s="76" t="s">
        <v>66</v>
      </c>
    </row>
    <row r="72" spans="1:5">
      <c r="A72" s="75" t="s">
        <v>71</v>
      </c>
      <c r="B72" s="11">
        <v>8</v>
      </c>
      <c r="C72" s="89">
        <v>43656</v>
      </c>
      <c r="D72" s="90">
        <v>354</v>
      </c>
      <c r="E72" s="76" t="s">
        <v>66</v>
      </c>
    </row>
    <row r="73" spans="1:5">
      <c r="A73" s="75" t="s">
        <v>71</v>
      </c>
      <c r="B73" s="11">
        <v>5</v>
      </c>
      <c r="C73" s="89">
        <v>43656</v>
      </c>
      <c r="D73" s="90">
        <v>722</v>
      </c>
      <c r="E73" s="76" t="s">
        <v>66</v>
      </c>
    </row>
    <row r="74" spans="1:5">
      <c r="A74" s="75" t="s">
        <v>71</v>
      </c>
      <c r="B74" s="11">
        <v>2</v>
      </c>
      <c r="C74" s="89">
        <v>43656</v>
      </c>
      <c r="D74" s="90">
        <v>776</v>
      </c>
      <c r="E74" s="76" t="s">
        <v>66</v>
      </c>
    </row>
    <row r="75" spans="1:5">
      <c r="A75" s="75" t="s">
        <v>71</v>
      </c>
      <c r="B75" s="11">
        <v>4</v>
      </c>
      <c r="C75" s="89">
        <v>43656</v>
      </c>
      <c r="D75" s="90">
        <v>984</v>
      </c>
      <c r="E75" s="76" t="s">
        <v>66</v>
      </c>
    </row>
    <row r="76" spans="1:5" ht="33">
      <c r="A76" s="75" t="s">
        <v>71</v>
      </c>
      <c r="B76" s="11">
        <v>2424</v>
      </c>
      <c r="C76" s="89">
        <v>43663</v>
      </c>
      <c r="D76" s="90">
        <v>5</v>
      </c>
      <c r="E76" s="76" t="s">
        <v>518</v>
      </c>
    </row>
    <row r="77" spans="1:5" ht="33">
      <c r="A77" s="75" t="s">
        <v>71</v>
      </c>
      <c r="B77" s="11">
        <v>2424</v>
      </c>
      <c r="C77" s="89">
        <v>43663</v>
      </c>
      <c r="D77" s="90">
        <v>55</v>
      </c>
      <c r="E77" s="76" t="s">
        <v>518</v>
      </c>
    </row>
    <row r="78" spans="1:5" ht="33">
      <c r="A78" s="75" t="s">
        <v>71</v>
      </c>
      <c r="B78" s="11">
        <v>2424</v>
      </c>
      <c r="C78" s="89">
        <v>43663</v>
      </c>
      <c r="D78" s="90">
        <v>105</v>
      </c>
      <c r="E78" s="76" t="s">
        <v>518</v>
      </c>
    </row>
    <row r="79" spans="1:5" ht="33">
      <c r="A79" s="75" t="s">
        <v>71</v>
      </c>
      <c r="B79" s="11">
        <v>2424</v>
      </c>
      <c r="C79" s="89">
        <v>43663</v>
      </c>
      <c r="D79" s="90">
        <v>161</v>
      </c>
      <c r="E79" s="76" t="s">
        <v>518</v>
      </c>
    </row>
    <row r="80" spans="1:5" ht="33">
      <c r="A80" s="75" t="s">
        <v>71</v>
      </c>
      <c r="B80" s="11">
        <v>2377</v>
      </c>
      <c r="C80" s="89">
        <v>43663</v>
      </c>
      <c r="D80" s="90">
        <v>451</v>
      </c>
      <c r="E80" s="76" t="s">
        <v>518</v>
      </c>
    </row>
    <row r="81" spans="1:5">
      <c r="A81" s="75" t="s">
        <v>71</v>
      </c>
      <c r="B81" s="11">
        <v>2435</v>
      </c>
      <c r="C81" s="89">
        <v>43663</v>
      </c>
      <c r="D81" s="90">
        <v>591</v>
      </c>
      <c r="E81" s="74" t="s">
        <v>521</v>
      </c>
    </row>
    <row r="82" spans="1:5" ht="33">
      <c r="A82" s="75" t="s">
        <v>71</v>
      </c>
      <c r="B82" s="11">
        <v>2377</v>
      </c>
      <c r="C82" s="89">
        <v>43663</v>
      </c>
      <c r="D82" s="90">
        <v>1718</v>
      </c>
      <c r="E82" s="76" t="s">
        <v>518</v>
      </c>
    </row>
    <row r="83" spans="1:5" ht="33">
      <c r="A83" s="75" t="s">
        <v>71</v>
      </c>
      <c r="B83" s="11">
        <v>2377</v>
      </c>
      <c r="C83" s="89">
        <v>43663</v>
      </c>
      <c r="D83" s="90">
        <v>6098</v>
      </c>
      <c r="E83" s="76" t="s">
        <v>518</v>
      </c>
    </row>
    <row r="84" spans="1:5" ht="33">
      <c r="A84" s="75" t="s">
        <v>71</v>
      </c>
      <c r="B84" s="11">
        <v>2377</v>
      </c>
      <c r="C84" s="89">
        <v>43663</v>
      </c>
      <c r="D84" s="90">
        <v>16902</v>
      </c>
      <c r="E84" s="76" t="s">
        <v>518</v>
      </c>
    </row>
    <row r="85" spans="1:5">
      <c r="A85" s="75" t="s">
        <v>71</v>
      </c>
      <c r="B85" s="11">
        <v>2406</v>
      </c>
      <c r="C85" s="89">
        <v>43663</v>
      </c>
      <c r="D85" s="90">
        <v>52489</v>
      </c>
      <c r="E85" s="74" t="s">
        <v>521</v>
      </c>
    </row>
    <row r="86" spans="1:5">
      <c r="A86" s="75" t="s">
        <v>71</v>
      </c>
      <c r="B86" s="11">
        <v>1129</v>
      </c>
      <c r="C86" s="89">
        <v>43669</v>
      </c>
      <c r="D86" s="90">
        <v>14</v>
      </c>
      <c r="E86" s="74" t="s">
        <v>521</v>
      </c>
    </row>
    <row r="87" spans="1:5">
      <c r="A87" s="75" t="s">
        <v>71</v>
      </c>
      <c r="B87" s="11">
        <v>1129</v>
      </c>
      <c r="C87" s="89">
        <v>43669</v>
      </c>
      <c r="D87" s="90">
        <v>304</v>
      </c>
      <c r="E87" s="74" t="s">
        <v>521</v>
      </c>
    </row>
    <row r="88" spans="1:5">
      <c r="A88" s="75" t="s">
        <v>71</v>
      </c>
      <c r="B88" s="11">
        <v>1129</v>
      </c>
      <c r="C88" s="89">
        <v>43669</v>
      </c>
      <c r="D88" s="90">
        <v>387</v>
      </c>
      <c r="E88" s="74" t="s">
        <v>521</v>
      </c>
    </row>
    <row r="89" spans="1:5" ht="33">
      <c r="A89" s="75" t="s">
        <v>71</v>
      </c>
      <c r="B89" s="11">
        <v>2550</v>
      </c>
      <c r="C89" s="89">
        <v>43671</v>
      </c>
      <c r="D89" s="90">
        <v>7</v>
      </c>
      <c r="E89" s="76" t="s">
        <v>518</v>
      </c>
    </row>
    <row r="90" spans="1:5" ht="33">
      <c r="A90" s="75" t="s">
        <v>71</v>
      </c>
      <c r="B90" s="11">
        <v>2550</v>
      </c>
      <c r="C90" s="89">
        <v>43671</v>
      </c>
      <c r="D90" s="90">
        <v>9</v>
      </c>
      <c r="E90" s="76" t="s">
        <v>518</v>
      </c>
    </row>
    <row r="91" spans="1:5" ht="33">
      <c r="A91" s="75" t="s">
        <v>71</v>
      </c>
      <c r="B91" s="11">
        <v>2550</v>
      </c>
      <c r="C91" s="89">
        <v>43671</v>
      </c>
      <c r="D91" s="90">
        <v>92</v>
      </c>
      <c r="E91" s="76" t="s">
        <v>518</v>
      </c>
    </row>
    <row r="92" spans="1:5" ht="33">
      <c r="A92" s="75" t="s">
        <v>71</v>
      </c>
      <c r="B92" s="11">
        <v>2550</v>
      </c>
      <c r="C92" s="89">
        <v>43671</v>
      </c>
      <c r="D92" s="90">
        <v>262</v>
      </c>
      <c r="E92" s="76" t="s">
        <v>518</v>
      </c>
    </row>
    <row r="93" spans="1:5">
      <c r="A93" s="75" t="s">
        <v>71</v>
      </c>
      <c r="B93" s="11">
        <v>2547</v>
      </c>
      <c r="C93" s="89">
        <v>43671</v>
      </c>
      <c r="D93" s="90">
        <v>762</v>
      </c>
      <c r="E93" s="74" t="s">
        <v>521</v>
      </c>
    </row>
    <row r="94" spans="1:5">
      <c r="A94" s="77" t="s">
        <v>73</v>
      </c>
      <c r="B94" s="77"/>
      <c r="C94" s="77"/>
      <c r="D94" s="78">
        <f>SUM(D60:D93)</f>
        <v>636825</v>
      </c>
      <c r="E94" s="79"/>
    </row>
    <row r="95" spans="1:5" ht="33">
      <c r="A95" s="75" t="s">
        <v>74</v>
      </c>
      <c r="B95" s="11">
        <v>2068</v>
      </c>
      <c r="C95" s="89">
        <v>43650</v>
      </c>
      <c r="D95" s="90">
        <v>133</v>
      </c>
      <c r="E95" s="74" t="s">
        <v>72</v>
      </c>
    </row>
    <row r="96" spans="1:5" ht="33">
      <c r="A96" s="75" t="s">
        <v>74</v>
      </c>
      <c r="B96" s="11">
        <v>2068</v>
      </c>
      <c r="C96" s="89">
        <v>43650</v>
      </c>
      <c r="D96" s="90">
        <v>205</v>
      </c>
      <c r="E96" s="74" t="s">
        <v>72</v>
      </c>
    </row>
    <row r="97" spans="1:5" ht="33">
      <c r="A97" s="75" t="s">
        <v>74</v>
      </c>
      <c r="B97" s="11">
        <v>2068</v>
      </c>
      <c r="C97" s="89">
        <v>43650</v>
      </c>
      <c r="D97" s="90">
        <v>513</v>
      </c>
      <c r="E97" s="74" t="s">
        <v>72</v>
      </c>
    </row>
    <row r="98" spans="1:5">
      <c r="A98" s="75" t="s">
        <v>74</v>
      </c>
      <c r="B98" s="11">
        <v>2077</v>
      </c>
      <c r="C98" s="89">
        <v>43650</v>
      </c>
      <c r="D98" s="90">
        <v>742</v>
      </c>
      <c r="E98" s="74" t="s">
        <v>66</v>
      </c>
    </row>
    <row r="99" spans="1:5" ht="33">
      <c r="A99" s="75" t="s">
        <v>74</v>
      </c>
      <c r="B99" s="11">
        <v>2111</v>
      </c>
      <c r="C99" s="89">
        <v>43655</v>
      </c>
      <c r="D99" s="90">
        <v>57271</v>
      </c>
      <c r="E99" s="74" t="s">
        <v>72</v>
      </c>
    </row>
    <row r="100" spans="1:5" ht="33">
      <c r="A100" s="75" t="s">
        <v>74</v>
      </c>
      <c r="B100" s="11">
        <v>2111</v>
      </c>
      <c r="C100" s="89">
        <v>43655</v>
      </c>
      <c r="D100" s="90">
        <v>88593</v>
      </c>
      <c r="E100" s="74" t="s">
        <v>72</v>
      </c>
    </row>
    <row r="101" spans="1:5">
      <c r="A101" s="75" t="s">
        <v>74</v>
      </c>
      <c r="B101" s="11">
        <v>2095</v>
      </c>
      <c r="C101" s="89">
        <v>43655</v>
      </c>
      <c r="D101" s="90">
        <v>208783</v>
      </c>
      <c r="E101" s="74" t="s">
        <v>66</v>
      </c>
    </row>
    <row r="102" spans="1:5" ht="33">
      <c r="A102" s="75" t="s">
        <v>74</v>
      </c>
      <c r="B102" s="11">
        <v>2111</v>
      </c>
      <c r="C102" s="89">
        <v>43655</v>
      </c>
      <c r="D102" s="90">
        <v>223835</v>
      </c>
      <c r="E102" s="74" t="s">
        <v>72</v>
      </c>
    </row>
    <row r="103" spans="1:5">
      <c r="A103" s="75" t="s">
        <v>74</v>
      </c>
      <c r="B103" s="11">
        <v>3</v>
      </c>
      <c r="C103" s="89">
        <v>43656</v>
      </c>
      <c r="D103" s="90">
        <v>112</v>
      </c>
      <c r="E103" s="74" t="s">
        <v>66</v>
      </c>
    </row>
    <row r="104" spans="1:5">
      <c r="A104" s="75" t="s">
        <v>74</v>
      </c>
      <c r="B104" s="11">
        <v>5</v>
      </c>
      <c r="C104" s="89">
        <v>43656</v>
      </c>
      <c r="D104" s="90">
        <v>361</v>
      </c>
      <c r="E104" s="74" t="s">
        <v>66</v>
      </c>
    </row>
    <row r="105" spans="1:5">
      <c r="A105" s="75" t="s">
        <v>74</v>
      </c>
      <c r="B105" s="11">
        <v>4</v>
      </c>
      <c r="C105" s="89">
        <v>43656</v>
      </c>
      <c r="D105" s="90">
        <v>411</v>
      </c>
      <c r="E105" s="74" t="s">
        <v>66</v>
      </c>
    </row>
    <row r="106" spans="1:5" ht="49.5">
      <c r="A106" s="75" t="s">
        <v>74</v>
      </c>
      <c r="B106" s="11">
        <v>2423</v>
      </c>
      <c r="C106" s="89">
        <v>43663</v>
      </c>
      <c r="D106" s="90">
        <v>5</v>
      </c>
      <c r="E106" s="74" t="s">
        <v>517</v>
      </c>
    </row>
    <row r="107" spans="1:5" ht="33">
      <c r="A107" s="75" t="s">
        <v>74</v>
      </c>
      <c r="B107" s="11">
        <v>2423</v>
      </c>
      <c r="C107" s="89">
        <v>43663</v>
      </c>
      <c r="D107" s="90">
        <v>59</v>
      </c>
      <c r="E107" s="74" t="s">
        <v>518</v>
      </c>
    </row>
    <row r="108" spans="1:5" ht="33">
      <c r="A108" s="75" t="s">
        <v>74</v>
      </c>
      <c r="B108" s="11">
        <v>2423</v>
      </c>
      <c r="C108" s="89">
        <v>43663</v>
      </c>
      <c r="D108" s="90">
        <v>113</v>
      </c>
      <c r="E108" s="74" t="s">
        <v>519</v>
      </c>
    </row>
    <row r="109" spans="1:5" ht="33">
      <c r="A109" s="75" t="s">
        <v>74</v>
      </c>
      <c r="B109" s="11">
        <v>2423</v>
      </c>
      <c r="C109" s="89">
        <v>43663</v>
      </c>
      <c r="D109" s="90">
        <v>172</v>
      </c>
      <c r="E109" s="74" t="s">
        <v>518</v>
      </c>
    </row>
    <row r="110" spans="1:5" ht="49.5">
      <c r="A110" s="75" t="s">
        <v>74</v>
      </c>
      <c r="B110" s="11">
        <v>2376</v>
      </c>
      <c r="C110" s="89">
        <v>43663</v>
      </c>
      <c r="D110" s="90">
        <v>483</v>
      </c>
      <c r="E110" s="74" t="s">
        <v>517</v>
      </c>
    </row>
    <row r="111" spans="1:5">
      <c r="A111" s="75" t="s">
        <v>74</v>
      </c>
      <c r="B111" s="11">
        <v>2437</v>
      </c>
      <c r="C111" s="89">
        <v>43663</v>
      </c>
      <c r="D111" s="90">
        <v>1476</v>
      </c>
      <c r="E111" s="74" t="s">
        <v>520</v>
      </c>
    </row>
    <row r="112" spans="1:5" ht="19.5" customHeight="1">
      <c r="A112" s="75" t="s">
        <v>74</v>
      </c>
      <c r="B112" s="11">
        <v>2376</v>
      </c>
      <c r="C112" s="89">
        <v>43663</v>
      </c>
      <c r="D112" s="90">
        <v>1838</v>
      </c>
      <c r="E112" s="74" t="s">
        <v>519</v>
      </c>
    </row>
    <row r="113" spans="1:5" ht="33">
      <c r="A113" s="75" t="s">
        <v>74</v>
      </c>
      <c r="B113" s="11">
        <v>2376</v>
      </c>
      <c r="C113" s="89">
        <v>43663</v>
      </c>
      <c r="D113" s="90">
        <v>6525</v>
      </c>
      <c r="E113" s="74" t="s">
        <v>518</v>
      </c>
    </row>
    <row r="114" spans="1:5" ht="33">
      <c r="A114" s="75" t="s">
        <v>74</v>
      </c>
      <c r="B114" s="11">
        <v>2376</v>
      </c>
      <c r="C114" s="89">
        <v>43663</v>
      </c>
      <c r="D114" s="90">
        <v>18084</v>
      </c>
      <c r="E114" s="74" t="s">
        <v>518</v>
      </c>
    </row>
    <row r="115" spans="1:5">
      <c r="A115" s="75" t="s">
        <v>74</v>
      </c>
      <c r="B115" s="11">
        <v>2412</v>
      </c>
      <c r="C115" s="89">
        <v>43663</v>
      </c>
      <c r="D115" s="90">
        <v>58846</v>
      </c>
      <c r="E115" s="74" t="s">
        <v>520</v>
      </c>
    </row>
    <row r="116" spans="1:5">
      <c r="A116" s="75" t="s">
        <v>74</v>
      </c>
      <c r="B116" s="11">
        <v>1129</v>
      </c>
      <c r="C116" s="89">
        <v>43669</v>
      </c>
      <c r="D116" s="90">
        <v>162</v>
      </c>
      <c r="E116" s="74" t="s">
        <v>520</v>
      </c>
    </row>
    <row r="117" spans="1:5">
      <c r="A117" s="75" t="s">
        <v>74</v>
      </c>
      <c r="B117" s="11">
        <v>1129</v>
      </c>
      <c r="C117" s="89">
        <v>43669</v>
      </c>
      <c r="D117" s="90">
        <v>204</v>
      </c>
      <c r="E117" s="74" t="s">
        <v>520</v>
      </c>
    </row>
    <row r="118" spans="1:5" ht="33">
      <c r="A118" s="75" t="s">
        <v>74</v>
      </c>
      <c r="B118" s="11">
        <v>2549</v>
      </c>
      <c r="C118" s="89">
        <v>43671</v>
      </c>
      <c r="D118" s="90">
        <v>8</v>
      </c>
      <c r="E118" s="74" t="s">
        <v>519</v>
      </c>
    </row>
    <row r="119" spans="1:5" ht="49.5">
      <c r="A119" s="75" t="s">
        <v>74</v>
      </c>
      <c r="B119" s="11">
        <v>2549</v>
      </c>
      <c r="C119" s="89">
        <v>43671</v>
      </c>
      <c r="D119" s="90">
        <v>10</v>
      </c>
      <c r="E119" s="74" t="s">
        <v>517</v>
      </c>
    </row>
    <row r="120" spans="1:5" ht="33">
      <c r="A120" s="75" t="s">
        <v>74</v>
      </c>
      <c r="B120" s="11">
        <v>2549</v>
      </c>
      <c r="C120" s="89">
        <v>43671</v>
      </c>
      <c r="D120" s="90">
        <v>99</v>
      </c>
      <c r="E120" s="74" t="s">
        <v>518</v>
      </c>
    </row>
    <row r="121" spans="1:5" ht="33">
      <c r="A121" s="75" t="s">
        <v>74</v>
      </c>
      <c r="B121" s="11">
        <v>2549</v>
      </c>
      <c r="C121" s="89">
        <v>43671</v>
      </c>
      <c r="D121" s="90">
        <v>280</v>
      </c>
      <c r="E121" s="74" t="s">
        <v>518</v>
      </c>
    </row>
    <row r="122" spans="1:5">
      <c r="A122" s="75" t="s">
        <v>74</v>
      </c>
      <c r="B122" s="11">
        <v>2548</v>
      </c>
      <c r="C122" s="89">
        <v>43671</v>
      </c>
      <c r="D122" s="90">
        <v>1148</v>
      </c>
      <c r="E122" s="74" t="s">
        <v>520</v>
      </c>
    </row>
    <row r="123" spans="1:5">
      <c r="A123" s="77" t="s">
        <v>75</v>
      </c>
      <c r="B123" s="77"/>
      <c r="C123" s="77"/>
      <c r="D123" s="78">
        <f>SUM(D95:D122)</f>
        <v>670471</v>
      </c>
      <c r="E123" s="79"/>
    </row>
    <row r="124" spans="1:5">
      <c r="A124" s="75" t="s">
        <v>76</v>
      </c>
      <c r="B124" s="11">
        <v>2047</v>
      </c>
      <c r="C124" s="89" t="s">
        <v>492</v>
      </c>
      <c r="D124" s="90">
        <v>10000</v>
      </c>
      <c r="E124" s="79" t="s">
        <v>78</v>
      </c>
    </row>
    <row r="125" spans="1:5">
      <c r="A125" s="75" t="s">
        <v>76</v>
      </c>
      <c r="B125" s="11">
        <v>2212</v>
      </c>
      <c r="C125" s="89" t="s">
        <v>493</v>
      </c>
      <c r="D125" s="90">
        <v>10000</v>
      </c>
      <c r="E125" s="79" t="s">
        <v>78</v>
      </c>
    </row>
    <row r="126" spans="1:5">
      <c r="A126" s="75" t="s">
        <v>76</v>
      </c>
      <c r="B126" s="11">
        <v>2216</v>
      </c>
      <c r="C126" s="89" t="s">
        <v>494</v>
      </c>
      <c r="D126" s="90">
        <v>1020</v>
      </c>
      <c r="E126" s="79" t="s">
        <v>77</v>
      </c>
    </row>
    <row r="127" spans="1:5">
      <c r="A127" s="75" t="s">
        <v>76</v>
      </c>
      <c r="B127" s="11">
        <v>2607</v>
      </c>
      <c r="C127" s="89" t="s">
        <v>495</v>
      </c>
      <c r="D127" s="90">
        <v>2282.9</v>
      </c>
      <c r="E127" s="79" t="s">
        <v>77</v>
      </c>
    </row>
    <row r="128" spans="1:5">
      <c r="A128" s="75" t="s">
        <v>76</v>
      </c>
      <c r="B128" s="11">
        <v>2608</v>
      </c>
      <c r="C128" s="89" t="s">
        <v>495</v>
      </c>
      <c r="D128" s="90">
        <v>2541.8000000000002</v>
      </c>
      <c r="E128" s="79" t="s">
        <v>77</v>
      </c>
    </row>
    <row r="129" spans="1:5">
      <c r="A129" s="75" t="s">
        <v>76</v>
      </c>
      <c r="B129" s="11">
        <v>957</v>
      </c>
      <c r="C129" s="89" t="s">
        <v>496</v>
      </c>
      <c r="D129" s="90">
        <v>1020</v>
      </c>
      <c r="E129" s="79" t="s">
        <v>77</v>
      </c>
    </row>
    <row r="130" spans="1:5">
      <c r="A130" s="77" t="s">
        <v>79</v>
      </c>
      <c r="B130" s="77"/>
      <c r="C130" s="77"/>
      <c r="D130" s="78">
        <f>SUM(D124:D129)</f>
        <v>26864.7</v>
      </c>
      <c r="E130" s="79"/>
    </row>
    <row r="131" spans="1:5">
      <c r="A131" s="75" t="s">
        <v>80</v>
      </c>
      <c r="B131" s="11">
        <v>2081</v>
      </c>
      <c r="C131" s="89" t="s">
        <v>497</v>
      </c>
      <c r="D131" s="90">
        <v>7212.28</v>
      </c>
      <c r="E131" s="79" t="s">
        <v>81</v>
      </c>
    </row>
    <row r="132" spans="1:5">
      <c r="A132" s="75" t="s">
        <v>80</v>
      </c>
      <c r="B132" s="11">
        <v>2263</v>
      </c>
      <c r="C132" s="89" t="s">
        <v>494</v>
      </c>
      <c r="D132" s="90">
        <v>8024.08</v>
      </c>
      <c r="E132" s="79" t="s">
        <v>81</v>
      </c>
    </row>
    <row r="133" spans="1:5">
      <c r="A133" s="75" t="s">
        <v>80</v>
      </c>
      <c r="B133" s="11">
        <v>2264</v>
      </c>
      <c r="C133" s="89" t="s">
        <v>494</v>
      </c>
      <c r="D133" s="90">
        <v>280</v>
      </c>
      <c r="E133" s="79" t="s">
        <v>81</v>
      </c>
    </row>
    <row r="134" spans="1:5">
      <c r="A134" s="77" t="s">
        <v>82</v>
      </c>
      <c r="B134" s="77"/>
      <c r="C134" s="77"/>
      <c r="D134" s="78">
        <f>SUM(D131:D133)</f>
        <v>15516.36</v>
      </c>
      <c r="E134" s="79"/>
    </row>
    <row r="135" spans="1:5">
      <c r="A135" s="75" t="s">
        <v>83</v>
      </c>
      <c r="B135" s="11">
        <v>2493</v>
      </c>
      <c r="C135" s="89" t="s">
        <v>498</v>
      </c>
      <c r="D135" s="90">
        <v>1994.03</v>
      </c>
      <c r="E135" s="79" t="s">
        <v>84</v>
      </c>
    </row>
    <row r="136" spans="1:5">
      <c r="A136" s="75" t="s">
        <v>83</v>
      </c>
      <c r="B136" s="11">
        <v>2497</v>
      </c>
      <c r="C136" s="89" t="s">
        <v>498</v>
      </c>
      <c r="D136" s="90">
        <v>305.24</v>
      </c>
      <c r="E136" s="79" t="s">
        <v>84</v>
      </c>
    </row>
    <row r="137" spans="1:5">
      <c r="A137" s="75" t="s">
        <v>83</v>
      </c>
      <c r="B137" s="11">
        <v>2499</v>
      </c>
      <c r="C137" s="89" t="s">
        <v>498</v>
      </c>
      <c r="D137" s="90">
        <v>715.96</v>
      </c>
      <c r="E137" s="79" t="s">
        <v>84</v>
      </c>
    </row>
    <row r="138" spans="1:5">
      <c r="A138" s="75" t="s">
        <v>83</v>
      </c>
      <c r="B138" s="11">
        <v>2500</v>
      </c>
      <c r="C138" s="89" t="s">
        <v>498</v>
      </c>
      <c r="D138" s="90">
        <v>650.99</v>
      </c>
      <c r="E138" s="79" t="s">
        <v>84</v>
      </c>
    </row>
    <row r="139" spans="1:5">
      <c r="A139" s="77" t="s">
        <v>85</v>
      </c>
      <c r="B139" s="77"/>
      <c r="C139" s="77"/>
      <c r="D139" s="78">
        <f>SUM(D135:D138)</f>
        <v>3666.2200000000003</v>
      </c>
      <c r="E139" s="80"/>
    </row>
    <row r="140" spans="1:5">
      <c r="A140" s="81" t="s">
        <v>86</v>
      </c>
      <c r="B140" s="11">
        <v>2211</v>
      </c>
      <c r="C140" s="89">
        <v>43656</v>
      </c>
      <c r="D140" s="90">
        <v>1350</v>
      </c>
      <c r="E140" s="76" t="s">
        <v>87</v>
      </c>
    </row>
    <row r="141" spans="1:5">
      <c r="A141" s="81" t="s">
        <v>86</v>
      </c>
      <c r="B141" s="11">
        <v>2209</v>
      </c>
      <c r="C141" s="89">
        <v>43656</v>
      </c>
      <c r="D141" s="90">
        <v>1551.5</v>
      </c>
      <c r="E141" s="76" t="s">
        <v>87</v>
      </c>
    </row>
    <row r="142" spans="1:5">
      <c r="A142" s="81" t="s">
        <v>86</v>
      </c>
      <c r="B142" s="11">
        <v>2210</v>
      </c>
      <c r="C142" s="89">
        <v>43656</v>
      </c>
      <c r="D142" s="90">
        <v>9424.5</v>
      </c>
      <c r="E142" s="76" t="s">
        <v>87</v>
      </c>
    </row>
    <row r="143" spans="1:5">
      <c r="A143" s="81" t="s">
        <v>86</v>
      </c>
      <c r="B143" s="11">
        <v>2231</v>
      </c>
      <c r="C143" s="89">
        <v>43657</v>
      </c>
      <c r="D143" s="90">
        <v>1981.65</v>
      </c>
      <c r="E143" s="76" t="s">
        <v>87</v>
      </c>
    </row>
    <row r="144" spans="1:5">
      <c r="A144" s="81" t="s">
        <v>86</v>
      </c>
      <c r="B144" s="11">
        <v>2233</v>
      </c>
      <c r="C144" s="89">
        <v>43657</v>
      </c>
      <c r="D144" s="90">
        <v>2008.27</v>
      </c>
      <c r="E144" s="76" t="s">
        <v>87</v>
      </c>
    </row>
    <row r="145" spans="1:5">
      <c r="A145" s="81" t="s">
        <v>86</v>
      </c>
      <c r="B145" s="11">
        <v>2237</v>
      </c>
      <c r="C145" s="89">
        <v>43657</v>
      </c>
      <c r="D145" s="90">
        <v>2231.5500000000002</v>
      </c>
      <c r="E145" s="76" t="s">
        <v>87</v>
      </c>
    </row>
    <row r="146" spans="1:5">
      <c r="A146" s="81" t="s">
        <v>86</v>
      </c>
      <c r="B146" s="11">
        <v>2235</v>
      </c>
      <c r="C146" s="89">
        <v>43657</v>
      </c>
      <c r="D146" s="90">
        <v>2262.75</v>
      </c>
      <c r="E146" s="76" t="s">
        <v>87</v>
      </c>
    </row>
    <row r="147" spans="1:5">
      <c r="A147" s="81" t="s">
        <v>86</v>
      </c>
      <c r="B147" s="11">
        <v>2225</v>
      </c>
      <c r="C147" s="89">
        <v>43657</v>
      </c>
      <c r="D147" s="90">
        <v>2307.15</v>
      </c>
      <c r="E147" s="76" t="s">
        <v>87</v>
      </c>
    </row>
    <row r="148" spans="1:5">
      <c r="A148" s="81" t="s">
        <v>86</v>
      </c>
      <c r="B148" s="11">
        <v>2223</v>
      </c>
      <c r="C148" s="89">
        <v>43657</v>
      </c>
      <c r="D148" s="90">
        <v>2367.5300000000002</v>
      </c>
      <c r="E148" s="76" t="s">
        <v>87</v>
      </c>
    </row>
    <row r="149" spans="1:5">
      <c r="A149" s="81" t="s">
        <v>86</v>
      </c>
      <c r="B149" s="11">
        <v>2236</v>
      </c>
      <c r="C149" s="89">
        <v>43657</v>
      </c>
      <c r="D149" s="90">
        <v>2465.88</v>
      </c>
      <c r="E149" s="76" t="s">
        <v>87</v>
      </c>
    </row>
    <row r="150" spans="1:5">
      <c r="A150" s="81" t="s">
        <v>86</v>
      </c>
      <c r="B150" s="11">
        <v>2226</v>
      </c>
      <c r="C150" s="89">
        <v>43657</v>
      </c>
      <c r="D150" s="90">
        <v>2479.96</v>
      </c>
      <c r="E150" s="76" t="s">
        <v>87</v>
      </c>
    </row>
    <row r="151" spans="1:5">
      <c r="A151" s="81" t="s">
        <v>86</v>
      </c>
      <c r="B151" s="11">
        <v>2239</v>
      </c>
      <c r="C151" s="89">
        <v>43657</v>
      </c>
      <c r="D151" s="90">
        <v>2590.9299999999998</v>
      </c>
      <c r="E151" s="76" t="s">
        <v>87</v>
      </c>
    </row>
    <row r="152" spans="1:5">
      <c r="A152" s="81" t="s">
        <v>86</v>
      </c>
      <c r="B152" s="11">
        <v>2234</v>
      </c>
      <c r="C152" s="89">
        <v>43657</v>
      </c>
      <c r="D152" s="90">
        <v>2601.29</v>
      </c>
      <c r="E152" s="76" t="s">
        <v>87</v>
      </c>
    </row>
    <row r="153" spans="1:5">
      <c r="A153" s="81" t="s">
        <v>86</v>
      </c>
      <c r="B153" s="11">
        <v>2224</v>
      </c>
      <c r="C153" s="89">
        <v>43657</v>
      </c>
      <c r="D153" s="90">
        <v>2627.04</v>
      </c>
      <c r="E153" s="76" t="s">
        <v>87</v>
      </c>
    </row>
    <row r="154" spans="1:5">
      <c r="A154" s="81" t="s">
        <v>86</v>
      </c>
      <c r="B154" s="11">
        <v>2238</v>
      </c>
      <c r="C154" s="89">
        <v>43657</v>
      </c>
      <c r="D154" s="90">
        <v>2653.36</v>
      </c>
      <c r="E154" s="76" t="s">
        <v>87</v>
      </c>
    </row>
    <row r="155" spans="1:5">
      <c r="A155" s="81" t="s">
        <v>86</v>
      </c>
      <c r="B155" s="11">
        <v>2232</v>
      </c>
      <c r="C155" s="89">
        <v>43657</v>
      </c>
      <c r="D155" s="90">
        <v>2657.62</v>
      </c>
      <c r="E155" s="76" t="s">
        <v>87</v>
      </c>
    </row>
    <row r="156" spans="1:5">
      <c r="A156" s="81" t="s">
        <v>86</v>
      </c>
      <c r="B156" s="11">
        <v>2221</v>
      </c>
      <c r="C156" s="89">
        <v>43657</v>
      </c>
      <c r="D156" s="90">
        <v>2675.99</v>
      </c>
      <c r="E156" s="76" t="s">
        <v>87</v>
      </c>
    </row>
    <row r="157" spans="1:5">
      <c r="A157" s="81" t="s">
        <v>86</v>
      </c>
      <c r="B157" s="11">
        <v>2222</v>
      </c>
      <c r="C157" s="89">
        <v>43657</v>
      </c>
      <c r="D157" s="90">
        <v>2679.21</v>
      </c>
      <c r="E157" s="76" t="s">
        <v>87</v>
      </c>
    </row>
    <row r="158" spans="1:5">
      <c r="A158" s="81" t="s">
        <v>86</v>
      </c>
      <c r="B158" s="11">
        <v>2228</v>
      </c>
      <c r="C158" s="89">
        <v>43657</v>
      </c>
      <c r="D158" s="90">
        <v>2698.28</v>
      </c>
      <c r="E158" s="76" t="s">
        <v>87</v>
      </c>
    </row>
    <row r="159" spans="1:5">
      <c r="A159" s="81" t="s">
        <v>86</v>
      </c>
      <c r="B159" s="11">
        <v>2220</v>
      </c>
      <c r="C159" s="89">
        <v>43657</v>
      </c>
      <c r="D159" s="90">
        <v>2726.87</v>
      </c>
      <c r="E159" s="76" t="s">
        <v>87</v>
      </c>
    </row>
    <row r="160" spans="1:5">
      <c r="A160" s="81" t="s">
        <v>86</v>
      </c>
      <c r="B160" s="11">
        <v>2229</v>
      </c>
      <c r="C160" s="89">
        <v>43657</v>
      </c>
      <c r="D160" s="90">
        <v>2733.14</v>
      </c>
      <c r="E160" s="76" t="s">
        <v>87</v>
      </c>
    </row>
    <row r="161" spans="1:5">
      <c r="A161" s="81" t="s">
        <v>86</v>
      </c>
      <c r="B161" s="11">
        <v>2227</v>
      </c>
      <c r="C161" s="89">
        <v>43657</v>
      </c>
      <c r="D161" s="90">
        <v>2737.97</v>
      </c>
      <c r="E161" s="76" t="s">
        <v>87</v>
      </c>
    </row>
    <row r="162" spans="1:5">
      <c r="A162" s="81" t="s">
        <v>86</v>
      </c>
      <c r="B162" s="11">
        <v>2230</v>
      </c>
      <c r="C162" s="89">
        <v>43657</v>
      </c>
      <c r="D162" s="90">
        <v>2738.22</v>
      </c>
      <c r="E162" s="76" t="s">
        <v>87</v>
      </c>
    </row>
    <row r="163" spans="1:5">
      <c r="A163" s="81" t="s">
        <v>86</v>
      </c>
      <c r="B163" s="11">
        <v>2262</v>
      </c>
      <c r="C163" s="89">
        <v>43657</v>
      </c>
      <c r="D163" s="90">
        <v>72119.64</v>
      </c>
      <c r="E163" s="76" t="s">
        <v>87</v>
      </c>
    </row>
    <row r="164" spans="1:5">
      <c r="A164" s="81" t="s">
        <v>86</v>
      </c>
      <c r="B164" s="11">
        <v>2450</v>
      </c>
      <c r="C164" s="89">
        <v>43663</v>
      </c>
      <c r="D164" s="90">
        <v>2557.62</v>
      </c>
      <c r="E164" s="76" t="s">
        <v>87</v>
      </c>
    </row>
    <row r="165" spans="1:5">
      <c r="A165" s="77" t="s">
        <v>88</v>
      </c>
      <c r="B165" s="77"/>
      <c r="C165" s="77"/>
      <c r="D165" s="78">
        <f>SUM(D140:D164)</f>
        <v>137227.91999999998</v>
      </c>
      <c r="E165" s="79"/>
    </row>
    <row r="166" spans="1:5">
      <c r="A166" s="81" t="s">
        <v>89</v>
      </c>
      <c r="B166" s="11">
        <v>2171</v>
      </c>
      <c r="C166" s="89" t="s">
        <v>499</v>
      </c>
      <c r="D166" s="90">
        <v>44806</v>
      </c>
      <c r="E166" s="79" t="s">
        <v>90</v>
      </c>
    </row>
    <row r="167" spans="1:5" ht="33">
      <c r="A167" s="81" t="s">
        <v>89</v>
      </c>
      <c r="B167" s="88">
        <v>2163</v>
      </c>
      <c r="C167" s="89" t="s">
        <v>499</v>
      </c>
      <c r="D167" s="83">
        <v>21048</v>
      </c>
      <c r="E167" s="76" t="s">
        <v>91</v>
      </c>
    </row>
    <row r="168" spans="1:5" ht="33">
      <c r="A168" s="81" t="s">
        <v>89</v>
      </c>
      <c r="B168" s="88">
        <v>2163</v>
      </c>
      <c r="C168" s="89" t="s">
        <v>499</v>
      </c>
      <c r="D168" s="83">
        <v>8419</v>
      </c>
      <c r="E168" s="76" t="s">
        <v>92</v>
      </c>
    </row>
    <row r="169" spans="1:5" ht="33">
      <c r="A169" s="81" t="s">
        <v>89</v>
      </c>
      <c r="B169" s="88">
        <v>2163</v>
      </c>
      <c r="C169" s="89" t="s">
        <v>499</v>
      </c>
      <c r="D169" s="83">
        <v>5473</v>
      </c>
      <c r="E169" s="76" t="s">
        <v>92</v>
      </c>
    </row>
    <row r="170" spans="1:5">
      <c r="A170" s="81" t="s">
        <v>89</v>
      </c>
      <c r="B170" s="88">
        <v>1</v>
      </c>
      <c r="C170" s="82" t="s">
        <v>493</v>
      </c>
      <c r="D170" s="83">
        <v>190</v>
      </c>
      <c r="E170" s="79" t="s">
        <v>90</v>
      </c>
    </row>
    <row r="171" spans="1:5">
      <c r="A171" s="81" t="s">
        <v>89</v>
      </c>
      <c r="B171" s="88">
        <v>2</v>
      </c>
      <c r="C171" s="82" t="s">
        <v>493</v>
      </c>
      <c r="D171" s="83">
        <v>203</v>
      </c>
      <c r="E171" s="79" t="s">
        <v>90</v>
      </c>
    </row>
    <row r="172" spans="1:5">
      <c r="A172" s="81" t="s">
        <v>89</v>
      </c>
      <c r="B172" s="88">
        <v>3</v>
      </c>
      <c r="C172" s="82" t="s">
        <v>493</v>
      </c>
      <c r="D172" s="83">
        <v>160</v>
      </c>
      <c r="E172" s="79" t="s">
        <v>90</v>
      </c>
    </row>
    <row r="173" spans="1:5">
      <c r="A173" s="81" t="s">
        <v>89</v>
      </c>
      <c r="B173" s="88">
        <v>4</v>
      </c>
      <c r="C173" s="82" t="s">
        <v>493</v>
      </c>
      <c r="D173" s="83">
        <v>203</v>
      </c>
      <c r="E173" s="79" t="s">
        <v>90</v>
      </c>
    </row>
    <row r="174" spans="1:5">
      <c r="A174" s="81" t="s">
        <v>89</v>
      </c>
      <c r="B174" s="88">
        <v>6</v>
      </c>
      <c r="C174" s="82" t="s">
        <v>493</v>
      </c>
      <c r="D174" s="83">
        <v>203</v>
      </c>
      <c r="E174" s="79" t="s">
        <v>90</v>
      </c>
    </row>
    <row r="175" spans="1:5">
      <c r="A175" s="81" t="s">
        <v>89</v>
      </c>
      <c r="B175" s="88">
        <v>7</v>
      </c>
      <c r="C175" s="82" t="s">
        <v>493</v>
      </c>
      <c r="D175" s="83">
        <v>203</v>
      </c>
      <c r="E175" s="79" t="s">
        <v>90</v>
      </c>
    </row>
    <row r="176" spans="1:5">
      <c r="A176" s="81" t="s">
        <v>89</v>
      </c>
      <c r="B176" s="88">
        <v>8</v>
      </c>
      <c r="C176" s="82" t="s">
        <v>493</v>
      </c>
      <c r="D176" s="90">
        <v>203</v>
      </c>
      <c r="E176" s="79" t="s">
        <v>90</v>
      </c>
    </row>
    <row r="177" spans="1:15">
      <c r="A177" s="77" t="s">
        <v>93</v>
      </c>
      <c r="B177" s="77"/>
      <c r="C177" s="77"/>
      <c r="D177" s="78">
        <f>SUM(D166:D176)</f>
        <v>81111</v>
      </c>
      <c r="E177" s="80"/>
    </row>
    <row r="178" spans="1:15" ht="33">
      <c r="A178" s="81" t="s">
        <v>94</v>
      </c>
      <c r="B178" s="168">
        <v>2178</v>
      </c>
      <c r="C178" s="81">
        <v>43654</v>
      </c>
      <c r="D178" s="83">
        <v>871.2</v>
      </c>
      <c r="E178" s="167" t="s">
        <v>98</v>
      </c>
    </row>
    <row r="179" spans="1:15" ht="33">
      <c r="A179" s="81" t="s">
        <v>94</v>
      </c>
      <c r="B179" s="168">
        <v>2177</v>
      </c>
      <c r="C179" s="81">
        <v>43654</v>
      </c>
      <c r="D179" s="83">
        <v>1742.4</v>
      </c>
      <c r="E179" s="167" t="s">
        <v>97</v>
      </c>
    </row>
    <row r="180" spans="1:15" ht="33">
      <c r="A180" s="81" t="s">
        <v>94</v>
      </c>
      <c r="B180" s="168">
        <v>2121</v>
      </c>
      <c r="C180" s="81">
        <v>43655</v>
      </c>
      <c r="D180" s="83">
        <v>1248</v>
      </c>
      <c r="E180" s="167" t="s">
        <v>515</v>
      </c>
    </row>
    <row r="181" spans="1:15" ht="33">
      <c r="A181" s="81" t="s">
        <v>94</v>
      </c>
      <c r="B181" s="168">
        <v>2121</v>
      </c>
      <c r="C181" s="81">
        <v>43655</v>
      </c>
      <c r="D181" s="83">
        <v>1560</v>
      </c>
      <c r="E181" s="167" t="s">
        <v>516</v>
      </c>
    </row>
    <row r="182" spans="1:15">
      <c r="A182" s="81" t="s">
        <v>94</v>
      </c>
      <c r="B182" s="168">
        <v>2146</v>
      </c>
      <c r="C182" s="81">
        <v>43655</v>
      </c>
      <c r="D182" s="83">
        <v>28605</v>
      </c>
      <c r="E182" s="167" t="s">
        <v>95</v>
      </c>
    </row>
    <row r="183" spans="1:15">
      <c r="A183" s="81" t="s">
        <v>94</v>
      </c>
      <c r="B183" s="168">
        <v>2096</v>
      </c>
      <c r="C183" s="81">
        <v>43655</v>
      </c>
      <c r="D183" s="83">
        <v>31067</v>
      </c>
      <c r="E183" s="167" t="s">
        <v>512</v>
      </c>
      <c r="F183" s="8"/>
      <c r="G183" s="8"/>
      <c r="H183" s="8"/>
      <c r="I183" s="8"/>
      <c r="J183" s="8"/>
      <c r="K183" s="8"/>
      <c r="L183" s="8"/>
      <c r="M183" s="8"/>
      <c r="N183" s="8"/>
      <c r="O183" s="8"/>
    </row>
    <row r="184" spans="1:15" ht="33" hidden="1">
      <c r="A184" s="81" t="s">
        <v>94</v>
      </c>
      <c r="B184" s="168">
        <v>2444</v>
      </c>
      <c r="C184" s="81">
        <v>43663</v>
      </c>
      <c r="D184" s="83">
        <v>60</v>
      </c>
      <c r="E184" s="167" t="s">
        <v>513</v>
      </c>
      <c r="F184" s="8"/>
      <c r="G184" s="8"/>
      <c r="H184" s="8"/>
      <c r="I184" s="8"/>
      <c r="J184" s="8"/>
      <c r="K184" s="8"/>
      <c r="L184" s="8"/>
      <c r="M184" s="8"/>
      <c r="N184" s="8"/>
      <c r="O184" s="8"/>
    </row>
    <row r="185" spans="1:15" hidden="1">
      <c r="A185" s="81" t="s">
        <v>94</v>
      </c>
      <c r="B185" s="168">
        <v>2438</v>
      </c>
      <c r="C185" s="81">
        <v>43663</v>
      </c>
      <c r="D185" s="83">
        <v>540</v>
      </c>
      <c r="E185" s="167" t="s">
        <v>514</v>
      </c>
      <c r="F185" s="8"/>
      <c r="G185" s="8"/>
      <c r="H185" s="8"/>
      <c r="I185" s="8"/>
      <c r="J185" s="8"/>
      <c r="K185" s="8"/>
      <c r="L185" s="8"/>
      <c r="M185" s="8"/>
      <c r="N185" s="8"/>
      <c r="O185" s="8"/>
    </row>
    <row r="186" spans="1:15" ht="33">
      <c r="A186" s="81" t="s">
        <v>94</v>
      </c>
      <c r="B186" s="168">
        <v>2379</v>
      </c>
      <c r="C186" s="81">
        <v>43663</v>
      </c>
      <c r="D186" s="83">
        <v>3646</v>
      </c>
      <c r="E186" s="167" t="s">
        <v>513</v>
      </c>
    </row>
    <row r="187" spans="1:15">
      <c r="A187" s="81" t="s">
        <v>94</v>
      </c>
      <c r="B187" s="168">
        <v>2413</v>
      </c>
      <c r="C187" s="81">
        <v>43663</v>
      </c>
      <c r="D187" s="83">
        <v>33726</v>
      </c>
      <c r="E187" s="167" t="s">
        <v>514</v>
      </c>
    </row>
    <row r="188" spans="1:15">
      <c r="A188" s="81" t="s">
        <v>94</v>
      </c>
      <c r="B188" s="168">
        <v>2491</v>
      </c>
      <c r="C188" s="81">
        <v>43664</v>
      </c>
      <c r="D188" s="83">
        <v>388.74</v>
      </c>
      <c r="E188" s="167" t="s">
        <v>96</v>
      </c>
    </row>
    <row r="189" spans="1:15">
      <c r="A189" s="81" t="s">
        <v>94</v>
      </c>
      <c r="B189" s="168">
        <v>2492</v>
      </c>
      <c r="C189" s="81">
        <v>43664</v>
      </c>
      <c r="D189" s="83">
        <v>399.98</v>
      </c>
      <c r="E189" s="167" t="s">
        <v>96</v>
      </c>
    </row>
    <row r="190" spans="1:15">
      <c r="A190" s="81" t="s">
        <v>94</v>
      </c>
      <c r="B190" s="168">
        <v>2490</v>
      </c>
      <c r="C190" s="81">
        <v>43664</v>
      </c>
      <c r="D190" s="83">
        <v>430.9</v>
      </c>
      <c r="E190" s="167" t="s">
        <v>96</v>
      </c>
    </row>
    <row r="191" spans="1:15">
      <c r="A191" s="81" t="s">
        <v>94</v>
      </c>
      <c r="B191" s="168">
        <v>2498</v>
      </c>
      <c r="C191" s="81">
        <v>43664</v>
      </c>
      <c r="D191" s="83">
        <v>507.87</v>
      </c>
      <c r="E191" s="167" t="s">
        <v>96</v>
      </c>
    </row>
    <row r="192" spans="1:15">
      <c r="A192" s="81" t="s">
        <v>94</v>
      </c>
      <c r="B192" s="168">
        <v>2496</v>
      </c>
      <c r="C192" s="81">
        <v>43664</v>
      </c>
      <c r="D192" s="83">
        <v>2707.97</v>
      </c>
      <c r="E192" s="167" t="s">
        <v>96</v>
      </c>
    </row>
    <row r="193" spans="1:5">
      <c r="A193" s="81" t="s">
        <v>94</v>
      </c>
      <c r="B193" s="168">
        <v>1129</v>
      </c>
      <c r="C193" s="81">
        <v>43669</v>
      </c>
      <c r="D193" s="83">
        <v>3</v>
      </c>
      <c r="E193" s="167" t="s">
        <v>96</v>
      </c>
    </row>
    <row r="194" spans="1:5" ht="33">
      <c r="A194" s="81" t="s">
        <v>94</v>
      </c>
      <c r="B194" s="168">
        <v>2568</v>
      </c>
      <c r="C194" s="81">
        <v>43671</v>
      </c>
      <c r="D194" s="83">
        <v>47</v>
      </c>
      <c r="E194" s="167" t="s">
        <v>513</v>
      </c>
    </row>
    <row r="195" spans="1:5">
      <c r="A195" s="81" t="s">
        <v>94</v>
      </c>
      <c r="B195" s="168">
        <v>2565</v>
      </c>
      <c r="C195" s="81">
        <v>43671</v>
      </c>
      <c r="D195" s="83">
        <v>419</v>
      </c>
      <c r="E195" s="167" t="s">
        <v>514</v>
      </c>
    </row>
    <row r="196" spans="1:5">
      <c r="A196" s="77" t="s">
        <v>99</v>
      </c>
      <c r="B196" s="77"/>
      <c r="C196" s="77"/>
      <c r="D196" s="78">
        <f>SUM(D178:D195)</f>
        <v>107970.06</v>
      </c>
      <c r="E196" s="80"/>
    </row>
    <row r="197" spans="1:5">
      <c r="A197" s="77" t="s">
        <v>100</v>
      </c>
      <c r="B197" s="77"/>
      <c r="C197" s="77"/>
      <c r="D197" s="78">
        <f>+D59+D94+D123+D130+D134+D139+D165+D177+D196</f>
        <v>6311458.9000000004</v>
      </c>
      <c r="E197" s="79"/>
    </row>
    <row r="198" spans="1:5">
      <c r="A198" s="75" t="s">
        <v>101</v>
      </c>
      <c r="B198" s="85">
        <v>2093</v>
      </c>
      <c r="C198" s="86" t="s">
        <v>499</v>
      </c>
      <c r="D198" s="70">
        <v>48300</v>
      </c>
      <c r="E198" s="79" t="s">
        <v>102</v>
      </c>
    </row>
    <row r="199" spans="1:5">
      <c r="A199" s="75" t="s">
        <v>101</v>
      </c>
      <c r="B199" s="85">
        <v>5</v>
      </c>
      <c r="C199" s="86" t="s">
        <v>493</v>
      </c>
      <c r="D199" s="70">
        <v>960</v>
      </c>
      <c r="E199" s="79" t="s">
        <v>102</v>
      </c>
    </row>
    <row r="200" spans="1:5">
      <c r="A200" s="77" t="s">
        <v>103</v>
      </c>
      <c r="B200" s="77"/>
      <c r="C200" s="77"/>
      <c r="D200" s="78">
        <f>SUM(D198:D199)</f>
        <v>49260</v>
      </c>
      <c r="E200" s="80"/>
    </row>
    <row r="201" spans="1:5">
      <c r="A201" s="75" t="s">
        <v>104</v>
      </c>
      <c r="B201" s="85">
        <v>2130</v>
      </c>
      <c r="C201" s="86">
        <v>43655</v>
      </c>
      <c r="D201" s="90">
        <v>8078</v>
      </c>
      <c r="E201" s="79" t="s">
        <v>105</v>
      </c>
    </row>
    <row r="202" spans="1:5">
      <c r="A202" s="75" t="s">
        <v>104</v>
      </c>
      <c r="B202" s="85">
        <v>5</v>
      </c>
      <c r="C202" s="86">
        <v>43656</v>
      </c>
      <c r="D202" s="90">
        <v>167</v>
      </c>
      <c r="E202" s="79" t="s">
        <v>105</v>
      </c>
    </row>
    <row r="203" spans="1:5">
      <c r="A203" s="75" t="s">
        <v>104</v>
      </c>
      <c r="B203" s="85">
        <v>2447</v>
      </c>
      <c r="C203" s="86">
        <v>43662</v>
      </c>
      <c r="D203" s="90">
        <v>165.99</v>
      </c>
      <c r="E203" s="79" t="s">
        <v>105</v>
      </c>
    </row>
    <row r="204" spans="1:5">
      <c r="A204" s="77" t="s">
        <v>106</v>
      </c>
      <c r="B204" s="77"/>
      <c r="C204" s="77"/>
      <c r="D204" s="78">
        <f>SUM(D201:D203)</f>
        <v>8410.99</v>
      </c>
      <c r="E204" s="68"/>
    </row>
    <row r="205" spans="1:5" ht="33">
      <c r="A205" s="81" t="s">
        <v>107</v>
      </c>
      <c r="B205" s="85">
        <v>2495</v>
      </c>
      <c r="C205" s="166" t="s">
        <v>498</v>
      </c>
      <c r="D205" s="83">
        <v>379150</v>
      </c>
      <c r="E205" s="68" t="s">
        <v>500</v>
      </c>
    </row>
    <row r="206" spans="1:5">
      <c r="A206" s="77" t="s">
        <v>108</v>
      </c>
      <c r="B206" s="77"/>
      <c r="C206" s="77"/>
      <c r="D206" s="78">
        <f>+SUM(D205:D205)</f>
        <v>379150</v>
      </c>
      <c r="E206" s="79"/>
    </row>
    <row r="207" spans="1:5">
      <c r="A207" s="75" t="s">
        <v>109</v>
      </c>
      <c r="B207" s="46">
        <v>2455</v>
      </c>
      <c r="C207" s="91" t="s">
        <v>501</v>
      </c>
      <c r="D207" s="70">
        <v>1137</v>
      </c>
      <c r="E207" s="79" t="s">
        <v>110</v>
      </c>
    </row>
    <row r="208" spans="1:5">
      <c r="A208" s="75" t="s">
        <v>109</v>
      </c>
      <c r="B208" s="46">
        <v>2465</v>
      </c>
      <c r="C208" s="91" t="s">
        <v>501</v>
      </c>
      <c r="D208" s="70">
        <v>3505.7</v>
      </c>
      <c r="E208" s="79" t="s">
        <v>110</v>
      </c>
    </row>
    <row r="209" spans="1:5">
      <c r="A209" s="75" t="s">
        <v>109</v>
      </c>
      <c r="B209" s="46">
        <v>939</v>
      </c>
      <c r="C209" s="91" t="s">
        <v>498</v>
      </c>
      <c r="D209" s="70">
        <v>478.1</v>
      </c>
      <c r="E209" s="79" t="s">
        <v>110</v>
      </c>
    </row>
    <row r="210" spans="1:5">
      <c r="A210" s="75" t="s">
        <v>109</v>
      </c>
      <c r="B210" s="46">
        <v>940</v>
      </c>
      <c r="C210" s="91" t="s">
        <v>498</v>
      </c>
      <c r="D210" s="70">
        <v>443.43</v>
      </c>
      <c r="E210" s="79" t="s">
        <v>110</v>
      </c>
    </row>
    <row r="211" spans="1:5">
      <c r="A211" s="75" t="s">
        <v>109</v>
      </c>
      <c r="B211" s="46">
        <v>2456</v>
      </c>
      <c r="C211" s="91" t="s">
        <v>498</v>
      </c>
      <c r="D211" s="70">
        <v>215.91</v>
      </c>
      <c r="E211" s="79" t="s">
        <v>110</v>
      </c>
    </row>
    <row r="212" spans="1:5">
      <c r="A212" s="75" t="s">
        <v>109</v>
      </c>
      <c r="B212" s="46">
        <v>2457</v>
      </c>
      <c r="C212" s="91" t="s">
        <v>498</v>
      </c>
      <c r="D212" s="70">
        <v>124.19</v>
      </c>
      <c r="E212" s="79" t="s">
        <v>110</v>
      </c>
    </row>
    <row r="213" spans="1:5">
      <c r="A213" s="75" t="s">
        <v>109</v>
      </c>
      <c r="B213" s="46">
        <v>2458</v>
      </c>
      <c r="C213" s="91" t="s">
        <v>498</v>
      </c>
      <c r="D213" s="70">
        <v>2304.7199999999998</v>
      </c>
      <c r="E213" s="79" t="s">
        <v>110</v>
      </c>
    </row>
    <row r="214" spans="1:5">
      <c r="A214" s="75" t="s">
        <v>109</v>
      </c>
      <c r="B214" s="46">
        <v>2459</v>
      </c>
      <c r="C214" s="91" t="s">
        <v>498</v>
      </c>
      <c r="D214" s="70">
        <v>160.61000000000001</v>
      </c>
      <c r="E214" s="79" t="s">
        <v>110</v>
      </c>
    </row>
    <row r="215" spans="1:5">
      <c r="A215" s="75" t="s">
        <v>109</v>
      </c>
      <c r="B215" s="46">
        <v>2460</v>
      </c>
      <c r="C215" s="91" t="s">
        <v>498</v>
      </c>
      <c r="D215" s="70">
        <v>199.08</v>
      </c>
      <c r="E215" s="79" t="s">
        <v>110</v>
      </c>
    </row>
    <row r="216" spans="1:5">
      <c r="A216" s="75" t="s">
        <v>109</v>
      </c>
      <c r="B216" s="46">
        <v>2461</v>
      </c>
      <c r="C216" s="91" t="s">
        <v>498</v>
      </c>
      <c r="D216" s="70">
        <v>66</v>
      </c>
      <c r="E216" s="79" t="s">
        <v>110</v>
      </c>
    </row>
    <row r="217" spans="1:5">
      <c r="A217" s="75" t="s">
        <v>109</v>
      </c>
      <c r="B217" s="46">
        <v>2462</v>
      </c>
      <c r="C217" s="91" t="s">
        <v>498</v>
      </c>
      <c r="D217" s="70">
        <v>1012.62</v>
      </c>
      <c r="E217" s="79" t="s">
        <v>110</v>
      </c>
    </row>
    <row r="218" spans="1:5">
      <c r="A218" s="75" t="s">
        <v>109</v>
      </c>
      <c r="B218" s="46">
        <v>941</v>
      </c>
      <c r="C218" s="91" t="s">
        <v>502</v>
      </c>
      <c r="D218" s="70">
        <v>372.34</v>
      </c>
      <c r="E218" s="79" t="s">
        <v>110</v>
      </c>
    </row>
    <row r="219" spans="1:5">
      <c r="A219" s="75" t="s">
        <v>109</v>
      </c>
      <c r="B219" s="46">
        <v>944</v>
      </c>
      <c r="C219" s="91" t="s">
        <v>502</v>
      </c>
      <c r="D219" s="70">
        <v>216.85</v>
      </c>
      <c r="E219" s="79" t="s">
        <v>110</v>
      </c>
    </row>
    <row r="220" spans="1:5">
      <c r="A220" s="75" t="s">
        <v>109</v>
      </c>
      <c r="B220" s="46">
        <v>945</v>
      </c>
      <c r="C220" s="91" t="s">
        <v>502</v>
      </c>
      <c r="D220" s="70">
        <v>949.1</v>
      </c>
      <c r="E220" s="79" t="s">
        <v>110</v>
      </c>
    </row>
    <row r="221" spans="1:5">
      <c r="A221" s="75" t="s">
        <v>109</v>
      </c>
      <c r="B221" s="46">
        <v>942</v>
      </c>
      <c r="C221" s="91" t="s">
        <v>503</v>
      </c>
      <c r="D221" s="70">
        <v>654.28</v>
      </c>
      <c r="E221" s="79" t="s">
        <v>110</v>
      </c>
    </row>
    <row r="222" spans="1:5">
      <c r="A222" s="75" t="s">
        <v>109</v>
      </c>
      <c r="B222" s="46">
        <v>943</v>
      </c>
      <c r="C222" s="91" t="s">
        <v>504</v>
      </c>
      <c r="D222" s="70">
        <v>807.58</v>
      </c>
      <c r="E222" s="79" t="s">
        <v>110</v>
      </c>
    </row>
    <row r="223" spans="1:5">
      <c r="A223" s="75" t="s">
        <v>109</v>
      </c>
      <c r="B223" s="46">
        <v>946</v>
      </c>
      <c r="C223" s="91" t="s">
        <v>504</v>
      </c>
      <c r="D223" s="70">
        <v>989.49</v>
      </c>
      <c r="E223" s="79" t="s">
        <v>110</v>
      </c>
    </row>
    <row r="224" spans="1:5">
      <c r="A224" s="77" t="s">
        <v>111</v>
      </c>
      <c r="B224" s="77"/>
      <c r="C224" s="77"/>
      <c r="D224" s="78">
        <f>SUM(D207:D223)</f>
        <v>13637.000000000002</v>
      </c>
      <c r="E224" s="80"/>
    </row>
    <row r="225" spans="1:5">
      <c r="A225" s="77" t="s">
        <v>112</v>
      </c>
      <c r="B225" s="77"/>
      <c r="C225" s="77"/>
      <c r="D225" s="78">
        <f>+D224+D204+D206+D200</f>
        <v>450457.99</v>
      </c>
      <c r="E225" s="79"/>
    </row>
    <row r="226" spans="1:5" ht="33">
      <c r="A226" s="75" t="s">
        <v>113</v>
      </c>
      <c r="B226" s="46">
        <v>2418</v>
      </c>
      <c r="C226" s="91" t="s">
        <v>501</v>
      </c>
      <c r="D226" s="70">
        <v>106119</v>
      </c>
      <c r="E226" s="79" t="s">
        <v>505</v>
      </c>
    </row>
    <row r="227" spans="1:5" ht="33">
      <c r="A227" s="75" t="s">
        <v>113</v>
      </c>
      <c r="B227" s="46">
        <v>2440</v>
      </c>
      <c r="C227" s="91" t="s">
        <v>501</v>
      </c>
      <c r="D227" s="70">
        <v>1010</v>
      </c>
      <c r="E227" s="79" t="s">
        <v>505</v>
      </c>
    </row>
    <row r="228" spans="1:5" ht="33">
      <c r="A228" s="75" t="s">
        <v>113</v>
      </c>
      <c r="B228" s="11">
        <v>2555</v>
      </c>
      <c r="C228" s="89" t="s">
        <v>495</v>
      </c>
      <c r="D228" s="90">
        <v>1700</v>
      </c>
      <c r="E228" s="79" t="s">
        <v>505</v>
      </c>
    </row>
    <row r="229" spans="1:5">
      <c r="A229" s="77" t="s">
        <v>114</v>
      </c>
      <c r="B229" s="77"/>
      <c r="C229" s="77"/>
      <c r="D229" s="78">
        <f>SUM(D226:D228)</f>
        <v>108829</v>
      </c>
      <c r="E229" s="80"/>
    </row>
    <row r="230" spans="1:5" ht="33">
      <c r="A230" s="81" t="s">
        <v>115</v>
      </c>
      <c r="B230" s="11">
        <v>2419</v>
      </c>
      <c r="C230" s="91" t="s">
        <v>501</v>
      </c>
      <c r="D230" s="90">
        <v>3295</v>
      </c>
      <c r="E230" s="79" t="s">
        <v>506</v>
      </c>
    </row>
    <row r="231" spans="1:5" ht="33">
      <c r="A231" s="81" t="s">
        <v>115</v>
      </c>
      <c r="B231" s="11">
        <v>2441</v>
      </c>
      <c r="C231" s="91" t="s">
        <v>501</v>
      </c>
      <c r="D231" s="90">
        <v>32</v>
      </c>
      <c r="E231" s="79" t="s">
        <v>506</v>
      </c>
    </row>
    <row r="232" spans="1:5" ht="33">
      <c r="A232" s="81" t="s">
        <v>115</v>
      </c>
      <c r="B232" s="11">
        <v>2556</v>
      </c>
      <c r="C232" s="89" t="s">
        <v>495</v>
      </c>
      <c r="D232" s="90">
        <v>23</v>
      </c>
      <c r="E232" s="79" t="s">
        <v>506</v>
      </c>
    </row>
    <row r="233" spans="1:5">
      <c r="A233" s="77" t="s">
        <v>116</v>
      </c>
      <c r="B233" s="77"/>
      <c r="C233" s="77"/>
      <c r="D233" s="78">
        <f>SUM(D230:D232)</f>
        <v>3350</v>
      </c>
      <c r="E233" s="80"/>
    </row>
    <row r="234" spans="1:5" ht="33">
      <c r="A234" s="75" t="s">
        <v>117</v>
      </c>
      <c r="B234" s="46">
        <v>2420</v>
      </c>
      <c r="C234" s="91" t="s">
        <v>501</v>
      </c>
      <c r="D234" s="70">
        <v>35406</v>
      </c>
      <c r="E234" s="79" t="s">
        <v>507</v>
      </c>
    </row>
    <row r="235" spans="1:5" ht="33">
      <c r="A235" s="75" t="s">
        <v>117</v>
      </c>
      <c r="B235" s="46">
        <v>2442</v>
      </c>
      <c r="C235" s="91" t="s">
        <v>501</v>
      </c>
      <c r="D235" s="70">
        <v>332</v>
      </c>
      <c r="E235" s="79" t="s">
        <v>507</v>
      </c>
    </row>
    <row r="236" spans="1:5" ht="33">
      <c r="A236" s="75" t="s">
        <v>117</v>
      </c>
      <c r="B236" s="46">
        <v>2557</v>
      </c>
      <c r="C236" s="89" t="s">
        <v>495</v>
      </c>
      <c r="D236" s="70">
        <v>560</v>
      </c>
      <c r="E236" s="79" t="s">
        <v>507</v>
      </c>
    </row>
    <row r="237" spans="1:5">
      <c r="A237" s="77" t="s">
        <v>118</v>
      </c>
      <c r="B237" s="77"/>
      <c r="C237" s="77"/>
      <c r="D237" s="78">
        <f>SUM(D234:D236)</f>
        <v>36298</v>
      </c>
      <c r="E237" s="80"/>
    </row>
    <row r="238" spans="1:5" ht="49.5">
      <c r="A238" s="75" t="s">
        <v>119</v>
      </c>
      <c r="B238" s="11">
        <v>2421</v>
      </c>
      <c r="C238" s="91" t="s">
        <v>501</v>
      </c>
      <c r="D238" s="90">
        <v>1047</v>
      </c>
      <c r="E238" s="79" t="s">
        <v>508</v>
      </c>
    </row>
    <row r="239" spans="1:5" ht="49.5">
      <c r="A239" s="75" t="s">
        <v>119</v>
      </c>
      <c r="B239" s="11">
        <v>2443</v>
      </c>
      <c r="C239" s="91" t="s">
        <v>501</v>
      </c>
      <c r="D239" s="90">
        <v>10</v>
      </c>
      <c r="E239" s="79" t="s">
        <v>508</v>
      </c>
    </row>
    <row r="240" spans="1:5" ht="49.5">
      <c r="A240" s="75" t="s">
        <v>119</v>
      </c>
      <c r="B240" s="11">
        <v>2558</v>
      </c>
      <c r="C240" s="89" t="s">
        <v>495</v>
      </c>
      <c r="D240" s="90">
        <v>17</v>
      </c>
      <c r="E240" s="79" t="s">
        <v>508</v>
      </c>
    </row>
    <row r="241" spans="1:5">
      <c r="A241" s="77" t="s">
        <v>120</v>
      </c>
      <c r="B241" s="77"/>
      <c r="C241" s="77"/>
      <c r="D241" s="78">
        <f>SUM(D238:D240)</f>
        <v>1074</v>
      </c>
      <c r="E241" s="79"/>
    </row>
    <row r="242" spans="1:5" ht="49.5" hidden="1">
      <c r="A242" s="75" t="s">
        <v>121</v>
      </c>
      <c r="B242" s="46"/>
      <c r="C242" s="91"/>
      <c r="D242" s="70"/>
      <c r="E242" s="79" t="s">
        <v>532</v>
      </c>
    </row>
    <row r="243" spans="1:5" hidden="1">
      <c r="A243" s="77" t="s">
        <v>122</v>
      </c>
      <c r="B243" s="77"/>
      <c r="C243" s="77"/>
      <c r="D243" s="78">
        <f>SUM(D242:D242)</f>
        <v>0</v>
      </c>
      <c r="E243" s="80"/>
    </row>
    <row r="244" spans="1:5" ht="49.5">
      <c r="A244" s="75" t="s">
        <v>123</v>
      </c>
      <c r="B244" s="46">
        <v>2079</v>
      </c>
      <c r="C244" s="91" t="s">
        <v>509</v>
      </c>
      <c r="D244" s="70">
        <v>333</v>
      </c>
      <c r="E244" s="87" t="s">
        <v>510</v>
      </c>
    </row>
    <row r="245" spans="1:5" ht="49.5">
      <c r="A245" s="75" t="s">
        <v>123</v>
      </c>
      <c r="B245" s="84">
        <v>2422</v>
      </c>
      <c r="C245" s="84" t="s">
        <v>501</v>
      </c>
      <c r="D245" s="83">
        <v>633</v>
      </c>
      <c r="E245" s="87" t="s">
        <v>510</v>
      </c>
    </row>
    <row r="246" spans="1:5" ht="49.5">
      <c r="A246" s="75" t="s">
        <v>123</v>
      </c>
      <c r="B246" s="46">
        <v>2145</v>
      </c>
      <c r="C246" s="91" t="s">
        <v>499</v>
      </c>
      <c r="D246" s="70">
        <v>119116</v>
      </c>
      <c r="E246" s="87" t="s">
        <v>511</v>
      </c>
    </row>
    <row r="247" spans="1:5">
      <c r="A247" s="77" t="s">
        <v>124</v>
      </c>
      <c r="B247" s="77"/>
      <c r="C247" s="77"/>
      <c r="D247" s="78">
        <f>SUM(D244:D246)</f>
        <v>120082</v>
      </c>
      <c r="E247" s="80"/>
    </row>
    <row r="248" spans="1:5">
      <c r="A248" s="77" t="s">
        <v>125</v>
      </c>
      <c r="B248" s="77"/>
      <c r="C248" s="77"/>
      <c r="D248" s="78">
        <f>+D247+D241+D237+D233+D243+D229</f>
        <v>269633</v>
      </c>
      <c r="E248" s="80"/>
    </row>
    <row r="249" spans="1:5">
      <c r="A249" s="77" t="s">
        <v>126</v>
      </c>
      <c r="B249" s="77"/>
      <c r="C249" s="77"/>
      <c r="D249" s="78">
        <f>D197+D225+D248</f>
        <v>7031549.8900000006</v>
      </c>
      <c r="E249" s="80"/>
    </row>
  </sheetData>
  <sortState ref="B7:F24">
    <sortCondition ref="D7:D24"/>
  </sortState>
  <mergeCells count="1">
    <mergeCell ref="A4:E4"/>
  </mergeCells>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6"/>
  <sheetViews>
    <sheetView zoomScaleNormal="100" zoomScaleSheetLayoutView="112" workbookViewId="0">
      <selection activeCell="L137" sqref="L137"/>
    </sheetView>
  </sheetViews>
  <sheetFormatPr defaultRowHeight="16.5"/>
  <cols>
    <col min="1" max="1" width="6.5703125" style="1" customWidth="1"/>
    <col min="2" max="2" width="12.85546875" style="1" customWidth="1"/>
    <col min="3" max="3" width="20.42578125" style="1" customWidth="1"/>
    <col min="4" max="4" width="41" style="170" customWidth="1"/>
    <col min="5" max="5" width="62.7109375" style="71" customWidth="1"/>
    <col min="6" max="6" width="16.42578125" style="72" customWidth="1"/>
    <col min="7" max="249" width="9.140625" style="1"/>
    <col min="250" max="250" width="6.5703125" style="1" customWidth="1"/>
    <col min="251" max="251" width="12.85546875" style="1" customWidth="1"/>
    <col min="252" max="252" width="12.42578125" style="1" customWidth="1"/>
    <col min="253" max="253" width="29" style="1" customWidth="1"/>
    <col min="254" max="254" width="36.5703125" style="1" customWidth="1"/>
    <col min="255" max="255" width="12.5703125" style="1" customWidth="1"/>
    <col min="256" max="256" width="17.7109375" style="1" customWidth="1"/>
    <col min="257" max="258" width="19" style="1" customWidth="1"/>
    <col min="259" max="259" width="13.85546875" style="1" customWidth="1"/>
    <col min="260" max="260" width="22" style="1" customWidth="1"/>
    <col min="261" max="261" width="24.42578125" style="1" customWidth="1"/>
    <col min="262" max="262" width="28.28515625" style="1" customWidth="1"/>
    <col min="263" max="505" width="9.140625" style="1"/>
    <col min="506" max="506" width="6.5703125" style="1" customWidth="1"/>
    <col min="507" max="507" width="12.85546875" style="1" customWidth="1"/>
    <col min="508" max="508" width="12.42578125" style="1" customWidth="1"/>
    <col min="509" max="509" width="29" style="1" customWidth="1"/>
    <col min="510" max="510" width="36.5703125" style="1" customWidth="1"/>
    <col min="511" max="511" width="12.5703125" style="1" customWidth="1"/>
    <col min="512" max="512" width="17.7109375" style="1" customWidth="1"/>
    <col min="513" max="514" width="19" style="1" customWidth="1"/>
    <col min="515" max="515" width="13.85546875" style="1" customWidth="1"/>
    <col min="516" max="516" width="22" style="1" customWidth="1"/>
    <col min="517" max="517" width="24.42578125" style="1" customWidth="1"/>
    <col min="518" max="518" width="28.28515625" style="1" customWidth="1"/>
    <col min="519" max="761" width="9.140625" style="1"/>
    <col min="762" max="762" width="6.5703125" style="1" customWidth="1"/>
    <col min="763" max="763" width="12.85546875" style="1" customWidth="1"/>
    <col min="764" max="764" width="12.42578125" style="1" customWidth="1"/>
    <col min="765" max="765" width="29" style="1" customWidth="1"/>
    <col min="766" max="766" width="36.5703125" style="1" customWidth="1"/>
    <col min="767" max="767" width="12.5703125" style="1" customWidth="1"/>
    <col min="768" max="768" width="17.7109375" style="1" customWidth="1"/>
    <col min="769" max="770" width="19" style="1" customWidth="1"/>
    <col min="771" max="771" width="13.85546875" style="1" customWidth="1"/>
    <col min="772" max="772" width="22" style="1" customWidth="1"/>
    <col min="773" max="773" width="24.42578125" style="1" customWidth="1"/>
    <col min="774" max="774" width="28.28515625" style="1" customWidth="1"/>
    <col min="775" max="1017" width="9.140625" style="1"/>
    <col min="1018" max="1018" width="6.5703125" style="1" customWidth="1"/>
    <col min="1019" max="1019" width="12.85546875" style="1" customWidth="1"/>
    <col min="1020" max="1020" width="12.42578125" style="1" customWidth="1"/>
    <col min="1021" max="1021" width="29" style="1" customWidth="1"/>
    <col min="1022" max="1022" width="36.5703125" style="1" customWidth="1"/>
    <col min="1023" max="1023" width="12.5703125" style="1" customWidth="1"/>
    <col min="1024" max="1024" width="17.7109375" style="1" customWidth="1"/>
    <col min="1025" max="1026" width="19" style="1" customWidth="1"/>
    <col min="1027" max="1027" width="13.85546875" style="1" customWidth="1"/>
    <col min="1028" max="1028" width="22" style="1" customWidth="1"/>
    <col min="1029" max="1029" width="24.42578125" style="1" customWidth="1"/>
    <col min="1030" max="1030" width="28.28515625" style="1" customWidth="1"/>
    <col min="1031" max="1273" width="9.140625" style="1"/>
    <col min="1274" max="1274" width="6.5703125" style="1" customWidth="1"/>
    <col min="1275" max="1275" width="12.85546875" style="1" customWidth="1"/>
    <col min="1276" max="1276" width="12.42578125" style="1" customWidth="1"/>
    <col min="1277" max="1277" width="29" style="1" customWidth="1"/>
    <col min="1278" max="1278" width="36.5703125" style="1" customWidth="1"/>
    <col min="1279" max="1279" width="12.5703125" style="1" customWidth="1"/>
    <col min="1280" max="1280" width="17.7109375" style="1" customWidth="1"/>
    <col min="1281" max="1282" width="19" style="1" customWidth="1"/>
    <col min="1283" max="1283" width="13.85546875" style="1" customWidth="1"/>
    <col min="1284" max="1284" width="22" style="1" customWidth="1"/>
    <col min="1285" max="1285" width="24.42578125" style="1" customWidth="1"/>
    <col min="1286" max="1286" width="28.28515625" style="1" customWidth="1"/>
    <col min="1287" max="1529" width="9.140625" style="1"/>
    <col min="1530" max="1530" width="6.5703125" style="1" customWidth="1"/>
    <col min="1531" max="1531" width="12.85546875" style="1" customWidth="1"/>
    <col min="1532" max="1532" width="12.42578125" style="1" customWidth="1"/>
    <col min="1533" max="1533" width="29" style="1" customWidth="1"/>
    <col min="1534" max="1534" width="36.5703125" style="1" customWidth="1"/>
    <col min="1535" max="1535" width="12.5703125" style="1" customWidth="1"/>
    <col min="1536" max="1536" width="17.7109375" style="1" customWidth="1"/>
    <col min="1537" max="1538" width="19" style="1" customWidth="1"/>
    <col min="1539" max="1539" width="13.85546875" style="1" customWidth="1"/>
    <col min="1540" max="1540" width="22" style="1" customWidth="1"/>
    <col min="1541" max="1541" width="24.42578125" style="1" customWidth="1"/>
    <col min="1542" max="1542" width="28.28515625" style="1" customWidth="1"/>
    <col min="1543" max="1785" width="9.140625" style="1"/>
    <col min="1786" max="1786" width="6.5703125" style="1" customWidth="1"/>
    <col min="1787" max="1787" width="12.85546875" style="1" customWidth="1"/>
    <col min="1788" max="1788" width="12.42578125" style="1" customWidth="1"/>
    <col min="1789" max="1789" width="29" style="1" customWidth="1"/>
    <col min="1790" max="1790" width="36.5703125" style="1" customWidth="1"/>
    <col min="1791" max="1791" width="12.5703125" style="1" customWidth="1"/>
    <col min="1792" max="1792" width="17.7109375" style="1" customWidth="1"/>
    <col min="1793" max="1794" width="19" style="1" customWidth="1"/>
    <col min="1795" max="1795" width="13.85546875" style="1" customWidth="1"/>
    <col min="1796" max="1796" width="22" style="1" customWidth="1"/>
    <col min="1797" max="1797" width="24.42578125" style="1" customWidth="1"/>
    <col min="1798" max="1798" width="28.28515625" style="1" customWidth="1"/>
    <col min="1799" max="2041" width="9.140625" style="1"/>
    <col min="2042" max="2042" width="6.5703125" style="1" customWidth="1"/>
    <col min="2043" max="2043" width="12.85546875" style="1" customWidth="1"/>
    <col min="2044" max="2044" width="12.42578125" style="1" customWidth="1"/>
    <col min="2045" max="2045" width="29" style="1" customWidth="1"/>
    <col min="2046" max="2046" width="36.5703125" style="1" customWidth="1"/>
    <col min="2047" max="2047" width="12.5703125" style="1" customWidth="1"/>
    <col min="2048" max="2048" width="17.7109375" style="1" customWidth="1"/>
    <col min="2049" max="2050" width="19" style="1" customWidth="1"/>
    <col min="2051" max="2051" width="13.85546875" style="1" customWidth="1"/>
    <col min="2052" max="2052" width="22" style="1" customWidth="1"/>
    <col min="2053" max="2053" width="24.42578125" style="1" customWidth="1"/>
    <col min="2054" max="2054" width="28.28515625" style="1" customWidth="1"/>
    <col min="2055" max="2297" width="9.140625" style="1"/>
    <col min="2298" max="2298" width="6.5703125" style="1" customWidth="1"/>
    <col min="2299" max="2299" width="12.85546875" style="1" customWidth="1"/>
    <col min="2300" max="2300" width="12.42578125" style="1" customWidth="1"/>
    <col min="2301" max="2301" width="29" style="1" customWidth="1"/>
    <col min="2302" max="2302" width="36.5703125" style="1" customWidth="1"/>
    <col min="2303" max="2303" width="12.5703125" style="1" customWidth="1"/>
    <col min="2304" max="2304" width="17.7109375" style="1" customWidth="1"/>
    <col min="2305" max="2306" width="19" style="1" customWidth="1"/>
    <col min="2307" max="2307" width="13.85546875" style="1" customWidth="1"/>
    <col min="2308" max="2308" width="22" style="1" customWidth="1"/>
    <col min="2309" max="2309" width="24.42578125" style="1" customWidth="1"/>
    <col min="2310" max="2310" width="28.28515625" style="1" customWidth="1"/>
    <col min="2311" max="2553" width="9.140625" style="1"/>
    <col min="2554" max="2554" width="6.5703125" style="1" customWidth="1"/>
    <col min="2555" max="2555" width="12.85546875" style="1" customWidth="1"/>
    <col min="2556" max="2556" width="12.42578125" style="1" customWidth="1"/>
    <col min="2557" max="2557" width="29" style="1" customWidth="1"/>
    <col min="2558" max="2558" width="36.5703125" style="1" customWidth="1"/>
    <col min="2559" max="2559" width="12.5703125" style="1" customWidth="1"/>
    <col min="2560" max="2560" width="17.7109375" style="1" customWidth="1"/>
    <col min="2561" max="2562" width="19" style="1" customWidth="1"/>
    <col min="2563" max="2563" width="13.85546875" style="1" customWidth="1"/>
    <col min="2564" max="2564" width="22" style="1" customWidth="1"/>
    <col min="2565" max="2565" width="24.42578125" style="1" customWidth="1"/>
    <col min="2566" max="2566" width="28.28515625" style="1" customWidth="1"/>
    <col min="2567" max="2809" width="9.140625" style="1"/>
    <col min="2810" max="2810" width="6.5703125" style="1" customWidth="1"/>
    <col min="2811" max="2811" width="12.85546875" style="1" customWidth="1"/>
    <col min="2812" max="2812" width="12.42578125" style="1" customWidth="1"/>
    <col min="2813" max="2813" width="29" style="1" customWidth="1"/>
    <col min="2814" max="2814" width="36.5703125" style="1" customWidth="1"/>
    <col min="2815" max="2815" width="12.5703125" style="1" customWidth="1"/>
    <col min="2816" max="2816" width="17.7109375" style="1" customWidth="1"/>
    <col min="2817" max="2818" width="19" style="1" customWidth="1"/>
    <col min="2819" max="2819" width="13.85546875" style="1" customWidth="1"/>
    <col min="2820" max="2820" width="22" style="1" customWidth="1"/>
    <col min="2821" max="2821" width="24.42578125" style="1" customWidth="1"/>
    <col min="2822" max="2822" width="28.28515625" style="1" customWidth="1"/>
    <col min="2823" max="3065" width="9.140625" style="1"/>
    <col min="3066" max="3066" width="6.5703125" style="1" customWidth="1"/>
    <col min="3067" max="3067" width="12.85546875" style="1" customWidth="1"/>
    <col min="3068" max="3068" width="12.42578125" style="1" customWidth="1"/>
    <col min="3069" max="3069" width="29" style="1" customWidth="1"/>
    <col min="3070" max="3070" width="36.5703125" style="1" customWidth="1"/>
    <col min="3071" max="3071" width="12.5703125" style="1" customWidth="1"/>
    <col min="3072" max="3072" width="17.7109375" style="1" customWidth="1"/>
    <col min="3073" max="3074" width="19" style="1" customWidth="1"/>
    <col min="3075" max="3075" width="13.85546875" style="1" customWidth="1"/>
    <col min="3076" max="3076" width="22" style="1" customWidth="1"/>
    <col min="3077" max="3077" width="24.42578125" style="1" customWidth="1"/>
    <col min="3078" max="3078" width="28.28515625" style="1" customWidth="1"/>
    <col min="3079" max="3321" width="9.140625" style="1"/>
    <col min="3322" max="3322" width="6.5703125" style="1" customWidth="1"/>
    <col min="3323" max="3323" width="12.85546875" style="1" customWidth="1"/>
    <col min="3324" max="3324" width="12.42578125" style="1" customWidth="1"/>
    <col min="3325" max="3325" width="29" style="1" customWidth="1"/>
    <col min="3326" max="3326" width="36.5703125" style="1" customWidth="1"/>
    <col min="3327" max="3327" width="12.5703125" style="1" customWidth="1"/>
    <col min="3328" max="3328" width="17.7109375" style="1" customWidth="1"/>
    <col min="3329" max="3330" width="19" style="1" customWidth="1"/>
    <col min="3331" max="3331" width="13.85546875" style="1" customWidth="1"/>
    <col min="3332" max="3332" width="22" style="1" customWidth="1"/>
    <col min="3333" max="3333" width="24.42578125" style="1" customWidth="1"/>
    <col min="3334" max="3334" width="28.28515625" style="1" customWidth="1"/>
    <col min="3335" max="3577" width="9.140625" style="1"/>
    <col min="3578" max="3578" width="6.5703125" style="1" customWidth="1"/>
    <col min="3579" max="3579" width="12.85546875" style="1" customWidth="1"/>
    <col min="3580" max="3580" width="12.42578125" style="1" customWidth="1"/>
    <col min="3581" max="3581" width="29" style="1" customWidth="1"/>
    <col min="3582" max="3582" width="36.5703125" style="1" customWidth="1"/>
    <col min="3583" max="3583" width="12.5703125" style="1" customWidth="1"/>
    <col min="3584" max="3584" width="17.7109375" style="1" customWidth="1"/>
    <col min="3585" max="3586" width="19" style="1" customWidth="1"/>
    <col min="3587" max="3587" width="13.85546875" style="1" customWidth="1"/>
    <col min="3588" max="3588" width="22" style="1" customWidth="1"/>
    <col min="3589" max="3589" width="24.42578125" style="1" customWidth="1"/>
    <col min="3590" max="3590" width="28.28515625" style="1" customWidth="1"/>
    <col min="3591" max="3833" width="9.140625" style="1"/>
    <col min="3834" max="3834" width="6.5703125" style="1" customWidth="1"/>
    <col min="3835" max="3835" width="12.85546875" style="1" customWidth="1"/>
    <col min="3836" max="3836" width="12.42578125" style="1" customWidth="1"/>
    <col min="3837" max="3837" width="29" style="1" customWidth="1"/>
    <col min="3838" max="3838" width="36.5703125" style="1" customWidth="1"/>
    <col min="3839" max="3839" width="12.5703125" style="1" customWidth="1"/>
    <col min="3840" max="3840" width="17.7109375" style="1" customWidth="1"/>
    <col min="3841" max="3842" width="19" style="1" customWidth="1"/>
    <col min="3843" max="3843" width="13.85546875" style="1" customWidth="1"/>
    <col min="3844" max="3844" width="22" style="1" customWidth="1"/>
    <col min="3845" max="3845" width="24.42578125" style="1" customWidth="1"/>
    <col min="3846" max="3846" width="28.28515625" style="1" customWidth="1"/>
    <col min="3847" max="4089" width="9.140625" style="1"/>
    <col min="4090" max="4090" width="6.5703125" style="1" customWidth="1"/>
    <col min="4091" max="4091" width="12.85546875" style="1" customWidth="1"/>
    <col min="4092" max="4092" width="12.42578125" style="1" customWidth="1"/>
    <col min="4093" max="4093" width="29" style="1" customWidth="1"/>
    <col min="4094" max="4094" width="36.5703125" style="1" customWidth="1"/>
    <col min="4095" max="4095" width="12.5703125" style="1" customWidth="1"/>
    <col min="4096" max="4096" width="17.7109375" style="1" customWidth="1"/>
    <col min="4097" max="4098" width="19" style="1" customWidth="1"/>
    <col min="4099" max="4099" width="13.85546875" style="1" customWidth="1"/>
    <col min="4100" max="4100" width="22" style="1" customWidth="1"/>
    <col min="4101" max="4101" width="24.42578125" style="1" customWidth="1"/>
    <col min="4102" max="4102" width="28.28515625" style="1" customWidth="1"/>
    <col min="4103" max="4345" width="9.140625" style="1"/>
    <col min="4346" max="4346" width="6.5703125" style="1" customWidth="1"/>
    <col min="4347" max="4347" width="12.85546875" style="1" customWidth="1"/>
    <col min="4348" max="4348" width="12.42578125" style="1" customWidth="1"/>
    <col min="4349" max="4349" width="29" style="1" customWidth="1"/>
    <col min="4350" max="4350" width="36.5703125" style="1" customWidth="1"/>
    <col min="4351" max="4351" width="12.5703125" style="1" customWidth="1"/>
    <col min="4352" max="4352" width="17.7109375" style="1" customWidth="1"/>
    <col min="4353" max="4354" width="19" style="1" customWidth="1"/>
    <col min="4355" max="4355" width="13.85546875" style="1" customWidth="1"/>
    <col min="4356" max="4356" width="22" style="1" customWidth="1"/>
    <col min="4357" max="4357" width="24.42578125" style="1" customWidth="1"/>
    <col min="4358" max="4358" width="28.28515625" style="1" customWidth="1"/>
    <col min="4359" max="4601" width="9.140625" style="1"/>
    <col min="4602" max="4602" width="6.5703125" style="1" customWidth="1"/>
    <col min="4603" max="4603" width="12.85546875" style="1" customWidth="1"/>
    <col min="4604" max="4604" width="12.42578125" style="1" customWidth="1"/>
    <col min="4605" max="4605" width="29" style="1" customWidth="1"/>
    <col min="4606" max="4606" width="36.5703125" style="1" customWidth="1"/>
    <col min="4607" max="4607" width="12.5703125" style="1" customWidth="1"/>
    <col min="4608" max="4608" width="17.7109375" style="1" customWidth="1"/>
    <col min="4609" max="4610" width="19" style="1" customWidth="1"/>
    <col min="4611" max="4611" width="13.85546875" style="1" customWidth="1"/>
    <col min="4612" max="4612" width="22" style="1" customWidth="1"/>
    <col min="4613" max="4613" width="24.42578125" style="1" customWidth="1"/>
    <col min="4614" max="4614" width="28.28515625" style="1" customWidth="1"/>
    <col min="4615" max="4857" width="9.140625" style="1"/>
    <col min="4858" max="4858" width="6.5703125" style="1" customWidth="1"/>
    <col min="4859" max="4859" width="12.85546875" style="1" customWidth="1"/>
    <col min="4860" max="4860" width="12.42578125" style="1" customWidth="1"/>
    <col min="4861" max="4861" width="29" style="1" customWidth="1"/>
    <col min="4862" max="4862" width="36.5703125" style="1" customWidth="1"/>
    <col min="4863" max="4863" width="12.5703125" style="1" customWidth="1"/>
    <col min="4864" max="4864" width="17.7109375" style="1" customWidth="1"/>
    <col min="4865" max="4866" width="19" style="1" customWidth="1"/>
    <col min="4867" max="4867" width="13.85546875" style="1" customWidth="1"/>
    <col min="4868" max="4868" width="22" style="1" customWidth="1"/>
    <col min="4869" max="4869" width="24.42578125" style="1" customWidth="1"/>
    <col min="4870" max="4870" width="28.28515625" style="1" customWidth="1"/>
    <col min="4871" max="5113" width="9.140625" style="1"/>
    <col min="5114" max="5114" width="6.5703125" style="1" customWidth="1"/>
    <col min="5115" max="5115" width="12.85546875" style="1" customWidth="1"/>
    <col min="5116" max="5116" width="12.42578125" style="1" customWidth="1"/>
    <col min="5117" max="5117" width="29" style="1" customWidth="1"/>
    <col min="5118" max="5118" width="36.5703125" style="1" customWidth="1"/>
    <col min="5119" max="5119" width="12.5703125" style="1" customWidth="1"/>
    <col min="5120" max="5120" width="17.7109375" style="1" customWidth="1"/>
    <col min="5121" max="5122" width="19" style="1" customWidth="1"/>
    <col min="5123" max="5123" width="13.85546875" style="1" customWidth="1"/>
    <col min="5124" max="5124" width="22" style="1" customWidth="1"/>
    <col min="5125" max="5125" width="24.42578125" style="1" customWidth="1"/>
    <col min="5126" max="5126" width="28.28515625" style="1" customWidth="1"/>
    <col min="5127" max="5369" width="9.140625" style="1"/>
    <col min="5370" max="5370" width="6.5703125" style="1" customWidth="1"/>
    <col min="5371" max="5371" width="12.85546875" style="1" customWidth="1"/>
    <col min="5372" max="5372" width="12.42578125" style="1" customWidth="1"/>
    <col min="5373" max="5373" width="29" style="1" customWidth="1"/>
    <col min="5374" max="5374" width="36.5703125" style="1" customWidth="1"/>
    <col min="5375" max="5375" width="12.5703125" style="1" customWidth="1"/>
    <col min="5376" max="5376" width="17.7109375" style="1" customWidth="1"/>
    <col min="5377" max="5378" width="19" style="1" customWidth="1"/>
    <col min="5379" max="5379" width="13.85546875" style="1" customWidth="1"/>
    <col min="5380" max="5380" width="22" style="1" customWidth="1"/>
    <col min="5381" max="5381" width="24.42578125" style="1" customWidth="1"/>
    <col min="5382" max="5382" width="28.28515625" style="1" customWidth="1"/>
    <col min="5383" max="5625" width="9.140625" style="1"/>
    <col min="5626" max="5626" width="6.5703125" style="1" customWidth="1"/>
    <col min="5627" max="5627" width="12.85546875" style="1" customWidth="1"/>
    <col min="5628" max="5628" width="12.42578125" style="1" customWidth="1"/>
    <col min="5629" max="5629" width="29" style="1" customWidth="1"/>
    <col min="5630" max="5630" width="36.5703125" style="1" customWidth="1"/>
    <col min="5631" max="5631" width="12.5703125" style="1" customWidth="1"/>
    <col min="5632" max="5632" width="17.7109375" style="1" customWidth="1"/>
    <col min="5633" max="5634" width="19" style="1" customWidth="1"/>
    <col min="5635" max="5635" width="13.85546875" style="1" customWidth="1"/>
    <col min="5636" max="5636" width="22" style="1" customWidth="1"/>
    <col min="5637" max="5637" width="24.42578125" style="1" customWidth="1"/>
    <col min="5638" max="5638" width="28.28515625" style="1" customWidth="1"/>
    <col min="5639" max="5881" width="9.140625" style="1"/>
    <col min="5882" max="5882" width="6.5703125" style="1" customWidth="1"/>
    <col min="5883" max="5883" width="12.85546875" style="1" customWidth="1"/>
    <col min="5884" max="5884" width="12.42578125" style="1" customWidth="1"/>
    <col min="5885" max="5885" width="29" style="1" customWidth="1"/>
    <col min="5886" max="5886" width="36.5703125" style="1" customWidth="1"/>
    <col min="5887" max="5887" width="12.5703125" style="1" customWidth="1"/>
    <col min="5888" max="5888" width="17.7109375" style="1" customWidth="1"/>
    <col min="5889" max="5890" width="19" style="1" customWidth="1"/>
    <col min="5891" max="5891" width="13.85546875" style="1" customWidth="1"/>
    <col min="5892" max="5892" width="22" style="1" customWidth="1"/>
    <col min="5893" max="5893" width="24.42578125" style="1" customWidth="1"/>
    <col min="5894" max="5894" width="28.28515625" style="1" customWidth="1"/>
    <col min="5895" max="6137" width="9.140625" style="1"/>
    <col min="6138" max="6138" width="6.5703125" style="1" customWidth="1"/>
    <col min="6139" max="6139" width="12.85546875" style="1" customWidth="1"/>
    <col min="6140" max="6140" width="12.42578125" style="1" customWidth="1"/>
    <col min="6141" max="6141" width="29" style="1" customWidth="1"/>
    <col min="6142" max="6142" width="36.5703125" style="1" customWidth="1"/>
    <col min="6143" max="6143" width="12.5703125" style="1" customWidth="1"/>
    <col min="6144" max="6144" width="17.7109375" style="1" customWidth="1"/>
    <col min="6145" max="6146" width="19" style="1" customWidth="1"/>
    <col min="6147" max="6147" width="13.85546875" style="1" customWidth="1"/>
    <col min="6148" max="6148" width="22" style="1" customWidth="1"/>
    <col min="6149" max="6149" width="24.42578125" style="1" customWidth="1"/>
    <col min="6150" max="6150" width="28.28515625" style="1" customWidth="1"/>
    <col min="6151" max="6393" width="9.140625" style="1"/>
    <col min="6394" max="6394" width="6.5703125" style="1" customWidth="1"/>
    <col min="6395" max="6395" width="12.85546875" style="1" customWidth="1"/>
    <col min="6396" max="6396" width="12.42578125" style="1" customWidth="1"/>
    <col min="6397" max="6397" width="29" style="1" customWidth="1"/>
    <col min="6398" max="6398" width="36.5703125" style="1" customWidth="1"/>
    <col min="6399" max="6399" width="12.5703125" style="1" customWidth="1"/>
    <col min="6400" max="6400" width="17.7109375" style="1" customWidth="1"/>
    <col min="6401" max="6402" width="19" style="1" customWidth="1"/>
    <col min="6403" max="6403" width="13.85546875" style="1" customWidth="1"/>
    <col min="6404" max="6404" width="22" style="1" customWidth="1"/>
    <col min="6405" max="6405" width="24.42578125" style="1" customWidth="1"/>
    <col min="6406" max="6406" width="28.28515625" style="1" customWidth="1"/>
    <col min="6407" max="6649" width="9.140625" style="1"/>
    <col min="6650" max="6650" width="6.5703125" style="1" customWidth="1"/>
    <col min="6651" max="6651" width="12.85546875" style="1" customWidth="1"/>
    <col min="6652" max="6652" width="12.42578125" style="1" customWidth="1"/>
    <col min="6653" max="6653" width="29" style="1" customWidth="1"/>
    <col min="6654" max="6654" width="36.5703125" style="1" customWidth="1"/>
    <col min="6655" max="6655" width="12.5703125" style="1" customWidth="1"/>
    <col min="6656" max="6656" width="17.7109375" style="1" customWidth="1"/>
    <col min="6657" max="6658" width="19" style="1" customWidth="1"/>
    <col min="6659" max="6659" width="13.85546875" style="1" customWidth="1"/>
    <col min="6660" max="6660" width="22" style="1" customWidth="1"/>
    <col min="6661" max="6661" width="24.42578125" style="1" customWidth="1"/>
    <col min="6662" max="6662" width="28.28515625" style="1" customWidth="1"/>
    <col min="6663" max="6905" width="9.140625" style="1"/>
    <col min="6906" max="6906" width="6.5703125" style="1" customWidth="1"/>
    <col min="6907" max="6907" width="12.85546875" style="1" customWidth="1"/>
    <col min="6908" max="6908" width="12.42578125" style="1" customWidth="1"/>
    <col min="6909" max="6909" width="29" style="1" customWidth="1"/>
    <col min="6910" max="6910" width="36.5703125" style="1" customWidth="1"/>
    <col min="6911" max="6911" width="12.5703125" style="1" customWidth="1"/>
    <col min="6912" max="6912" width="17.7109375" style="1" customWidth="1"/>
    <col min="6913" max="6914" width="19" style="1" customWidth="1"/>
    <col min="6915" max="6915" width="13.85546875" style="1" customWidth="1"/>
    <col min="6916" max="6916" width="22" style="1" customWidth="1"/>
    <col min="6917" max="6917" width="24.42578125" style="1" customWidth="1"/>
    <col min="6918" max="6918" width="28.28515625" style="1" customWidth="1"/>
    <col min="6919" max="7161" width="9.140625" style="1"/>
    <col min="7162" max="7162" width="6.5703125" style="1" customWidth="1"/>
    <col min="7163" max="7163" width="12.85546875" style="1" customWidth="1"/>
    <col min="7164" max="7164" width="12.42578125" style="1" customWidth="1"/>
    <col min="7165" max="7165" width="29" style="1" customWidth="1"/>
    <col min="7166" max="7166" width="36.5703125" style="1" customWidth="1"/>
    <col min="7167" max="7167" width="12.5703125" style="1" customWidth="1"/>
    <col min="7168" max="7168" width="17.7109375" style="1" customWidth="1"/>
    <col min="7169" max="7170" width="19" style="1" customWidth="1"/>
    <col min="7171" max="7171" width="13.85546875" style="1" customWidth="1"/>
    <col min="7172" max="7172" width="22" style="1" customWidth="1"/>
    <col min="7173" max="7173" width="24.42578125" style="1" customWidth="1"/>
    <col min="7174" max="7174" width="28.28515625" style="1" customWidth="1"/>
    <col min="7175" max="7417" width="9.140625" style="1"/>
    <col min="7418" max="7418" width="6.5703125" style="1" customWidth="1"/>
    <col min="7419" max="7419" width="12.85546875" style="1" customWidth="1"/>
    <col min="7420" max="7420" width="12.42578125" style="1" customWidth="1"/>
    <col min="7421" max="7421" width="29" style="1" customWidth="1"/>
    <col min="7422" max="7422" width="36.5703125" style="1" customWidth="1"/>
    <col min="7423" max="7423" width="12.5703125" style="1" customWidth="1"/>
    <col min="7424" max="7424" width="17.7109375" style="1" customWidth="1"/>
    <col min="7425" max="7426" width="19" style="1" customWidth="1"/>
    <col min="7427" max="7427" width="13.85546875" style="1" customWidth="1"/>
    <col min="7428" max="7428" width="22" style="1" customWidth="1"/>
    <col min="7429" max="7429" width="24.42578125" style="1" customWidth="1"/>
    <col min="7430" max="7430" width="28.28515625" style="1" customWidth="1"/>
    <col min="7431" max="7673" width="9.140625" style="1"/>
    <col min="7674" max="7674" width="6.5703125" style="1" customWidth="1"/>
    <col min="7675" max="7675" width="12.85546875" style="1" customWidth="1"/>
    <col min="7676" max="7676" width="12.42578125" style="1" customWidth="1"/>
    <col min="7677" max="7677" width="29" style="1" customWidth="1"/>
    <col min="7678" max="7678" width="36.5703125" style="1" customWidth="1"/>
    <col min="7679" max="7679" width="12.5703125" style="1" customWidth="1"/>
    <col min="7680" max="7680" width="17.7109375" style="1" customWidth="1"/>
    <col min="7681" max="7682" width="19" style="1" customWidth="1"/>
    <col min="7683" max="7683" width="13.85546875" style="1" customWidth="1"/>
    <col min="7684" max="7684" width="22" style="1" customWidth="1"/>
    <col min="7685" max="7685" width="24.42578125" style="1" customWidth="1"/>
    <col min="7686" max="7686" width="28.28515625" style="1" customWidth="1"/>
    <col min="7687" max="7929" width="9.140625" style="1"/>
    <col min="7930" max="7930" width="6.5703125" style="1" customWidth="1"/>
    <col min="7931" max="7931" width="12.85546875" style="1" customWidth="1"/>
    <col min="7932" max="7932" width="12.42578125" style="1" customWidth="1"/>
    <col min="7933" max="7933" width="29" style="1" customWidth="1"/>
    <col min="7934" max="7934" width="36.5703125" style="1" customWidth="1"/>
    <col min="7935" max="7935" width="12.5703125" style="1" customWidth="1"/>
    <col min="7936" max="7936" width="17.7109375" style="1" customWidth="1"/>
    <col min="7937" max="7938" width="19" style="1" customWidth="1"/>
    <col min="7939" max="7939" width="13.85546875" style="1" customWidth="1"/>
    <col min="7940" max="7940" width="22" style="1" customWidth="1"/>
    <col min="7941" max="7941" width="24.42578125" style="1" customWidth="1"/>
    <col min="7942" max="7942" width="28.28515625" style="1" customWidth="1"/>
    <col min="7943" max="8185" width="9.140625" style="1"/>
    <col min="8186" max="8186" width="6.5703125" style="1" customWidth="1"/>
    <col min="8187" max="8187" width="12.85546875" style="1" customWidth="1"/>
    <col min="8188" max="8188" width="12.42578125" style="1" customWidth="1"/>
    <col min="8189" max="8189" width="29" style="1" customWidth="1"/>
    <col min="8190" max="8190" width="36.5703125" style="1" customWidth="1"/>
    <col min="8191" max="8191" width="12.5703125" style="1" customWidth="1"/>
    <col min="8192" max="8192" width="17.7109375" style="1" customWidth="1"/>
    <col min="8193" max="8194" width="19" style="1" customWidth="1"/>
    <col min="8195" max="8195" width="13.85546875" style="1" customWidth="1"/>
    <col min="8196" max="8196" width="22" style="1" customWidth="1"/>
    <col min="8197" max="8197" width="24.42578125" style="1" customWidth="1"/>
    <col min="8198" max="8198" width="28.28515625" style="1" customWidth="1"/>
    <col min="8199" max="8441" width="9.140625" style="1"/>
    <col min="8442" max="8442" width="6.5703125" style="1" customWidth="1"/>
    <col min="8443" max="8443" width="12.85546875" style="1" customWidth="1"/>
    <col min="8444" max="8444" width="12.42578125" style="1" customWidth="1"/>
    <col min="8445" max="8445" width="29" style="1" customWidth="1"/>
    <col min="8446" max="8446" width="36.5703125" style="1" customWidth="1"/>
    <col min="8447" max="8447" width="12.5703125" style="1" customWidth="1"/>
    <col min="8448" max="8448" width="17.7109375" style="1" customWidth="1"/>
    <col min="8449" max="8450" width="19" style="1" customWidth="1"/>
    <col min="8451" max="8451" width="13.85546875" style="1" customWidth="1"/>
    <col min="8452" max="8452" width="22" style="1" customWidth="1"/>
    <col min="8453" max="8453" width="24.42578125" style="1" customWidth="1"/>
    <col min="8454" max="8454" width="28.28515625" style="1" customWidth="1"/>
    <col min="8455" max="8697" width="9.140625" style="1"/>
    <col min="8698" max="8698" width="6.5703125" style="1" customWidth="1"/>
    <col min="8699" max="8699" width="12.85546875" style="1" customWidth="1"/>
    <col min="8700" max="8700" width="12.42578125" style="1" customWidth="1"/>
    <col min="8701" max="8701" width="29" style="1" customWidth="1"/>
    <col min="8702" max="8702" width="36.5703125" style="1" customWidth="1"/>
    <col min="8703" max="8703" width="12.5703125" style="1" customWidth="1"/>
    <col min="8704" max="8704" width="17.7109375" style="1" customWidth="1"/>
    <col min="8705" max="8706" width="19" style="1" customWidth="1"/>
    <col min="8707" max="8707" width="13.85546875" style="1" customWidth="1"/>
    <col min="8708" max="8708" width="22" style="1" customWidth="1"/>
    <col min="8709" max="8709" width="24.42578125" style="1" customWidth="1"/>
    <col min="8710" max="8710" width="28.28515625" style="1" customWidth="1"/>
    <col min="8711" max="8953" width="9.140625" style="1"/>
    <col min="8954" max="8954" width="6.5703125" style="1" customWidth="1"/>
    <col min="8955" max="8955" width="12.85546875" style="1" customWidth="1"/>
    <col min="8956" max="8956" width="12.42578125" style="1" customWidth="1"/>
    <col min="8957" max="8957" width="29" style="1" customWidth="1"/>
    <col min="8958" max="8958" width="36.5703125" style="1" customWidth="1"/>
    <col min="8959" max="8959" width="12.5703125" style="1" customWidth="1"/>
    <col min="8960" max="8960" width="17.7109375" style="1" customWidth="1"/>
    <col min="8961" max="8962" width="19" style="1" customWidth="1"/>
    <col min="8963" max="8963" width="13.85546875" style="1" customWidth="1"/>
    <col min="8964" max="8964" width="22" style="1" customWidth="1"/>
    <col min="8965" max="8965" width="24.42578125" style="1" customWidth="1"/>
    <col min="8966" max="8966" width="28.28515625" style="1" customWidth="1"/>
    <col min="8967" max="9209" width="9.140625" style="1"/>
    <col min="9210" max="9210" width="6.5703125" style="1" customWidth="1"/>
    <col min="9211" max="9211" width="12.85546875" style="1" customWidth="1"/>
    <col min="9212" max="9212" width="12.42578125" style="1" customWidth="1"/>
    <col min="9213" max="9213" width="29" style="1" customWidth="1"/>
    <col min="9214" max="9214" width="36.5703125" style="1" customWidth="1"/>
    <col min="9215" max="9215" width="12.5703125" style="1" customWidth="1"/>
    <col min="9216" max="9216" width="17.7109375" style="1" customWidth="1"/>
    <col min="9217" max="9218" width="19" style="1" customWidth="1"/>
    <col min="9219" max="9219" width="13.85546875" style="1" customWidth="1"/>
    <col min="9220" max="9220" width="22" style="1" customWidth="1"/>
    <col min="9221" max="9221" width="24.42578125" style="1" customWidth="1"/>
    <col min="9222" max="9222" width="28.28515625" style="1" customWidth="1"/>
    <col min="9223" max="9465" width="9.140625" style="1"/>
    <col min="9466" max="9466" width="6.5703125" style="1" customWidth="1"/>
    <col min="9467" max="9467" width="12.85546875" style="1" customWidth="1"/>
    <col min="9468" max="9468" width="12.42578125" style="1" customWidth="1"/>
    <col min="9469" max="9469" width="29" style="1" customWidth="1"/>
    <col min="9470" max="9470" width="36.5703125" style="1" customWidth="1"/>
    <col min="9471" max="9471" width="12.5703125" style="1" customWidth="1"/>
    <col min="9472" max="9472" width="17.7109375" style="1" customWidth="1"/>
    <col min="9473" max="9474" width="19" style="1" customWidth="1"/>
    <col min="9475" max="9475" width="13.85546875" style="1" customWidth="1"/>
    <col min="9476" max="9476" width="22" style="1" customWidth="1"/>
    <col min="9477" max="9477" width="24.42578125" style="1" customWidth="1"/>
    <col min="9478" max="9478" width="28.28515625" style="1" customWidth="1"/>
    <col min="9479" max="9721" width="9.140625" style="1"/>
    <col min="9722" max="9722" width="6.5703125" style="1" customWidth="1"/>
    <col min="9723" max="9723" width="12.85546875" style="1" customWidth="1"/>
    <col min="9724" max="9724" width="12.42578125" style="1" customWidth="1"/>
    <col min="9725" max="9725" width="29" style="1" customWidth="1"/>
    <col min="9726" max="9726" width="36.5703125" style="1" customWidth="1"/>
    <col min="9727" max="9727" width="12.5703125" style="1" customWidth="1"/>
    <col min="9728" max="9728" width="17.7109375" style="1" customWidth="1"/>
    <col min="9729" max="9730" width="19" style="1" customWidth="1"/>
    <col min="9731" max="9731" width="13.85546875" style="1" customWidth="1"/>
    <col min="9732" max="9732" width="22" style="1" customWidth="1"/>
    <col min="9733" max="9733" width="24.42578125" style="1" customWidth="1"/>
    <col min="9734" max="9734" width="28.28515625" style="1" customWidth="1"/>
    <col min="9735" max="9977" width="9.140625" style="1"/>
    <col min="9978" max="9978" width="6.5703125" style="1" customWidth="1"/>
    <col min="9979" max="9979" width="12.85546875" style="1" customWidth="1"/>
    <col min="9980" max="9980" width="12.42578125" style="1" customWidth="1"/>
    <col min="9981" max="9981" width="29" style="1" customWidth="1"/>
    <col min="9982" max="9982" width="36.5703125" style="1" customWidth="1"/>
    <col min="9983" max="9983" width="12.5703125" style="1" customWidth="1"/>
    <col min="9984" max="9984" width="17.7109375" style="1" customWidth="1"/>
    <col min="9985" max="9986" width="19" style="1" customWidth="1"/>
    <col min="9987" max="9987" width="13.85546875" style="1" customWidth="1"/>
    <col min="9988" max="9988" width="22" style="1" customWidth="1"/>
    <col min="9989" max="9989" width="24.42578125" style="1" customWidth="1"/>
    <col min="9990" max="9990" width="28.28515625" style="1" customWidth="1"/>
    <col min="9991" max="10233" width="9.140625" style="1"/>
    <col min="10234" max="10234" width="6.5703125" style="1" customWidth="1"/>
    <col min="10235" max="10235" width="12.85546875" style="1" customWidth="1"/>
    <col min="10236" max="10236" width="12.42578125" style="1" customWidth="1"/>
    <col min="10237" max="10237" width="29" style="1" customWidth="1"/>
    <col min="10238" max="10238" width="36.5703125" style="1" customWidth="1"/>
    <col min="10239" max="10239" width="12.5703125" style="1" customWidth="1"/>
    <col min="10240" max="10240" width="17.7109375" style="1" customWidth="1"/>
    <col min="10241" max="10242" width="19" style="1" customWidth="1"/>
    <col min="10243" max="10243" width="13.85546875" style="1" customWidth="1"/>
    <col min="10244" max="10244" width="22" style="1" customWidth="1"/>
    <col min="10245" max="10245" width="24.42578125" style="1" customWidth="1"/>
    <col min="10246" max="10246" width="28.28515625" style="1" customWidth="1"/>
    <col min="10247" max="10489" width="9.140625" style="1"/>
    <col min="10490" max="10490" width="6.5703125" style="1" customWidth="1"/>
    <col min="10491" max="10491" width="12.85546875" style="1" customWidth="1"/>
    <col min="10492" max="10492" width="12.42578125" style="1" customWidth="1"/>
    <col min="10493" max="10493" width="29" style="1" customWidth="1"/>
    <col min="10494" max="10494" width="36.5703125" style="1" customWidth="1"/>
    <col min="10495" max="10495" width="12.5703125" style="1" customWidth="1"/>
    <col min="10496" max="10496" width="17.7109375" style="1" customWidth="1"/>
    <col min="10497" max="10498" width="19" style="1" customWidth="1"/>
    <col min="10499" max="10499" width="13.85546875" style="1" customWidth="1"/>
    <col min="10500" max="10500" width="22" style="1" customWidth="1"/>
    <col min="10501" max="10501" width="24.42578125" style="1" customWidth="1"/>
    <col min="10502" max="10502" width="28.28515625" style="1" customWidth="1"/>
    <col min="10503" max="10745" width="9.140625" style="1"/>
    <col min="10746" max="10746" width="6.5703125" style="1" customWidth="1"/>
    <col min="10747" max="10747" width="12.85546875" style="1" customWidth="1"/>
    <col min="10748" max="10748" width="12.42578125" style="1" customWidth="1"/>
    <col min="10749" max="10749" width="29" style="1" customWidth="1"/>
    <col min="10750" max="10750" width="36.5703125" style="1" customWidth="1"/>
    <col min="10751" max="10751" width="12.5703125" style="1" customWidth="1"/>
    <col min="10752" max="10752" width="17.7109375" style="1" customWidth="1"/>
    <col min="10753" max="10754" width="19" style="1" customWidth="1"/>
    <col min="10755" max="10755" width="13.85546875" style="1" customWidth="1"/>
    <col min="10756" max="10756" width="22" style="1" customWidth="1"/>
    <col min="10757" max="10757" width="24.42578125" style="1" customWidth="1"/>
    <col min="10758" max="10758" width="28.28515625" style="1" customWidth="1"/>
    <col min="10759" max="11001" width="9.140625" style="1"/>
    <col min="11002" max="11002" width="6.5703125" style="1" customWidth="1"/>
    <col min="11003" max="11003" width="12.85546875" style="1" customWidth="1"/>
    <col min="11004" max="11004" width="12.42578125" style="1" customWidth="1"/>
    <col min="11005" max="11005" width="29" style="1" customWidth="1"/>
    <col min="11006" max="11006" width="36.5703125" style="1" customWidth="1"/>
    <col min="11007" max="11007" width="12.5703125" style="1" customWidth="1"/>
    <col min="11008" max="11008" width="17.7109375" style="1" customWidth="1"/>
    <col min="11009" max="11010" width="19" style="1" customWidth="1"/>
    <col min="11011" max="11011" width="13.85546875" style="1" customWidth="1"/>
    <col min="11012" max="11012" width="22" style="1" customWidth="1"/>
    <col min="11013" max="11013" width="24.42578125" style="1" customWidth="1"/>
    <col min="11014" max="11014" width="28.28515625" style="1" customWidth="1"/>
    <col min="11015" max="11257" width="9.140625" style="1"/>
    <col min="11258" max="11258" width="6.5703125" style="1" customWidth="1"/>
    <col min="11259" max="11259" width="12.85546875" style="1" customWidth="1"/>
    <col min="11260" max="11260" width="12.42578125" style="1" customWidth="1"/>
    <col min="11261" max="11261" width="29" style="1" customWidth="1"/>
    <col min="11262" max="11262" width="36.5703125" style="1" customWidth="1"/>
    <col min="11263" max="11263" width="12.5703125" style="1" customWidth="1"/>
    <col min="11264" max="11264" width="17.7109375" style="1" customWidth="1"/>
    <col min="11265" max="11266" width="19" style="1" customWidth="1"/>
    <col min="11267" max="11267" width="13.85546875" style="1" customWidth="1"/>
    <col min="11268" max="11268" width="22" style="1" customWidth="1"/>
    <col min="11269" max="11269" width="24.42578125" style="1" customWidth="1"/>
    <col min="11270" max="11270" width="28.28515625" style="1" customWidth="1"/>
    <col min="11271" max="11513" width="9.140625" style="1"/>
    <col min="11514" max="11514" width="6.5703125" style="1" customWidth="1"/>
    <col min="11515" max="11515" width="12.85546875" style="1" customWidth="1"/>
    <col min="11516" max="11516" width="12.42578125" style="1" customWidth="1"/>
    <col min="11517" max="11517" width="29" style="1" customWidth="1"/>
    <col min="11518" max="11518" width="36.5703125" style="1" customWidth="1"/>
    <col min="11519" max="11519" width="12.5703125" style="1" customWidth="1"/>
    <col min="11520" max="11520" width="17.7109375" style="1" customWidth="1"/>
    <col min="11521" max="11522" width="19" style="1" customWidth="1"/>
    <col min="11523" max="11523" width="13.85546875" style="1" customWidth="1"/>
    <col min="11524" max="11524" width="22" style="1" customWidth="1"/>
    <col min="11525" max="11525" width="24.42578125" style="1" customWidth="1"/>
    <col min="11526" max="11526" width="28.28515625" style="1" customWidth="1"/>
    <col min="11527" max="11769" width="9.140625" style="1"/>
    <col min="11770" max="11770" width="6.5703125" style="1" customWidth="1"/>
    <col min="11771" max="11771" width="12.85546875" style="1" customWidth="1"/>
    <col min="11772" max="11772" width="12.42578125" style="1" customWidth="1"/>
    <col min="11773" max="11773" width="29" style="1" customWidth="1"/>
    <col min="11774" max="11774" width="36.5703125" style="1" customWidth="1"/>
    <col min="11775" max="11775" width="12.5703125" style="1" customWidth="1"/>
    <col min="11776" max="11776" width="17.7109375" style="1" customWidth="1"/>
    <col min="11777" max="11778" width="19" style="1" customWidth="1"/>
    <col min="11779" max="11779" width="13.85546875" style="1" customWidth="1"/>
    <col min="11780" max="11780" width="22" style="1" customWidth="1"/>
    <col min="11781" max="11781" width="24.42578125" style="1" customWidth="1"/>
    <col min="11782" max="11782" width="28.28515625" style="1" customWidth="1"/>
    <col min="11783" max="12025" width="9.140625" style="1"/>
    <col min="12026" max="12026" width="6.5703125" style="1" customWidth="1"/>
    <col min="12027" max="12027" width="12.85546875" style="1" customWidth="1"/>
    <col min="12028" max="12028" width="12.42578125" style="1" customWidth="1"/>
    <col min="12029" max="12029" width="29" style="1" customWidth="1"/>
    <col min="12030" max="12030" width="36.5703125" style="1" customWidth="1"/>
    <col min="12031" max="12031" width="12.5703125" style="1" customWidth="1"/>
    <col min="12032" max="12032" width="17.7109375" style="1" customWidth="1"/>
    <col min="12033" max="12034" width="19" style="1" customWidth="1"/>
    <col min="12035" max="12035" width="13.85546875" style="1" customWidth="1"/>
    <col min="12036" max="12036" width="22" style="1" customWidth="1"/>
    <col min="12037" max="12037" width="24.42578125" style="1" customWidth="1"/>
    <col min="12038" max="12038" width="28.28515625" style="1" customWidth="1"/>
    <col min="12039" max="12281" width="9.140625" style="1"/>
    <col min="12282" max="12282" width="6.5703125" style="1" customWidth="1"/>
    <col min="12283" max="12283" width="12.85546875" style="1" customWidth="1"/>
    <col min="12284" max="12284" width="12.42578125" style="1" customWidth="1"/>
    <col min="12285" max="12285" width="29" style="1" customWidth="1"/>
    <col min="12286" max="12286" width="36.5703125" style="1" customWidth="1"/>
    <col min="12287" max="12287" width="12.5703125" style="1" customWidth="1"/>
    <col min="12288" max="12288" width="17.7109375" style="1" customWidth="1"/>
    <col min="12289" max="12290" width="19" style="1" customWidth="1"/>
    <col min="12291" max="12291" width="13.85546875" style="1" customWidth="1"/>
    <col min="12292" max="12292" width="22" style="1" customWidth="1"/>
    <col min="12293" max="12293" width="24.42578125" style="1" customWidth="1"/>
    <col min="12294" max="12294" width="28.28515625" style="1" customWidth="1"/>
    <col min="12295" max="12537" width="9.140625" style="1"/>
    <col min="12538" max="12538" width="6.5703125" style="1" customWidth="1"/>
    <col min="12539" max="12539" width="12.85546875" style="1" customWidth="1"/>
    <col min="12540" max="12540" width="12.42578125" style="1" customWidth="1"/>
    <col min="12541" max="12541" width="29" style="1" customWidth="1"/>
    <col min="12542" max="12542" width="36.5703125" style="1" customWidth="1"/>
    <col min="12543" max="12543" width="12.5703125" style="1" customWidth="1"/>
    <col min="12544" max="12544" width="17.7109375" style="1" customWidth="1"/>
    <col min="12545" max="12546" width="19" style="1" customWidth="1"/>
    <col min="12547" max="12547" width="13.85546875" style="1" customWidth="1"/>
    <col min="12548" max="12548" width="22" style="1" customWidth="1"/>
    <col min="12549" max="12549" width="24.42578125" style="1" customWidth="1"/>
    <col min="12550" max="12550" width="28.28515625" style="1" customWidth="1"/>
    <col min="12551" max="12793" width="9.140625" style="1"/>
    <col min="12794" max="12794" width="6.5703125" style="1" customWidth="1"/>
    <col min="12795" max="12795" width="12.85546875" style="1" customWidth="1"/>
    <col min="12796" max="12796" width="12.42578125" style="1" customWidth="1"/>
    <col min="12797" max="12797" width="29" style="1" customWidth="1"/>
    <col min="12798" max="12798" width="36.5703125" style="1" customWidth="1"/>
    <col min="12799" max="12799" width="12.5703125" style="1" customWidth="1"/>
    <col min="12800" max="12800" width="17.7109375" style="1" customWidth="1"/>
    <col min="12801" max="12802" width="19" style="1" customWidth="1"/>
    <col min="12803" max="12803" width="13.85546875" style="1" customWidth="1"/>
    <col min="12804" max="12804" width="22" style="1" customWidth="1"/>
    <col min="12805" max="12805" width="24.42578125" style="1" customWidth="1"/>
    <col min="12806" max="12806" width="28.28515625" style="1" customWidth="1"/>
    <col min="12807" max="13049" width="9.140625" style="1"/>
    <col min="13050" max="13050" width="6.5703125" style="1" customWidth="1"/>
    <col min="13051" max="13051" width="12.85546875" style="1" customWidth="1"/>
    <col min="13052" max="13052" width="12.42578125" style="1" customWidth="1"/>
    <col min="13053" max="13053" width="29" style="1" customWidth="1"/>
    <col min="13054" max="13054" width="36.5703125" style="1" customWidth="1"/>
    <col min="13055" max="13055" width="12.5703125" style="1" customWidth="1"/>
    <col min="13056" max="13056" width="17.7109375" style="1" customWidth="1"/>
    <col min="13057" max="13058" width="19" style="1" customWidth="1"/>
    <col min="13059" max="13059" width="13.85546875" style="1" customWidth="1"/>
    <col min="13060" max="13060" width="22" style="1" customWidth="1"/>
    <col min="13061" max="13061" width="24.42578125" style="1" customWidth="1"/>
    <col min="13062" max="13062" width="28.28515625" style="1" customWidth="1"/>
    <col min="13063" max="13305" width="9.140625" style="1"/>
    <col min="13306" max="13306" width="6.5703125" style="1" customWidth="1"/>
    <col min="13307" max="13307" width="12.85546875" style="1" customWidth="1"/>
    <col min="13308" max="13308" width="12.42578125" style="1" customWidth="1"/>
    <col min="13309" max="13309" width="29" style="1" customWidth="1"/>
    <col min="13310" max="13310" width="36.5703125" style="1" customWidth="1"/>
    <col min="13311" max="13311" width="12.5703125" style="1" customWidth="1"/>
    <col min="13312" max="13312" width="17.7109375" style="1" customWidth="1"/>
    <col min="13313" max="13314" width="19" style="1" customWidth="1"/>
    <col min="13315" max="13315" width="13.85546875" style="1" customWidth="1"/>
    <col min="13316" max="13316" width="22" style="1" customWidth="1"/>
    <col min="13317" max="13317" width="24.42578125" style="1" customWidth="1"/>
    <col min="13318" max="13318" width="28.28515625" style="1" customWidth="1"/>
    <col min="13319" max="13561" width="9.140625" style="1"/>
    <col min="13562" max="13562" width="6.5703125" style="1" customWidth="1"/>
    <col min="13563" max="13563" width="12.85546875" style="1" customWidth="1"/>
    <col min="13564" max="13564" width="12.42578125" style="1" customWidth="1"/>
    <col min="13565" max="13565" width="29" style="1" customWidth="1"/>
    <col min="13566" max="13566" width="36.5703125" style="1" customWidth="1"/>
    <col min="13567" max="13567" width="12.5703125" style="1" customWidth="1"/>
    <col min="13568" max="13568" width="17.7109375" style="1" customWidth="1"/>
    <col min="13569" max="13570" width="19" style="1" customWidth="1"/>
    <col min="13571" max="13571" width="13.85546875" style="1" customWidth="1"/>
    <col min="13572" max="13572" width="22" style="1" customWidth="1"/>
    <col min="13573" max="13573" width="24.42578125" style="1" customWidth="1"/>
    <col min="13574" max="13574" width="28.28515625" style="1" customWidth="1"/>
    <col min="13575" max="13817" width="9.140625" style="1"/>
    <col min="13818" max="13818" width="6.5703125" style="1" customWidth="1"/>
    <col min="13819" max="13819" width="12.85546875" style="1" customWidth="1"/>
    <col min="13820" max="13820" width="12.42578125" style="1" customWidth="1"/>
    <col min="13821" max="13821" width="29" style="1" customWidth="1"/>
    <col min="13822" max="13822" width="36.5703125" style="1" customWidth="1"/>
    <col min="13823" max="13823" width="12.5703125" style="1" customWidth="1"/>
    <col min="13824" max="13824" width="17.7109375" style="1" customWidth="1"/>
    <col min="13825" max="13826" width="19" style="1" customWidth="1"/>
    <col min="13827" max="13827" width="13.85546875" style="1" customWidth="1"/>
    <col min="13828" max="13828" width="22" style="1" customWidth="1"/>
    <col min="13829" max="13829" width="24.42578125" style="1" customWidth="1"/>
    <col min="13830" max="13830" width="28.28515625" style="1" customWidth="1"/>
    <col min="13831" max="14073" width="9.140625" style="1"/>
    <col min="14074" max="14074" width="6.5703125" style="1" customWidth="1"/>
    <col min="14075" max="14075" width="12.85546875" style="1" customWidth="1"/>
    <col min="14076" max="14076" width="12.42578125" style="1" customWidth="1"/>
    <col min="14077" max="14077" width="29" style="1" customWidth="1"/>
    <col min="14078" max="14078" width="36.5703125" style="1" customWidth="1"/>
    <col min="14079" max="14079" width="12.5703125" style="1" customWidth="1"/>
    <col min="14080" max="14080" width="17.7109375" style="1" customWidth="1"/>
    <col min="14081" max="14082" width="19" style="1" customWidth="1"/>
    <col min="14083" max="14083" width="13.85546875" style="1" customWidth="1"/>
    <col min="14084" max="14084" width="22" style="1" customWidth="1"/>
    <col min="14085" max="14085" width="24.42578125" style="1" customWidth="1"/>
    <col min="14086" max="14086" width="28.28515625" style="1" customWidth="1"/>
    <col min="14087" max="14329" width="9.140625" style="1"/>
    <col min="14330" max="14330" width="6.5703125" style="1" customWidth="1"/>
    <col min="14331" max="14331" width="12.85546875" style="1" customWidth="1"/>
    <col min="14332" max="14332" width="12.42578125" style="1" customWidth="1"/>
    <col min="14333" max="14333" width="29" style="1" customWidth="1"/>
    <col min="14334" max="14334" width="36.5703125" style="1" customWidth="1"/>
    <col min="14335" max="14335" width="12.5703125" style="1" customWidth="1"/>
    <col min="14336" max="14336" width="17.7109375" style="1" customWidth="1"/>
    <col min="14337" max="14338" width="19" style="1" customWidth="1"/>
    <col min="14339" max="14339" width="13.85546875" style="1" customWidth="1"/>
    <col min="14340" max="14340" width="22" style="1" customWidth="1"/>
    <col min="14341" max="14341" width="24.42578125" style="1" customWidth="1"/>
    <col min="14342" max="14342" width="28.28515625" style="1" customWidth="1"/>
    <col min="14343" max="14585" width="9.140625" style="1"/>
    <col min="14586" max="14586" width="6.5703125" style="1" customWidth="1"/>
    <col min="14587" max="14587" width="12.85546875" style="1" customWidth="1"/>
    <col min="14588" max="14588" width="12.42578125" style="1" customWidth="1"/>
    <col min="14589" max="14589" width="29" style="1" customWidth="1"/>
    <col min="14590" max="14590" width="36.5703125" style="1" customWidth="1"/>
    <col min="14591" max="14591" width="12.5703125" style="1" customWidth="1"/>
    <col min="14592" max="14592" width="17.7109375" style="1" customWidth="1"/>
    <col min="14593" max="14594" width="19" style="1" customWidth="1"/>
    <col min="14595" max="14595" width="13.85546875" style="1" customWidth="1"/>
    <col min="14596" max="14596" width="22" style="1" customWidth="1"/>
    <col min="14597" max="14597" width="24.42578125" style="1" customWidth="1"/>
    <col min="14598" max="14598" width="28.28515625" style="1" customWidth="1"/>
    <col min="14599" max="14841" width="9.140625" style="1"/>
    <col min="14842" max="14842" width="6.5703125" style="1" customWidth="1"/>
    <col min="14843" max="14843" width="12.85546875" style="1" customWidth="1"/>
    <col min="14844" max="14844" width="12.42578125" style="1" customWidth="1"/>
    <col min="14845" max="14845" width="29" style="1" customWidth="1"/>
    <col min="14846" max="14846" width="36.5703125" style="1" customWidth="1"/>
    <col min="14847" max="14847" width="12.5703125" style="1" customWidth="1"/>
    <col min="14848" max="14848" width="17.7109375" style="1" customWidth="1"/>
    <col min="14849" max="14850" width="19" style="1" customWidth="1"/>
    <col min="14851" max="14851" width="13.85546875" style="1" customWidth="1"/>
    <col min="14852" max="14852" width="22" style="1" customWidth="1"/>
    <col min="14853" max="14853" width="24.42578125" style="1" customWidth="1"/>
    <col min="14854" max="14854" width="28.28515625" style="1" customWidth="1"/>
    <col min="14855" max="15097" width="9.140625" style="1"/>
    <col min="15098" max="15098" width="6.5703125" style="1" customWidth="1"/>
    <col min="15099" max="15099" width="12.85546875" style="1" customWidth="1"/>
    <col min="15100" max="15100" width="12.42578125" style="1" customWidth="1"/>
    <col min="15101" max="15101" width="29" style="1" customWidth="1"/>
    <col min="15102" max="15102" width="36.5703125" style="1" customWidth="1"/>
    <col min="15103" max="15103" width="12.5703125" style="1" customWidth="1"/>
    <col min="15104" max="15104" width="17.7109375" style="1" customWidth="1"/>
    <col min="15105" max="15106" width="19" style="1" customWidth="1"/>
    <col min="15107" max="15107" width="13.85546875" style="1" customWidth="1"/>
    <col min="15108" max="15108" width="22" style="1" customWidth="1"/>
    <col min="15109" max="15109" width="24.42578125" style="1" customWidth="1"/>
    <col min="15110" max="15110" width="28.28515625" style="1" customWidth="1"/>
    <col min="15111" max="15353" width="9.140625" style="1"/>
    <col min="15354" max="15354" width="6.5703125" style="1" customWidth="1"/>
    <col min="15355" max="15355" width="12.85546875" style="1" customWidth="1"/>
    <col min="15356" max="15356" width="12.42578125" style="1" customWidth="1"/>
    <col min="15357" max="15357" width="29" style="1" customWidth="1"/>
    <col min="15358" max="15358" width="36.5703125" style="1" customWidth="1"/>
    <col min="15359" max="15359" width="12.5703125" style="1" customWidth="1"/>
    <col min="15360" max="15360" width="17.7109375" style="1" customWidth="1"/>
    <col min="15361" max="15362" width="19" style="1" customWidth="1"/>
    <col min="15363" max="15363" width="13.85546875" style="1" customWidth="1"/>
    <col min="15364" max="15364" width="22" style="1" customWidth="1"/>
    <col min="15365" max="15365" width="24.42578125" style="1" customWidth="1"/>
    <col min="15366" max="15366" width="28.28515625" style="1" customWidth="1"/>
    <col min="15367" max="15609" width="9.140625" style="1"/>
    <col min="15610" max="15610" width="6.5703125" style="1" customWidth="1"/>
    <col min="15611" max="15611" width="12.85546875" style="1" customWidth="1"/>
    <col min="15612" max="15612" width="12.42578125" style="1" customWidth="1"/>
    <col min="15613" max="15613" width="29" style="1" customWidth="1"/>
    <col min="15614" max="15614" width="36.5703125" style="1" customWidth="1"/>
    <col min="15615" max="15615" width="12.5703125" style="1" customWidth="1"/>
    <col min="15616" max="15616" width="17.7109375" style="1" customWidth="1"/>
    <col min="15617" max="15618" width="19" style="1" customWidth="1"/>
    <col min="15619" max="15619" width="13.85546875" style="1" customWidth="1"/>
    <col min="15620" max="15620" width="22" style="1" customWidth="1"/>
    <col min="15621" max="15621" width="24.42578125" style="1" customWidth="1"/>
    <col min="15622" max="15622" width="28.28515625" style="1" customWidth="1"/>
    <col min="15623" max="15865" width="9.140625" style="1"/>
    <col min="15866" max="15866" width="6.5703125" style="1" customWidth="1"/>
    <col min="15867" max="15867" width="12.85546875" style="1" customWidth="1"/>
    <col min="15868" max="15868" width="12.42578125" style="1" customWidth="1"/>
    <col min="15869" max="15869" width="29" style="1" customWidth="1"/>
    <col min="15870" max="15870" width="36.5703125" style="1" customWidth="1"/>
    <col min="15871" max="15871" width="12.5703125" style="1" customWidth="1"/>
    <col min="15872" max="15872" width="17.7109375" style="1" customWidth="1"/>
    <col min="15873" max="15874" width="19" style="1" customWidth="1"/>
    <col min="15875" max="15875" width="13.85546875" style="1" customWidth="1"/>
    <col min="15876" max="15876" width="22" style="1" customWidth="1"/>
    <col min="15877" max="15877" width="24.42578125" style="1" customWidth="1"/>
    <col min="15878" max="15878" width="28.28515625" style="1" customWidth="1"/>
    <col min="15879" max="16121" width="9.140625" style="1"/>
    <col min="16122" max="16122" width="6.5703125" style="1" customWidth="1"/>
    <col min="16123" max="16123" width="12.85546875" style="1" customWidth="1"/>
    <col min="16124" max="16124" width="12.42578125" style="1" customWidth="1"/>
    <col min="16125" max="16125" width="29" style="1" customWidth="1"/>
    <col min="16126" max="16126" width="36.5703125" style="1" customWidth="1"/>
    <col min="16127" max="16127" width="12.5703125" style="1" customWidth="1"/>
    <col min="16128" max="16128" width="17.7109375" style="1" customWidth="1"/>
    <col min="16129" max="16130" width="19" style="1" customWidth="1"/>
    <col min="16131" max="16131" width="13.85546875" style="1" customWidth="1"/>
    <col min="16132" max="16132" width="22" style="1" customWidth="1"/>
    <col min="16133" max="16133" width="24.42578125" style="1" customWidth="1"/>
    <col min="16134" max="16134" width="28.28515625" style="1" customWidth="1"/>
    <col min="16135" max="16384" width="9.140625" style="1"/>
  </cols>
  <sheetData>
    <row r="2" spans="1:6">
      <c r="A2" s="2" t="s">
        <v>13</v>
      </c>
      <c r="B2" s="2"/>
      <c r="C2" s="2"/>
      <c r="D2" s="175"/>
    </row>
    <row r="3" spans="1:6" ht="22.5" customHeight="1">
      <c r="A3" s="2" t="s">
        <v>14</v>
      </c>
      <c r="B3" s="2"/>
      <c r="C3" s="2"/>
      <c r="D3" s="175"/>
    </row>
    <row r="4" spans="1:6" ht="21.75" customHeight="1">
      <c r="A4" s="2" t="s">
        <v>22</v>
      </c>
      <c r="B4" s="2"/>
      <c r="C4" s="2"/>
      <c r="D4" s="175"/>
    </row>
    <row r="5" spans="1:6" ht="18" customHeight="1" thickBot="1">
      <c r="A5" s="2"/>
      <c r="B5" s="2"/>
      <c r="C5" s="2"/>
      <c r="D5" s="175" t="s">
        <v>127</v>
      </c>
      <c r="E5" s="2"/>
    </row>
    <row r="6" spans="1:6" ht="57.75" customHeight="1" thickBot="1">
      <c r="A6" s="60" t="s">
        <v>23</v>
      </c>
      <c r="B6" s="61" t="s">
        <v>45</v>
      </c>
      <c r="C6" s="58" t="s">
        <v>25</v>
      </c>
      <c r="D6" s="62" t="s">
        <v>15</v>
      </c>
      <c r="E6" s="59" t="s">
        <v>26</v>
      </c>
      <c r="F6" s="73" t="s">
        <v>27</v>
      </c>
    </row>
    <row r="7" spans="1:6" ht="66">
      <c r="A7" s="46">
        <v>1</v>
      </c>
      <c r="B7" s="91">
        <v>43647</v>
      </c>
      <c r="C7" s="46">
        <v>2043</v>
      </c>
      <c r="D7" s="68" t="s">
        <v>174</v>
      </c>
      <c r="E7" s="74" t="s">
        <v>489</v>
      </c>
      <c r="F7" s="70">
        <v>13.97</v>
      </c>
    </row>
    <row r="8" spans="1:6" ht="33">
      <c r="A8" s="46">
        <f>1+A7</f>
        <v>2</v>
      </c>
      <c r="B8" s="91">
        <v>43647</v>
      </c>
      <c r="C8" s="46">
        <v>911</v>
      </c>
      <c r="D8" s="68" t="s">
        <v>279</v>
      </c>
      <c r="E8" s="74" t="s">
        <v>476</v>
      </c>
      <c r="F8" s="70">
        <v>66.7</v>
      </c>
    </row>
    <row r="9" spans="1:6" ht="49.5">
      <c r="A9" s="46">
        <f t="shared" ref="A9:A72" si="0">1+A8</f>
        <v>3</v>
      </c>
      <c r="B9" s="91">
        <v>43647</v>
      </c>
      <c r="C9" s="46">
        <v>910</v>
      </c>
      <c r="D9" s="68" t="s">
        <v>279</v>
      </c>
      <c r="E9" s="74" t="s">
        <v>477</v>
      </c>
      <c r="F9" s="70">
        <v>699.85</v>
      </c>
    </row>
    <row r="10" spans="1:6" ht="33">
      <c r="A10" s="46">
        <f t="shared" si="0"/>
        <v>4</v>
      </c>
      <c r="B10" s="91">
        <v>43647</v>
      </c>
      <c r="C10" s="46">
        <v>2042</v>
      </c>
      <c r="D10" s="68" t="s">
        <v>280</v>
      </c>
      <c r="E10" s="74" t="s">
        <v>281</v>
      </c>
      <c r="F10" s="70">
        <v>1732.03</v>
      </c>
    </row>
    <row r="11" spans="1:6" ht="49.5">
      <c r="A11" s="46">
        <f t="shared" si="0"/>
        <v>5</v>
      </c>
      <c r="B11" s="91">
        <v>43647</v>
      </c>
      <c r="C11" s="46">
        <v>908</v>
      </c>
      <c r="D11" s="69" t="s">
        <v>282</v>
      </c>
      <c r="E11" s="74" t="s">
        <v>478</v>
      </c>
      <c r="F11" s="70">
        <f>2220-262.75</f>
        <v>1957.25</v>
      </c>
    </row>
    <row r="12" spans="1:6" ht="49.5">
      <c r="A12" s="46">
        <f t="shared" si="0"/>
        <v>6</v>
      </c>
      <c r="B12" s="91">
        <v>43649</v>
      </c>
      <c r="C12" s="46">
        <v>1888</v>
      </c>
      <c r="D12" s="68" t="s">
        <v>35</v>
      </c>
      <c r="E12" s="74" t="s">
        <v>488</v>
      </c>
      <c r="F12" s="70">
        <v>-120.27</v>
      </c>
    </row>
    <row r="13" spans="1:6" ht="49.5">
      <c r="A13" s="46">
        <f t="shared" si="0"/>
        <v>7</v>
      </c>
      <c r="B13" s="91">
        <v>43649</v>
      </c>
      <c r="C13" s="46">
        <v>1887</v>
      </c>
      <c r="D13" s="68" t="s">
        <v>35</v>
      </c>
      <c r="E13" s="74" t="s">
        <v>283</v>
      </c>
      <c r="F13" s="70">
        <v>-91.89</v>
      </c>
    </row>
    <row r="14" spans="1:6" ht="33">
      <c r="A14" s="46">
        <f t="shared" si="0"/>
        <v>8</v>
      </c>
      <c r="B14" s="91">
        <v>43650</v>
      </c>
      <c r="C14" s="46">
        <v>911</v>
      </c>
      <c r="D14" s="69" t="s">
        <v>284</v>
      </c>
      <c r="E14" s="74" t="s">
        <v>486</v>
      </c>
      <c r="F14" s="70">
        <v>500</v>
      </c>
    </row>
    <row r="15" spans="1:6" ht="33">
      <c r="A15" s="46">
        <f t="shared" si="0"/>
        <v>9</v>
      </c>
      <c r="B15" s="91">
        <v>43650</v>
      </c>
      <c r="C15" s="46">
        <v>2080</v>
      </c>
      <c r="D15" s="68" t="s">
        <v>46</v>
      </c>
      <c r="E15" s="74" t="s">
        <v>285</v>
      </c>
      <c r="F15" s="70">
        <v>3300</v>
      </c>
    </row>
    <row r="16" spans="1:6" ht="33">
      <c r="A16" s="46">
        <f t="shared" si="0"/>
        <v>10</v>
      </c>
      <c r="B16" s="91">
        <v>43654</v>
      </c>
      <c r="C16" s="46">
        <v>918</v>
      </c>
      <c r="D16" s="68" t="s">
        <v>46</v>
      </c>
      <c r="E16" s="74" t="s">
        <v>286</v>
      </c>
      <c r="F16" s="70">
        <v>-8.1300000000000008</v>
      </c>
    </row>
    <row r="17" spans="1:6" ht="33">
      <c r="A17" s="46">
        <f t="shared" si="0"/>
        <v>11</v>
      </c>
      <c r="B17" s="91">
        <v>43654</v>
      </c>
      <c r="C17" s="46">
        <v>917</v>
      </c>
      <c r="D17" s="68" t="s">
        <v>46</v>
      </c>
      <c r="E17" s="74" t="s">
        <v>287</v>
      </c>
      <c r="F17" s="70">
        <v>-2.8</v>
      </c>
    </row>
    <row r="18" spans="1:6" ht="49.5">
      <c r="A18" s="46">
        <f t="shared" si="0"/>
        <v>12</v>
      </c>
      <c r="B18" s="91">
        <v>43655</v>
      </c>
      <c r="C18" s="46">
        <v>2087</v>
      </c>
      <c r="D18" s="68" t="s">
        <v>35</v>
      </c>
      <c r="E18" s="74" t="s">
        <v>288</v>
      </c>
      <c r="F18" s="70">
        <v>-153</v>
      </c>
    </row>
    <row r="19" spans="1:6" ht="33">
      <c r="A19" s="46">
        <f t="shared" si="0"/>
        <v>13</v>
      </c>
      <c r="B19" s="91">
        <v>43655</v>
      </c>
      <c r="C19" s="46">
        <v>2191</v>
      </c>
      <c r="D19" s="68" t="s">
        <v>289</v>
      </c>
      <c r="E19" s="74" t="s">
        <v>290</v>
      </c>
      <c r="F19" s="70">
        <v>7</v>
      </c>
    </row>
    <row r="20" spans="1:6" ht="33">
      <c r="A20" s="46">
        <f t="shared" si="0"/>
        <v>14</v>
      </c>
      <c r="B20" s="91">
        <v>43655</v>
      </c>
      <c r="C20" s="46">
        <v>2202</v>
      </c>
      <c r="D20" s="74" t="s">
        <v>291</v>
      </c>
      <c r="E20" s="74" t="s">
        <v>479</v>
      </c>
      <c r="F20" s="70">
        <v>30</v>
      </c>
    </row>
    <row r="21" spans="1:6" ht="33">
      <c r="A21" s="46">
        <f t="shared" si="0"/>
        <v>15</v>
      </c>
      <c r="B21" s="91">
        <v>43655</v>
      </c>
      <c r="C21" s="46">
        <v>2195</v>
      </c>
      <c r="D21" s="68" t="s">
        <v>289</v>
      </c>
      <c r="E21" s="74" t="s">
        <v>292</v>
      </c>
      <c r="F21" s="70">
        <v>70</v>
      </c>
    </row>
    <row r="22" spans="1:6">
      <c r="A22" s="46">
        <f t="shared" si="0"/>
        <v>16</v>
      </c>
      <c r="B22" s="91">
        <v>43655</v>
      </c>
      <c r="C22" s="46">
        <v>2183</v>
      </c>
      <c r="D22" s="74" t="s">
        <v>293</v>
      </c>
      <c r="E22" s="74" t="s">
        <v>480</v>
      </c>
      <c r="F22" s="70">
        <v>89</v>
      </c>
    </row>
    <row r="23" spans="1:6" ht="33">
      <c r="A23" s="46">
        <f t="shared" si="0"/>
        <v>17</v>
      </c>
      <c r="B23" s="91">
        <v>43655</v>
      </c>
      <c r="C23" s="46">
        <v>2179</v>
      </c>
      <c r="D23" s="68" t="s">
        <v>294</v>
      </c>
      <c r="E23" s="74" t="s">
        <v>295</v>
      </c>
      <c r="F23" s="70">
        <v>130.9</v>
      </c>
    </row>
    <row r="24" spans="1:6" ht="33">
      <c r="A24" s="46">
        <f t="shared" si="0"/>
        <v>18</v>
      </c>
      <c r="B24" s="91">
        <v>43655</v>
      </c>
      <c r="C24" s="46">
        <v>2190</v>
      </c>
      <c r="D24" s="68" t="s">
        <v>289</v>
      </c>
      <c r="E24" s="74" t="s">
        <v>296</v>
      </c>
      <c r="F24" s="70">
        <v>138</v>
      </c>
    </row>
    <row r="25" spans="1:6">
      <c r="A25" s="46">
        <f t="shared" si="0"/>
        <v>19</v>
      </c>
      <c r="B25" s="91">
        <v>43655</v>
      </c>
      <c r="C25" s="46">
        <v>2203</v>
      </c>
      <c r="D25" s="74" t="s">
        <v>297</v>
      </c>
      <c r="E25" s="74" t="s">
        <v>481</v>
      </c>
      <c r="F25" s="70">
        <v>139</v>
      </c>
    </row>
    <row r="26" spans="1:6" ht="33">
      <c r="A26" s="46">
        <f t="shared" si="0"/>
        <v>20</v>
      </c>
      <c r="B26" s="91">
        <v>43655</v>
      </c>
      <c r="C26" s="46">
        <v>2185</v>
      </c>
      <c r="D26" s="68" t="s">
        <v>298</v>
      </c>
      <c r="E26" s="74" t="s">
        <v>299</v>
      </c>
      <c r="F26" s="70">
        <v>236.45</v>
      </c>
    </row>
    <row r="27" spans="1:6" ht="49.5">
      <c r="A27" s="46">
        <f t="shared" si="0"/>
        <v>21</v>
      </c>
      <c r="B27" s="91">
        <v>43655</v>
      </c>
      <c r="C27" s="46">
        <v>2199</v>
      </c>
      <c r="D27" s="68" t="s">
        <v>49</v>
      </c>
      <c r="E27" s="74" t="s">
        <v>300</v>
      </c>
      <c r="F27" s="70">
        <v>379.4</v>
      </c>
    </row>
    <row r="28" spans="1:6" ht="49.5">
      <c r="A28" s="46">
        <f t="shared" si="0"/>
        <v>22</v>
      </c>
      <c r="B28" s="91">
        <v>43655</v>
      </c>
      <c r="C28" s="46">
        <v>2184</v>
      </c>
      <c r="D28" s="68" t="s">
        <v>301</v>
      </c>
      <c r="E28" s="74" t="s">
        <v>302</v>
      </c>
      <c r="F28" s="70">
        <v>421.26</v>
      </c>
    </row>
    <row r="29" spans="1:6" ht="33">
      <c r="A29" s="46">
        <f t="shared" si="0"/>
        <v>23</v>
      </c>
      <c r="B29" s="91">
        <v>43655</v>
      </c>
      <c r="C29" s="46">
        <v>2188</v>
      </c>
      <c r="D29" s="68" t="s">
        <v>64</v>
      </c>
      <c r="E29" s="74" t="s">
        <v>303</v>
      </c>
      <c r="F29" s="70">
        <v>702.1</v>
      </c>
    </row>
    <row r="30" spans="1:6" ht="33">
      <c r="A30" s="46">
        <f t="shared" si="0"/>
        <v>24</v>
      </c>
      <c r="B30" s="91">
        <v>43655</v>
      </c>
      <c r="C30" s="46">
        <v>2194</v>
      </c>
      <c r="D30" s="68" t="s">
        <v>304</v>
      </c>
      <c r="E30" s="74" t="s">
        <v>305</v>
      </c>
      <c r="F30" s="70">
        <v>719.95</v>
      </c>
    </row>
    <row r="31" spans="1:6" ht="33">
      <c r="A31" s="46">
        <f t="shared" si="0"/>
        <v>25</v>
      </c>
      <c r="B31" s="91">
        <v>43655</v>
      </c>
      <c r="C31" s="46">
        <v>2200</v>
      </c>
      <c r="D31" s="68" t="s">
        <v>62</v>
      </c>
      <c r="E31" s="74" t="s">
        <v>306</v>
      </c>
      <c r="F31" s="70">
        <v>1006.39</v>
      </c>
    </row>
    <row r="32" spans="1:6" ht="33">
      <c r="A32" s="46">
        <f t="shared" si="0"/>
        <v>26</v>
      </c>
      <c r="B32" s="91">
        <v>43655</v>
      </c>
      <c r="C32" s="46">
        <v>2187</v>
      </c>
      <c r="D32" s="68" t="s">
        <v>56</v>
      </c>
      <c r="E32" s="74" t="s">
        <v>307</v>
      </c>
      <c r="F32" s="70">
        <v>1015.83</v>
      </c>
    </row>
    <row r="33" spans="1:6" ht="33">
      <c r="A33" s="46">
        <f t="shared" si="0"/>
        <v>27</v>
      </c>
      <c r="B33" s="91">
        <v>43655</v>
      </c>
      <c r="C33" s="46">
        <v>2182</v>
      </c>
      <c r="D33" s="68" t="s">
        <v>308</v>
      </c>
      <c r="E33" s="74" t="s">
        <v>309</v>
      </c>
      <c r="F33" s="70">
        <v>1309</v>
      </c>
    </row>
    <row r="34" spans="1:6" ht="49.5">
      <c r="A34" s="46">
        <f t="shared" si="0"/>
        <v>28</v>
      </c>
      <c r="B34" s="91">
        <v>43655</v>
      </c>
      <c r="C34" s="46">
        <v>2189</v>
      </c>
      <c r="D34" s="68" t="s">
        <v>310</v>
      </c>
      <c r="E34" s="74" t="s">
        <v>311</v>
      </c>
      <c r="F34" s="70">
        <v>1486.86</v>
      </c>
    </row>
    <row r="35" spans="1:6" ht="33">
      <c r="A35" s="46">
        <f t="shared" si="0"/>
        <v>29</v>
      </c>
      <c r="B35" s="91">
        <v>43655</v>
      </c>
      <c r="C35" s="46">
        <v>2181</v>
      </c>
      <c r="D35" s="68" t="s">
        <v>312</v>
      </c>
      <c r="E35" s="74" t="s">
        <v>313</v>
      </c>
      <c r="F35" s="70">
        <v>1724.47</v>
      </c>
    </row>
    <row r="36" spans="1:6" ht="33">
      <c r="A36" s="46">
        <f t="shared" si="0"/>
        <v>30</v>
      </c>
      <c r="B36" s="91">
        <v>43655</v>
      </c>
      <c r="C36" s="46">
        <v>2201</v>
      </c>
      <c r="D36" s="68" t="s">
        <v>64</v>
      </c>
      <c r="E36" s="74" t="s">
        <v>314</v>
      </c>
      <c r="F36" s="70">
        <v>2207.4499999999998</v>
      </c>
    </row>
    <row r="37" spans="1:6" ht="33">
      <c r="A37" s="46">
        <f t="shared" si="0"/>
        <v>31</v>
      </c>
      <c r="B37" s="91">
        <v>43655</v>
      </c>
      <c r="C37" s="46">
        <v>2186</v>
      </c>
      <c r="D37" s="68" t="s">
        <v>315</v>
      </c>
      <c r="E37" s="74" t="s">
        <v>316</v>
      </c>
      <c r="F37" s="70">
        <v>2662.92</v>
      </c>
    </row>
    <row r="38" spans="1:6" ht="33">
      <c r="A38" s="46">
        <f t="shared" si="0"/>
        <v>32</v>
      </c>
      <c r="B38" s="91">
        <v>43655</v>
      </c>
      <c r="C38" s="46">
        <v>2180</v>
      </c>
      <c r="D38" s="68" t="s">
        <v>312</v>
      </c>
      <c r="E38" s="74" t="s">
        <v>317</v>
      </c>
      <c r="F38" s="70">
        <v>3891.4</v>
      </c>
    </row>
    <row r="39" spans="1:6" ht="49.5">
      <c r="A39" s="46">
        <f t="shared" si="0"/>
        <v>33</v>
      </c>
      <c r="B39" s="91">
        <v>43655</v>
      </c>
      <c r="C39" s="46">
        <v>2196</v>
      </c>
      <c r="D39" s="68" t="s">
        <v>318</v>
      </c>
      <c r="E39" s="74" t="s">
        <v>319</v>
      </c>
      <c r="F39" s="70">
        <v>5554.18</v>
      </c>
    </row>
    <row r="40" spans="1:6" ht="33">
      <c r="A40" s="46">
        <f t="shared" si="0"/>
        <v>34</v>
      </c>
      <c r="B40" s="91">
        <v>43655</v>
      </c>
      <c r="C40" s="46">
        <v>2193</v>
      </c>
      <c r="D40" s="68" t="s">
        <v>320</v>
      </c>
      <c r="E40" s="74" t="s">
        <v>321</v>
      </c>
      <c r="F40" s="70">
        <v>9628</v>
      </c>
    </row>
    <row r="41" spans="1:6" ht="33">
      <c r="A41" s="46">
        <f t="shared" si="0"/>
        <v>35</v>
      </c>
      <c r="B41" s="91">
        <v>43655</v>
      </c>
      <c r="C41" s="46">
        <v>2198</v>
      </c>
      <c r="D41" s="68" t="s">
        <v>322</v>
      </c>
      <c r="E41" s="74" t="s">
        <v>323</v>
      </c>
      <c r="F41" s="70">
        <v>11779.56</v>
      </c>
    </row>
    <row r="42" spans="1:6" ht="33">
      <c r="A42" s="46">
        <f t="shared" si="0"/>
        <v>36</v>
      </c>
      <c r="B42" s="91">
        <v>43655</v>
      </c>
      <c r="C42" s="46">
        <v>2197</v>
      </c>
      <c r="D42" s="68" t="s">
        <v>324</v>
      </c>
      <c r="E42" s="74" t="s">
        <v>325</v>
      </c>
      <c r="F42" s="70">
        <v>12131.94</v>
      </c>
    </row>
    <row r="43" spans="1:6" ht="33">
      <c r="A43" s="46">
        <f t="shared" si="0"/>
        <v>37</v>
      </c>
      <c r="B43" s="91">
        <v>43655</v>
      </c>
      <c r="C43" s="46">
        <v>2192</v>
      </c>
      <c r="D43" s="68" t="s">
        <v>326</v>
      </c>
      <c r="E43" s="74" t="s">
        <v>327</v>
      </c>
      <c r="F43" s="70">
        <v>18849.599999999999</v>
      </c>
    </row>
    <row r="44" spans="1:6" ht="33">
      <c r="A44" s="46">
        <f t="shared" si="0"/>
        <v>38</v>
      </c>
      <c r="B44" s="91">
        <v>43656</v>
      </c>
      <c r="C44" s="46">
        <v>2213</v>
      </c>
      <c r="D44" s="74" t="s">
        <v>46</v>
      </c>
      <c r="E44" s="74" t="s">
        <v>328</v>
      </c>
      <c r="F44" s="70">
        <v>275.79000000000002</v>
      </c>
    </row>
    <row r="45" spans="1:6" ht="66">
      <c r="A45" s="46">
        <f t="shared" si="0"/>
        <v>39</v>
      </c>
      <c r="B45" s="91">
        <v>43657</v>
      </c>
      <c r="C45" s="46">
        <v>2266</v>
      </c>
      <c r="D45" s="68" t="s">
        <v>329</v>
      </c>
      <c r="E45" s="74" t="s">
        <v>491</v>
      </c>
      <c r="F45" s="70">
        <v>0.1</v>
      </c>
    </row>
    <row r="46" spans="1:6">
      <c r="A46" s="46">
        <f t="shared" si="0"/>
        <v>40</v>
      </c>
      <c r="B46" s="91">
        <v>43657</v>
      </c>
      <c r="C46" s="46">
        <v>2214</v>
      </c>
      <c r="D46" s="74" t="s">
        <v>46</v>
      </c>
      <c r="E46" s="74" t="s">
        <v>330</v>
      </c>
      <c r="F46" s="70">
        <v>46</v>
      </c>
    </row>
    <row r="47" spans="1:6" ht="33">
      <c r="A47" s="46">
        <f t="shared" si="0"/>
        <v>41</v>
      </c>
      <c r="B47" s="91">
        <v>43657</v>
      </c>
      <c r="C47" s="46">
        <v>2215</v>
      </c>
      <c r="D47" s="74" t="s">
        <v>46</v>
      </c>
      <c r="E47" s="74" t="s">
        <v>331</v>
      </c>
      <c r="F47" s="70">
        <v>200</v>
      </c>
    </row>
    <row r="48" spans="1:6">
      <c r="A48" s="46">
        <f t="shared" si="0"/>
        <v>42</v>
      </c>
      <c r="B48" s="91">
        <v>43657</v>
      </c>
      <c r="C48" s="46">
        <v>2267</v>
      </c>
      <c r="D48" s="68" t="s">
        <v>332</v>
      </c>
      <c r="E48" s="74" t="s">
        <v>333</v>
      </c>
      <c r="F48" s="70">
        <v>232.05</v>
      </c>
    </row>
    <row r="49" spans="1:6" ht="33">
      <c r="A49" s="46">
        <f t="shared" si="0"/>
        <v>43</v>
      </c>
      <c r="B49" s="91">
        <v>43657</v>
      </c>
      <c r="C49" s="46">
        <v>2265</v>
      </c>
      <c r="D49" s="74" t="s">
        <v>46</v>
      </c>
      <c r="E49" s="74" t="s">
        <v>334</v>
      </c>
      <c r="F49" s="70">
        <v>295.26</v>
      </c>
    </row>
    <row r="50" spans="1:6" ht="33">
      <c r="A50" s="46">
        <f t="shared" si="0"/>
        <v>44</v>
      </c>
      <c r="B50" s="91">
        <v>43657</v>
      </c>
      <c r="C50" s="46">
        <v>2217</v>
      </c>
      <c r="D50" s="68" t="s">
        <v>49</v>
      </c>
      <c r="E50" s="74" t="s">
        <v>335</v>
      </c>
      <c r="F50" s="70">
        <v>2515.9899999999998</v>
      </c>
    </row>
    <row r="51" spans="1:6">
      <c r="A51" s="46">
        <f t="shared" si="0"/>
        <v>45</v>
      </c>
      <c r="B51" s="91">
        <v>43657</v>
      </c>
      <c r="C51" s="46">
        <v>2218</v>
      </c>
      <c r="D51" s="68" t="s">
        <v>336</v>
      </c>
      <c r="E51" s="74" t="s">
        <v>337</v>
      </c>
      <c r="F51" s="70">
        <v>4280</v>
      </c>
    </row>
    <row r="52" spans="1:6" ht="33">
      <c r="A52" s="46">
        <f t="shared" si="0"/>
        <v>46</v>
      </c>
      <c r="B52" s="91">
        <v>43657</v>
      </c>
      <c r="C52" s="46">
        <v>2219</v>
      </c>
      <c r="D52" s="68" t="s">
        <v>49</v>
      </c>
      <c r="E52" s="74" t="s">
        <v>338</v>
      </c>
      <c r="F52" s="70">
        <v>6130.24</v>
      </c>
    </row>
    <row r="53" spans="1:6" ht="33">
      <c r="A53" s="46">
        <f t="shared" si="0"/>
        <v>47</v>
      </c>
      <c r="B53" s="91">
        <v>43658</v>
      </c>
      <c r="C53" s="46">
        <v>2318</v>
      </c>
      <c r="D53" s="68" t="s">
        <v>339</v>
      </c>
      <c r="E53" s="74" t="s">
        <v>340</v>
      </c>
      <c r="F53" s="70">
        <v>56.62</v>
      </c>
    </row>
    <row r="54" spans="1:6" ht="49.5">
      <c r="A54" s="46">
        <f t="shared" si="0"/>
        <v>48</v>
      </c>
      <c r="B54" s="91">
        <v>43658</v>
      </c>
      <c r="C54" s="46">
        <v>927</v>
      </c>
      <c r="D54" s="69" t="s">
        <v>284</v>
      </c>
      <c r="E54" s="74" t="s">
        <v>485</v>
      </c>
      <c r="F54" s="70">
        <v>200</v>
      </c>
    </row>
    <row r="55" spans="1:6">
      <c r="A55" s="46">
        <f t="shared" si="0"/>
        <v>49</v>
      </c>
      <c r="B55" s="91">
        <v>43658</v>
      </c>
      <c r="C55" s="46">
        <v>2316</v>
      </c>
      <c r="D55" s="74" t="s">
        <v>341</v>
      </c>
      <c r="E55" s="74" t="s">
        <v>482</v>
      </c>
      <c r="F55" s="70">
        <v>634.1</v>
      </c>
    </row>
    <row r="56" spans="1:6" ht="33">
      <c r="A56" s="46">
        <f t="shared" si="0"/>
        <v>50</v>
      </c>
      <c r="B56" s="91">
        <v>43658</v>
      </c>
      <c r="C56" s="46">
        <v>2317</v>
      </c>
      <c r="D56" s="68" t="s">
        <v>342</v>
      </c>
      <c r="E56" s="74" t="s">
        <v>343</v>
      </c>
      <c r="F56" s="70">
        <v>1000</v>
      </c>
    </row>
    <row r="57" spans="1:6" ht="33">
      <c r="A57" s="46">
        <f t="shared" si="0"/>
        <v>51</v>
      </c>
      <c r="B57" s="91">
        <v>43662</v>
      </c>
      <c r="C57" s="46">
        <v>2446</v>
      </c>
      <c r="D57" s="74" t="s">
        <v>344</v>
      </c>
      <c r="E57" s="74" t="s">
        <v>483</v>
      </c>
      <c r="F57" s="70">
        <v>95</v>
      </c>
    </row>
    <row r="58" spans="1:6" ht="33">
      <c r="A58" s="46">
        <f t="shared" si="0"/>
        <v>52</v>
      </c>
      <c r="B58" s="91">
        <v>43662</v>
      </c>
      <c r="C58" s="46">
        <v>2319</v>
      </c>
      <c r="D58" s="68" t="s">
        <v>339</v>
      </c>
      <c r="E58" s="74" t="s">
        <v>345</v>
      </c>
      <c r="F58" s="70">
        <v>276.33999999999997</v>
      </c>
    </row>
    <row r="59" spans="1:6" ht="33">
      <c r="A59" s="46">
        <f t="shared" si="0"/>
        <v>53</v>
      </c>
      <c r="B59" s="91">
        <v>43663</v>
      </c>
      <c r="C59" s="46">
        <v>2449</v>
      </c>
      <c r="D59" s="68" t="s">
        <v>50</v>
      </c>
      <c r="E59" s="74" t="s">
        <v>346</v>
      </c>
      <c r="F59" s="70">
        <v>24</v>
      </c>
    </row>
    <row r="60" spans="1:6" ht="33">
      <c r="A60" s="46">
        <f t="shared" si="0"/>
        <v>54</v>
      </c>
      <c r="B60" s="91">
        <v>43663</v>
      </c>
      <c r="C60" s="46">
        <v>2452</v>
      </c>
      <c r="D60" s="68" t="s">
        <v>339</v>
      </c>
      <c r="E60" s="74" t="s">
        <v>347</v>
      </c>
      <c r="F60" s="70">
        <v>56.51</v>
      </c>
    </row>
    <row r="61" spans="1:6" ht="33">
      <c r="A61" s="46">
        <f t="shared" si="0"/>
        <v>55</v>
      </c>
      <c r="B61" s="91">
        <v>43663</v>
      </c>
      <c r="C61" s="46">
        <v>2451</v>
      </c>
      <c r="D61" s="68" t="s">
        <v>339</v>
      </c>
      <c r="E61" s="74" t="s">
        <v>348</v>
      </c>
      <c r="F61" s="70">
        <v>272.49</v>
      </c>
    </row>
    <row r="62" spans="1:6" ht="33">
      <c r="A62" s="46">
        <f t="shared" si="0"/>
        <v>56</v>
      </c>
      <c r="B62" s="91">
        <v>43663</v>
      </c>
      <c r="C62" s="46">
        <v>2453</v>
      </c>
      <c r="D62" s="68" t="s">
        <v>57</v>
      </c>
      <c r="E62" s="74" t="s">
        <v>349</v>
      </c>
      <c r="F62" s="70">
        <v>452.26</v>
      </c>
    </row>
    <row r="63" spans="1:6" ht="33">
      <c r="A63" s="46">
        <f t="shared" si="0"/>
        <v>57</v>
      </c>
      <c r="B63" s="91">
        <v>43663</v>
      </c>
      <c r="C63" s="46">
        <v>2448</v>
      </c>
      <c r="D63" s="68" t="s">
        <v>50</v>
      </c>
      <c r="E63" s="74" t="s">
        <v>350</v>
      </c>
      <c r="F63" s="70">
        <v>1410.77</v>
      </c>
    </row>
    <row r="64" spans="1:6" ht="33">
      <c r="A64" s="46">
        <f t="shared" si="0"/>
        <v>58</v>
      </c>
      <c r="B64" s="91">
        <v>43664</v>
      </c>
      <c r="C64" s="46">
        <v>2494</v>
      </c>
      <c r="D64" s="68" t="s">
        <v>351</v>
      </c>
      <c r="E64" s="74" t="s">
        <v>352</v>
      </c>
      <c r="F64" s="70">
        <v>0.01</v>
      </c>
    </row>
    <row r="65" spans="1:6" ht="49.5">
      <c r="A65" s="46">
        <f t="shared" si="0"/>
        <v>59</v>
      </c>
      <c r="B65" s="91">
        <v>43664</v>
      </c>
      <c r="C65" s="46">
        <v>2487</v>
      </c>
      <c r="D65" s="74" t="s">
        <v>46</v>
      </c>
      <c r="E65" s="74" t="s">
        <v>353</v>
      </c>
      <c r="F65" s="70">
        <v>100</v>
      </c>
    </row>
    <row r="66" spans="1:6" ht="33">
      <c r="A66" s="46">
        <f t="shared" si="0"/>
        <v>60</v>
      </c>
      <c r="B66" s="91">
        <v>43664</v>
      </c>
      <c r="C66" s="46">
        <v>2486</v>
      </c>
      <c r="D66" s="68" t="s">
        <v>354</v>
      </c>
      <c r="E66" s="74" t="s">
        <v>355</v>
      </c>
      <c r="F66" s="70">
        <v>3068.6</v>
      </c>
    </row>
    <row r="67" spans="1:6" ht="33">
      <c r="A67" s="46">
        <f t="shared" si="0"/>
        <v>61</v>
      </c>
      <c r="B67" s="91">
        <v>43665</v>
      </c>
      <c r="C67" s="46">
        <v>2503</v>
      </c>
      <c r="D67" s="68" t="s">
        <v>55</v>
      </c>
      <c r="E67" s="74" t="s">
        <v>356</v>
      </c>
      <c r="F67" s="70">
        <v>39.61</v>
      </c>
    </row>
    <row r="68" spans="1:6" ht="33">
      <c r="A68" s="46">
        <f t="shared" si="0"/>
        <v>62</v>
      </c>
      <c r="B68" s="91">
        <v>43665</v>
      </c>
      <c r="C68" s="46">
        <v>2508</v>
      </c>
      <c r="D68" s="68" t="s">
        <v>357</v>
      </c>
      <c r="E68" s="74" t="s">
        <v>358</v>
      </c>
      <c r="F68" s="70">
        <v>51.89</v>
      </c>
    </row>
    <row r="69" spans="1:6" ht="33">
      <c r="A69" s="46">
        <f t="shared" si="0"/>
        <v>63</v>
      </c>
      <c r="B69" s="91">
        <v>43665</v>
      </c>
      <c r="C69" s="46">
        <v>2506</v>
      </c>
      <c r="D69" s="68" t="s">
        <v>359</v>
      </c>
      <c r="E69" s="74" t="s">
        <v>360</v>
      </c>
      <c r="F69" s="70">
        <v>170.06</v>
      </c>
    </row>
    <row r="70" spans="1:6" ht="66">
      <c r="A70" s="46">
        <f t="shared" si="0"/>
        <v>64</v>
      </c>
      <c r="B70" s="91">
        <v>43665</v>
      </c>
      <c r="C70" s="46">
        <v>2507</v>
      </c>
      <c r="D70" s="68" t="s">
        <v>361</v>
      </c>
      <c r="E70" s="74" t="s">
        <v>362</v>
      </c>
      <c r="F70" s="70">
        <v>196.69</v>
      </c>
    </row>
    <row r="71" spans="1:6" ht="49.5">
      <c r="A71" s="46">
        <f t="shared" si="0"/>
        <v>65</v>
      </c>
      <c r="B71" s="91">
        <v>43665</v>
      </c>
      <c r="C71" s="46">
        <v>2510</v>
      </c>
      <c r="D71" s="68" t="s">
        <v>52</v>
      </c>
      <c r="E71" s="74" t="s">
        <v>363</v>
      </c>
      <c r="F71" s="70">
        <v>297.5</v>
      </c>
    </row>
    <row r="72" spans="1:6" ht="33">
      <c r="A72" s="46">
        <f t="shared" si="0"/>
        <v>66</v>
      </c>
      <c r="B72" s="91">
        <v>43665</v>
      </c>
      <c r="C72" s="46">
        <v>2516</v>
      </c>
      <c r="D72" s="68" t="s">
        <v>53</v>
      </c>
      <c r="E72" s="74" t="s">
        <v>364</v>
      </c>
      <c r="F72" s="70">
        <v>359.52</v>
      </c>
    </row>
    <row r="73" spans="1:6" ht="33">
      <c r="A73" s="46">
        <f t="shared" ref="A73:A136" si="1">1+A72</f>
        <v>67</v>
      </c>
      <c r="B73" s="91">
        <v>43665</v>
      </c>
      <c r="C73" s="46">
        <v>2505</v>
      </c>
      <c r="D73" s="68" t="s">
        <v>54</v>
      </c>
      <c r="E73" s="74" t="s">
        <v>365</v>
      </c>
      <c r="F73" s="70">
        <v>365.57</v>
      </c>
    </row>
    <row r="74" spans="1:6" ht="33">
      <c r="A74" s="46">
        <f t="shared" si="1"/>
        <v>68</v>
      </c>
      <c r="B74" s="91">
        <v>43665</v>
      </c>
      <c r="C74" s="46">
        <v>2518</v>
      </c>
      <c r="D74" s="68" t="s">
        <v>366</v>
      </c>
      <c r="E74" s="74" t="s">
        <v>367</v>
      </c>
      <c r="F74" s="70">
        <v>595</v>
      </c>
    </row>
    <row r="75" spans="1:6" ht="33">
      <c r="A75" s="46">
        <f t="shared" si="1"/>
        <v>69</v>
      </c>
      <c r="B75" s="91">
        <v>43665</v>
      </c>
      <c r="C75" s="46">
        <v>947</v>
      </c>
      <c r="D75" s="68" t="s">
        <v>46</v>
      </c>
      <c r="E75" s="74" t="s">
        <v>484</v>
      </c>
      <c r="F75" s="70">
        <f>1500-808</f>
        <v>692</v>
      </c>
    </row>
    <row r="76" spans="1:6" ht="33">
      <c r="A76" s="46">
        <f t="shared" si="1"/>
        <v>70</v>
      </c>
      <c r="B76" s="91">
        <v>43665</v>
      </c>
      <c r="C76" s="46">
        <v>2512</v>
      </c>
      <c r="D76" s="68" t="s">
        <v>368</v>
      </c>
      <c r="E76" s="74" t="s">
        <v>369</v>
      </c>
      <c r="F76" s="70">
        <v>1582.7</v>
      </c>
    </row>
    <row r="77" spans="1:6" ht="33">
      <c r="A77" s="46">
        <f t="shared" si="1"/>
        <v>71</v>
      </c>
      <c r="B77" s="91">
        <v>43665</v>
      </c>
      <c r="C77" s="46">
        <v>2515</v>
      </c>
      <c r="D77" s="68" t="s">
        <v>53</v>
      </c>
      <c r="E77" s="74" t="s">
        <v>370</v>
      </c>
      <c r="F77" s="70">
        <v>1833</v>
      </c>
    </row>
    <row r="78" spans="1:6" ht="49.5">
      <c r="A78" s="46">
        <f t="shared" si="1"/>
        <v>72</v>
      </c>
      <c r="B78" s="91">
        <v>43665</v>
      </c>
      <c r="C78" s="46">
        <v>2517</v>
      </c>
      <c r="D78" s="68" t="s">
        <v>46</v>
      </c>
      <c r="E78" s="74" t="s">
        <v>371</v>
      </c>
      <c r="F78" s="70">
        <v>2129.4</v>
      </c>
    </row>
    <row r="79" spans="1:6" ht="33">
      <c r="A79" s="46">
        <f t="shared" si="1"/>
        <v>73</v>
      </c>
      <c r="B79" s="91">
        <v>43665</v>
      </c>
      <c r="C79" s="46">
        <v>2502</v>
      </c>
      <c r="D79" s="68" t="s">
        <v>56</v>
      </c>
      <c r="E79" s="74" t="s">
        <v>372</v>
      </c>
      <c r="F79" s="70">
        <v>2311.3200000000002</v>
      </c>
    </row>
    <row r="80" spans="1:6" ht="33">
      <c r="A80" s="46">
        <f t="shared" si="1"/>
        <v>74</v>
      </c>
      <c r="B80" s="91">
        <v>43665</v>
      </c>
      <c r="C80" s="46">
        <v>2488</v>
      </c>
      <c r="D80" s="68" t="s">
        <v>58</v>
      </c>
      <c r="E80" s="74" t="s">
        <v>373</v>
      </c>
      <c r="F80" s="70">
        <v>2810.65</v>
      </c>
    </row>
    <row r="81" spans="1:6" ht="33">
      <c r="A81" s="46">
        <f t="shared" si="1"/>
        <v>75</v>
      </c>
      <c r="B81" s="91">
        <v>43665</v>
      </c>
      <c r="C81" s="46">
        <v>2514</v>
      </c>
      <c r="D81" s="68" t="s">
        <v>53</v>
      </c>
      <c r="E81" s="74" t="s">
        <v>374</v>
      </c>
      <c r="F81" s="70">
        <v>2850.27</v>
      </c>
    </row>
    <row r="82" spans="1:6" ht="33">
      <c r="A82" s="46">
        <f t="shared" si="1"/>
        <v>76</v>
      </c>
      <c r="B82" s="91">
        <v>43665</v>
      </c>
      <c r="C82" s="46">
        <v>2511</v>
      </c>
      <c r="D82" s="68" t="s">
        <v>54</v>
      </c>
      <c r="E82" s="74" t="s">
        <v>375</v>
      </c>
      <c r="F82" s="70">
        <v>2915.5</v>
      </c>
    </row>
    <row r="83" spans="1:6" ht="49.5">
      <c r="A83" s="46">
        <f t="shared" si="1"/>
        <v>77</v>
      </c>
      <c r="B83" s="91">
        <v>43665</v>
      </c>
      <c r="C83" s="46">
        <v>2501</v>
      </c>
      <c r="D83" s="68" t="s">
        <v>376</v>
      </c>
      <c r="E83" s="74" t="s">
        <v>377</v>
      </c>
      <c r="F83" s="70">
        <v>3075.48</v>
      </c>
    </row>
    <row r="84" spans="1:6" ht="49.5">
      <c r="A84" s="46">
        <f t="shared" si="1"/>
        <v>78</v>
      </c>
      <c r="B84" s="91">
        <v>43665</v>
      </c>
      <c r="C84" s="46">
        <v>2504</v>
      </c>
      <c r="D84" s="68" t="s">
        <v>378</v>
      </c>
      <c r="E84" s="74" t="s">
        <v>379</v>
      </c>
      <c r="F84" s="70">
        <v>13396.55</v>
      </c>
    </row>
    <row r="85" spans="1:6" ht="49.5">
      <c r="A85" s="46">
        <f t="shared" si="1"/>
        <v>79</v>
      </c>
      <c r="B85" s="91">
        <v>43665</v>
      </c>
      <c r="C85" s="46">
        <v>2513</v>
      </c>
      <c r="D85" s="68" t="s">
        <v>380</v>
      </c>
      <c r="E85" s="74" t="s">
        <v>381</v>
      </c>
      <c r="F85" s="70">
        <v>26857.41</v>
      </c>
    </row>
    <row r="86" spans="1:6" ht="33">
      <c r="A86" s="46">
        <f t="shared" si="1"/>
        <v>80</v>
      </c>
      <c r="B86" s="91">
        <v>43668</v>
      </c>
      <c r="C86" s="46">
        <v>2509</v>
      </c>
      <c r="D86" s="68" t="s">
        <v>382</v>
      </c>
      <c r="E86" s="74" t="s">
        <v>383</v>
      </c>
      <c r="F86" s="70">
        <v>117.81</v>
      </c>
    </row>
    <row r="87" spans="1:6" ht="69.75" customHeight="1">
      <c r="A87" s="46">
        <f t="shared" si="1"/>
        <v>81</v>
      </c>
      <c r="B87" s="91">
        <v>43669</v>
      </c>
      <c r="C87" s="46">
        <v>2544</v>
      </c>
      <c r="D87" s="68" t="s">
        <v>34</v>
      </c>
      <c r="E87" s="74" t="s">
        <v>490</v>
      </c>
      <c r="F87" s="70">
        <v>71.73</v>
      </c>
    </row>
    <row r="88" spans="1:6" ht="33">
      <c r="A88" s="46">
        <f t="shared" si="1"/>
        <v>82</v>
      </c>
      <c r="B88" s="91">
        <v>43669</v>
      </c>
      <c r="C88" s="46">
        <v>2539</v>
      </c>
      <c r="D88" s="68" t="s">
        <v>384</v>
      </c>
      <c r="E88" s="74" t="s">
        <v>385</v>
      </c>
      <c r="F88" s="70">
        <v>226.99</v>
      </c>
    </row>
    <row r="89" spans="1:6" ht="33">
      <c r="A89" s="46">
        <f t="shared" si="1"/>
        <v>83</v>
      </c>
      <c r="B89" s="91">
        <v>43669</v>
      </c>
      <c r="C89" s="46">
        <v>2526</v>
      </c>
      <c r="D89" s="68" t="s">
        <v>386</v>
      </c>
      <c r="E89" s="74" t="s">
        <v>387</v>
      </c>
      <c r="F89" s="70">
        <v>244.99</v>
      </c>
    </row>
    <row r="90" spans="1:6" ht="33">
      <c r="A90" s="46">
        <f t="shared" si="1"/>
        <v>84</v>
      </c>
      <c r="B90" s="91">
        <v>43669</v>
      </c>
      <c r="C90" s="46">
        <v>2542</v>
      </c>
      <c r="D90" s="68" t="s">
        <v>388</v>
      </c>
      <c r="E90" s="74" t="s">
        <v>389</v>
      </c>
      <c r="F90" s="70">
        <v>335.52</v>
      </c>
    </row>
    <row r="91" spans="1:6" ht="33">
      <c r="A91" s="46">
        <f t="shared" si="1"/>
        <v>85</v>
      </c>
      <c r="B91" s="91">
        <v>43669</v>
      </c>
      <c r="C91" s="46">
        <v>2527</v>
      </c>
      <c r="D91" s="68" t="s">
        <v>390</v>
      </c>
      <c r="E91" s="74" t="s">
        <v>391</v>
      </c>
      <c r="F91" s="70">
        <v>342.72</v>
      </c>
    </row>
    <row r="92" spans="1:6" ht="33">
      <c r="A92" s="46">
        <f t="shared" si="1"/>
        <v>86</v>
      </c>
      <c r="B92" s="91">
        <v>43669</v>
      </c>
      <c r="C92" s="46">
        <v>2534</v>
      </c>
      <c r="D92" s="68" t="s">
        <v>392</v>
      </c>
      <c r="E92" s="74" t="s">
        <v>393</v>
      </c>
      <c r="F92" s="70">
        <v>629.25</v>
      </c>
    </row>
    <row r="93" spans="1:6" ht="33">
      <c r="A93" s="46">
        <f t="shared" si="1"/>
        <v>87</v>
      </c>
      <c r="B93" s="91">
        <v>43669</v>
      </c>
      <c r="C93" s="46">
        <v>2530</v>
      </c>
      <c r="D93" s="68" t="s">
        <v>394</v>
      </c>
      <c r="E93" s="74" t="s">
        <v>395</v>
      </c>
      <c r="F93" s="70">
        <v>856.8</v>
      </c>
    </row>
    <row r="94" spans="1:6" ht="33">
      <c r="A94" s="46">
        <f t="shared" si="1"/>
        <v>88</v>
      </c>
      <c r="B94" s="91">
        <v>43669</v>
      </c>
      <c r="C94" s="46">
        <v>2535</v>
      </c>
      <c r="D94" s="68" t="s">
        <v>396</v>
      </c>
      <c r="E94" s="74" t="s">
        <v>397</v>
      </c>
      <c r="F94" s="70">
        <v>973.24</v>
      </c>
    </row>
    <row r="95" spans="1:6" ht="33">
      <c r="A95" s="46">
        <f t="shared" si="1"/>
        <v>89</v>
      </c>
      <c r="B95" s="91">
        <v>43669</v>
      </c>
      <c r="C95" s="46">
        <v>2531</v>
      </c>
      <c r="D95" s="68" t="s">
        <v>304</v>
      </c>
      <c r="E95" s="74" t="s">
        <v>398</v>
      </c>
      <c r="F95" s="70">
        <v>1012.1</v>
      </c>
    </row>
    <row r="96" spans="1:6" ht="33">
      <c r="A96" s="46">
        <f t="shared" si="1"/>
        <v>90</v>
      </c>
      <c r="B96" s="91">
        <v>43669</v>
      </c>
      <c r="C96" s="46">
        <v>2538</v>
      </c>
      <c r="D96" s="68" t="s">
        <v>399</v>
      </c>
      <c r="E96" s="74" t="s">
        <v>400</v>
      </c>
      <c r="F96" s="70">
        <v>1088.3599999999999</v>
      </c>
    </row>
    <row r="97" spans="1:6" ht="33">
      <c r="A97" s="46">
        <f t="shared" si="1"/>
        <v>91</v>
      </c>
      <c r="B97" s="91">
        <v>43669</v>
      </c>
      <c r="C97" s="46">
        <v>2536</v>
      </c>
      <c r="D97" s="68" t="s">
        <v>401</v>
      </c>
      <c r="E97" s="74" t="s">
        <v>402</v>
      </c>
      <c r="F97" s="70">
        <v>1451.47</v>
      </c>
    </row>
    <row r="98" spans="1:6" ht="33">
      <c r="A98" s="46">
        <f t="shared" si="1"/>
        <v>92</v>
      </c>
      <c r="B98" s="91">
        <v>43669</v>
      </c>
      <c r="C98" s="46">
        <v>2541</v>
      </c>
      <c r="D98" s="68" t="s">
        <v>403</v>
      </c>
      <c r="E98" s="74" t="s">
        <v>404</v>
      </c>
      <c r="F98" s="70">
        <v>3195.26</v>
      </c>
    </row>
    <row r="99" spans="1:6" ht="33">
      <c r="A99" s="46">
        <f t="shared" si="1"/>
        <v>93</v>
      </c>
      <c r="B99" s="91">
        <v>43669</v>
      </c>
      <c r="C99" s="46">
        <v>2523</v>
      </c>
      <c r="D99" s="68" t="s">
        <v>49</v>
      </c>
      <c r="E99" s="74" t="s">
        <v>405</v>
      </c>
      <c r="F99" s="70">
        <v>5712</v>
      </c>
    </row>
    <row r="100" spans="1:6" ht="49.5">
      <c r="A100" s="46">
        <f t="shared" si="1"/>
        <v>94</v>
      </c>
      <c r="B100" s="91">
        <v>43669</v>
      </c>
      <c r="C100" s="46">
        <v>2540</v>
      </c>
      <c r="D100" s="68" t="s">
        <v>406</v>
      </c>
      <c r="E100" s="74" t="s">
        <v>407</v>
      </c>
      <c r="F100" s="70">
        <v>6069</v>
      </c>
    </row>
    <row r="101" spans="1:6" ht="33">
      <c r="A101" s="46">
        <f t="shared" si="1"/>
        <v>95</v>
      </c>
      <c r="B101" s="91">
        <v>43669</v>
      </c>
      <c r="C101" s="46">
        <v>2537</v>
      </c>
      <c r="D101" s="68" t="s">
        <v>408</v>
      </c>
      <c r="E101" s="74" t="s">
        <v>409</v>
      </c>
      <c r="F101" s="70">
        <v>6890.1</v>
      </c>
    </row>
    <row r="102" spans="1:6" ht="49.5">
      <c r="A102" s="46">
        <f t="shared" si="1"/>
        <v>96</v>
      </c>
      <c r="B102" s="163">
        <v>43669</v>
      </c>
      <c r="C102" s="162">
        <v>2528</v>
      </c>
      <c r="D102" s="164" t="s">
        <v>280</v>
      </c>
      <c r="E102" s="164" t="s">
        <v>410</v>
      </c>
      <c r="F102" s="165">
        <v>7898.27</v>
      </c>
    </row>
    <row r="103" spans="1:6" ht="49.5">
      <c r="A103" s="46">
        <f t="shared" si="1"/>
        <v>97</v>
      </c>
      <c r="B103" s="91">
        <v>43669</v>
      </c>
      <c r="C103" s="46">
        <v>2522</v>
      </c>
      <c r="D103" s="68" t="s">
        <v>49</v>
      </c>
      <c r="E103" s="74" t="s">
        <v>411</v>
      </c>
      <c r="F103" s="70">
        <v>8568</v>
      </c>
    </row>
    <row r="104" spans="1:6" ht="33">
      <c r="A104" s="46">
        <f t="shared" si="1"/>
        <v>98</v>
      </c>
      <c r="B104" s="91">
        <v>43669</v>
      </c>
      <c r="C104" s="46">
        <v>2533</v>
      </c>
      <c r="D104" s="68" t="s">
        <v>49</v>
      </c>
      <c r="E104" s="74" t="s">
        <v>412</v>
      </c>
      <c r="F104" s="70">
        <v>11022.45</v>
      </c>
    </row>
    <row r="105" spans="1:6" ht="66">
      <c r="A105" s="46">
        <f t="shared" si="1"/>
        <v>99</v>
      </c>
      <c r="B105" s="91">
        <v>43669</v>
      </c>
      <c r="C105" s="46">
        <v>2525</v>
      </c>
      <c r="D105" s="68" t="s">
        <v>63</v>
      </c>
      <c r="E105" s="74" t="s">
        <v>413</v>
      </c>
      <c r="F105" s="70">
        <v>11863.8</v>
      </c>
    </row>
    <row r="106" spans="1:6">
      <c r="A106" s="46">
        <f t="shared" si="1"/>
        <v>100</v>
      </c>
      <c r="B106" s="91">
        <v>43669</v>
      </c>
      <c r="C106" s="46">
        <v>2529</v>
      </c>
      <c r="D106" s="68" t="s">
        <v>414</v>
      </c>
      <c r="E106" s="74" t="s">
        <v>415</v>
      </c>
      <c r="F106" s="70">
        <v>17281.18</v>
      </c>
    </row>
    <row r="107" spans="1:6" ht="33">
      <c r="A107" s="46">
        <f t="shared" si="1"/>
        <v>101</v>
      </c>
      <c r="B107" s="91">
        <v>43669</v>
      </c>
      <c r="C107" s="46">
        <v>2532</v>
      </c>
      <c r="D107" s="68" t="s">
        <v>416</v>
      </c>
      <c r="E107" s="74" t="s">
        <v>417</v>
      </c>
      <c r="F107" s="70">
        <v>22676.639999999999</v>
      </c>
    </row>
    <row r="108" spans="1:6">
      <c r="A108" s="46">
        <f t="shared" si="1"/>
        <v>102</v>
      </c>
      <c r="B108" s="91">
        <v>43669</v>
      </c>
      <c r="C108" s="46">
        <v>2524</v>
      </c>
      <c r="D108" s="68" t="s">
        <v>56</v>
      </c>
      <c r="E108" s="74" t="s">
        <v>418</v>
      </c>
      <c r="F108" s="70">
        <v>35667.25</v>
      </c>
    </row>
    <row r="109" spans="1:6" ht="33">
      <c r="A109" s="46">
        <f t="shared" si="1"/>
        <v>103</v>
      </c>
      <c r="B109" s="91">
        <v>43670</v>
      </c>
      <c r="C109" s="46">
        <v>2574</v>
      </c>
      <c r="D109" s="68" t="s">
        <v>419</v>
      </c>
      <c r="E109" s="74" t="s">
        <v>420</v>
      </c>
      <c r="F109" s="70">
        <v>19</v>
      </c>
    </row>
    <row r="110" spans="1:6" ht="49.5">
      <c r="A110" s="46">
        <f t="shared" si="1"/>
        <v>104</v>
      </c>
      <c r="B110" s="91">
        <v>43670</v>
      </c>
      <c r="C110" s="46">
        <v>2571</v>
      </c>
      <c r="D110" s="68" t="s">
        <v>359</v>
      </c>
      <c r="E110" s="74" t="s">
        <v>421</v>
      </c>
      <c r="F110" s="70">
        <v>1016.01</v>
      </c>
    </row>
    <row r="111" spans="1:6" ht="49.5">
      <c r="A111" s="46">
        <f t="shared" si="1"/>
        <v>105</v>
      </c>
      <c r="B111" s="91">
        <v>43670</v>
      </c>
      <c r="C111" s="46">
        <v>2573</v>
      </c>
      <c r="D111" s="68" t="s">
        <v>422</v>
      </c>
      <c r="E111" s="74" t="s">
        <v>423</v>
      </c>
      <c r="F111" s="70">
        <v>5268.45</v>
      </c>
    </row>
    <row r="112" spans="1:6" ht="33">
      <c r="A112" s="46">
        <f t="shared" si="1"/>
        <v>106</v>
      </c>
      <c r="B112" s="91">
        <v>43670</v>
      </c>
      <c r="C112" s="46">
        <v>2543</v>
      </c>
      <c r="D112" s="68" t="s">
        <v>424</v>
      </c>
      <c r="E112" s="74" t="s">
        <v>425</v>
      </c>
      <c r="F112" s="70">
        <v>5428.33</v>
      </c>
    </row>
    <row r="113" spans="1:6" ht="33">
      <c r="A113" s="46">
        <f t="shared" si="1"/>
        <v>107</v>
      </c>
      <c r="B113" s="91">
        <v>43670</v>
      </c>
      <c r="C113" s="46">
        <v>2521</v>
      </c>
      <c r="D113" s="68" t="s">
        <v>424</v>
      </c>
      <c r="E113" s="74" t="s">
        <v>426</v>
      </c>
      <c r="F113" s="70">
        <v>5948.51</v>
      </c>
    </row>
    <row r="114" spans="1:6">
      <c r="A114" s="46">
        <f t="shared" si="1"/>
        <v>108</v>
      </c>
      <c r="B114" s="91">
        <v>43670</v>
      </c>
      <c r="C114" s="46">
        <v>2570</v>
      </c>
      <c r="D114" s="68" t="s">
        <v>427</v>
      </c>
      <c r="E114" s="74" t="s">
        <v>428</v>
      </c>
      <c r="F114" s="70">
        <v>13724.03</v>
      </c>
    </row>
    <row r="115" spans="1:6" ht="33">
      <c r="A115" s="46">
        <f t="shared" si="1"/>
        <v>109</v>
      </c>
      <c r="B115" s="91">
        <v>43670</v>
      </c>
      <c r="C115" s="46">
        <v>2573</v>
      </c>
      <c r="D115" s="68" t="s">
        <v>51</v>
      </c>
      <c r="E115" s="74" t="s">
        <v>429</v>
      </c>
      <c r="F115" s="70">
        <v>14103.6</v>
      </c>
    </row>
    <row r="116" spans="1:6" ht="33">
      <c r="A116" s="46">
        <f t="shared" si="1"/>
        <v>110</v>
      </c>
      <c r="B116" s="91">
        <v>43670</v>
      </c>
      <c r="C116" s="46">
        <v>2569</v>
      </c>
      <c r="D116" s="68" t="s">
        <v>430</v>
      </c>
      <c r="E116" s="74" t="s">
        <v>431</v>
      </c>
      <c r="F116" s="70">
        <v>69534.5</v>
      </c>
    </row>
    <row r="117" spans="1:6" ht="49.5">
      <c r="A117" s="46">
        <f t="shared" si="1"/>
        <v>111</v>
      </c>
      <c r="B117" s="91">
        <v>43671</v>
      </c>
      <c r="C117" s="46">
        <v>2604</v>
      </c>
      <c r="D117" s="68" t="s">
        <v>59</v>
      </c>
      <c r="E117" s="74" t="s">
        <v>432</v>
      </c>
      <c r="F117" s="70">
        <v>43.33</v>
      </c>
    </row>
    <row r="118" spans="1:6" ht="33">
      <c r="A118" s="46">
        <f t="shared" si="1"/>
        <v>112</v>
      </c>
      <c r="B118" s="91">
        <v>43671</v>
      </c>
      <c r="C118" s="46">
        <v>2594</v>
      </c>
      <c r="D118" s="68" t="s">
        <v>433</v>
      </c>
      <c r="E118" s="74" t="s">
        <v>434</v>
      </c>
      <c r="F118" s="70">
        <v>80</v>
      </c>
    </row>
    <row r="119" spans="1:6" ht="49.5">
      <c r="A119" s="46">
        <f t="shared" si="1"/>
        <v>113</v>
      </c>
      <c r="B119" s="91">
        <v>43671</v>
      </c>
      <c r="C119" s="46">
        <v>2601</v>
      </c>
      <c r="D119" s="68" t="s">
        <v>435</v>
      </c>
      <c r="E119" s="74" t="s">
        <v>436</v>
      </c>
      <c r="F119" s="70">
        <v>178.5</v>
      </c>
    </row>
    <row r="120" spans="1:6" ht="66">
      <c r="A120" s="46">
        <f t="shared" si="1"/>
        <v>114</v>
      </c>
      <c r="B120" s="91">
        <v>43671</v>
      </c>
      <c r="C120" s="46">
        <v>2603</v>
      </c>
      <c r="D120" s="68" t="s">
        <v>437</v>
      </c>
      <c r="E120" s="74" t="s">
        <v>438</v>
      </c>
      <c r="F120" s="70">
        <v>294.52999999999997</v>
      </c>
    </row>
    <row r="121" spans="1:6">
      <c r="A121" s="46">
        <f t="shared" si="1"/>
        <v>115</v>
      </c>
      <c r="B121" s="91">
        <v>43671</v>
      </c>
      <c r="C121" s="46">
        <v>2595</v>
      </c>
      <c r="D121" s="68" t="s">
        <v>439</v>
      </c>
      <c r="E121" s="74" t="s">
        <v>440</v>
      </c>
      <c r="F121" s="70">
        <v>643</v>
      </c>
    </row>
    <row r="122" spans="1:6" ht="33">
      <c r="A122" s="46">
        <f t="shared" si="1"/>
        <v>116</v>
      </c>
      <c r="B122" s="91">
        <v>43671</v>
      </c>
      <c r="C122" s="46">
        <v>2602</v>
      </c>
      <c r="D122" s="68" t="s">
        <v>441</v>
      </c>
      <c r="E122" s="74" t="s">
        <v>442</v>
      </c>
      <c r="F122" s="70">
        <v>785.4</v>
      </c>
    </row>
    <row r="123" spans="1:6" ht="33">
      <c r="A123" s="46">
        <f t="shared" si="1"/>
        <v>117</v>
      </c>
      <c r="B123" s="91">
        <v>43671</v>
      </c>
      <c r="C123" s="46">
        <v>2596</v>
      </c>
      <c r="D123" s="68" t="s">
        <v>443</v>
      </c>
      <c r="E123" s="74" t="s">
        <v>444</v>
      </c>
      <c r="F123" s="70">
        <v>852.88</v>
      </c>
    </row>
    <row r="124" spans="1:6" ht="33">
      <c r="A124" s="46">
        <f t="shared" si="1"/>
        <v>118</v>
      </c>
      <c r="B124" s="91">
        <v>43671</v>
      </c>
      <c r="C124" s="46">
        <v>2605</v>
      </c>
      <c r="D124" s="74" t="s">
        <v>46</v>
      </c>
      <c r="E124" s="74" t="s">
        <v>445</v>
      </c>
      <c r="F124" s="70">
        <v>1200</v>
      </c>
    </row>
    <row r="125" spans="1:6" ht="33">
      <c r="A125" s="46">
        <f t="shared" si="1"/>
        <v>119</v>
      </c>
      <c r="B125" s="91">
        <v>43671</v>
      </c>
      <c r="C125" s="46">
        <v>2606</v>
      </c>
      <c r="D125" s="74" t="s">
        <v>46</v>
      </c>
      <c r="E125" s="74" t="s">
        <v>445</v>
      </c>
      <c r="F125" s="70">
        <v>1200</v>
      </c>
    </row>
    <row r="126" spans="1:6" ht="33">
      <c r="A126" s="46">
        <f t="shared" si="1"/>
        <v>120</v>
      </c>
      <c r="B126" s="91">
        <v>43671</v>
      </c>
      <c r="C126" s="46">
        <v>2597</v>
      </c>
      <c r="D126" s="68" t="s">
        <v>60</v>
      </c>
      <c r="E126" s="68" t="s">
        <v>528</v>
      </c>
      <c r="F126" s="70">
        <v>1301.67</v>
      </c>
    </row>
    <row r="127" spans="1:6" ht="33">
      <c r="A127" s="46">
        <f t="shared" si="1"/>
        <v>121</v>
      </c>
      <c r="B127" s="91">
        <v>43671</v>
      </c>
      <c r="C127" s="46">
        <v>956</v>
      </c>
      <c r="D127" s="74" t="s">
        <v>46</v>
      </c>
      <c r="E127" s="74" t="s">
        <v>446</v>
      </c>
      <c r="F127" s="70">
        <v>2800</v>
      </c>
    </row>
    <row r="128" spans="1:6" ht="49.5">
      <c r="A128" s="46">
        <f t="shared" si="1"/>
        <v>122</v>
      </c>
      <c r="B128" s="91">
        <v>43671</v>
      </c>
      <c r="C128" s="46">
        <v>2598</v>
      </c>
      <c r="D128" s="68" t="s">
        <v>60</v>
      </c>
      <c r="E128" s="74" t="s">
        <v>447</v>
      </c>
      <c r="F128" s="70">
        <v>6599.5</v>
      </c>
    </row>
    <row r="129" spans="1:6" ht="49.5">
      <c r="A129" s="46">
        <f t="shared" si="1"/>
        <v>123</v>
      </c>
      <c r="B129" s="91">
        <v>43671</v>
      </c>
      <c r="C129" s="46">
        <v>2600</v>
      </c>
      <c r="D129" s="68" t="s">
        <v>448</v>
      </c>
      <c r="E129" s="74" t="s">
        <v>449</v>
      </c>
      <c r="F129" s="70">
        <v>14280</v>
      </c>
    </row>
    <row r="130" spans="1:6" ht="33">
      <c r="A130" s="46">
        <f t="shared" si="1"/>
        <v>124</v>
      </c>
      <c r="B130" s="91">
        <v>43671</v>
      </c>
      <c r="C130" s="46">
        <v>2599</v>
      </c>
      <c r="D130" s="68" t="s">
        <v>450</v>
      </c>
      <c r="E130" s="74" t="s">
        <v>451</v>
      </c>
      <c r="F130" s="70">
        <v>16392.11</v>
      </c>
    </row>
    <row r="131" spans="1:6" ht="33">
      <c r="A131" s="46">
        <f t="shared" si="1"/>
        <v>125</v>
      </c>
      <c r="B131" s="91">
        <v>43672</v>
      </c>
      <c r="C131" s="46">
        <v>2610</v>
      </c>
      <c r="D131" s="68" t="s">
        <v>452</v>
      </c>
      <c r="E131" s="74" t="s">
        <v>453</v>
      </c>
      <c r="F131" s="70">
        <v>183</v>
      </c>
    </row>
    <row r="132" spans="1:6" ht="33">
      <c r="A132" s="46">
        <f t="shared" si="1"/>
        <v>126</v>
      </c>
      <c r="B132" s="91">
        <v>43672</v>
      </c>
      <c r="C132" s="46">
        <v>2612</v>
      </c>
      <c r="D132" s="68" t="s">
        <v>454</v>
      </c>
      <c r="E132" s="74" t="s">
        <v>455</v>
      </c>
      <c r="F132" s="70">
        <v>773.74</v>
      </c>
    </row>
    <row r="133" spans="1:6" ht="33">
      <c r="A133" s="46">
        <f t="shared" si="1"/>
        <v>127</v>
      </c>
      <c r="B133" s="91">
        <v>43672</v>
      </c>
      <c r="C133" s="46">
        <v>2613</v>
      </c>
      <c r="D133" s="68" t="s">
        <v>456</v>
      </c>
      <c r="E133" s="74" t="s">
        <v>457</v>
      </c>
      <c r="F133" s="70">
        <v>1776.08</v>
      </c>
    </row>
    <row r="134" spans="1:6" ht="33">
      <c r="A134" s="46">
        <f t="shared" si="1"/>
        <v>128</v>
      </c>
      <c r="B134" s="91">
        <v>43672</v>
      </c>
      <c r="C134" s="46">
        <v>2609</v>
      </c>
      <c r="D134" s="68" t="s">
        <v>458</v>
      </c>
      <c r="E134" s="74" t="s">
        <v>459</v>
      </c>
      <c r="F134" s="70">
        <v>2261</v>
      </c>
    </row>
    <row r="135" spans="1:6" ht="33">
      <c r="A135" s="46">
        <f t="shared" si="1"/>
        <v>129</v>
      </c>
      <c r="B135" s="91">
        <v>43672</v>
      </c>
      <c r="C135" s="46">
        <v>2616</v>
      </c>
      <c r="D135" s="68" t="s">
        <v>460</v>
      </c>
      <c r="E135" s="74" t="s">
        <v>461</v>
      </c>
      <c r="F135" s="70">
        <v>15505.39</v>
      </c>
    </row>
    <row r="136" spans="1:6" ht="33">
      <c r="A136" s="46">
        <f t="shared" si="1"/>
        <v>130</v>
      </c>
      <c r="B136" s="91">
        <v>43672</v>
      </c>
      <c r="C136" s="46">
        <v>2611</v>
      </c>
      <c r="D136" s="68" t="s">
        <v>462</v>
      </c>
      <c r="E136" s="74" t="s">
        <v>463</v>
      </c>
      <c r="F136" s="70">
        <v>36652</v>
      </c>
    </row>
    <row r="137" spans="1:6" ht="49.5">
      <c r="A137" s="46">
        <f t="shared" ref="A137:A145" si="2">1+A136</f>
        <v>131</v>
      </c>
      <c r="B137" s="91">
        <v>43675</v>
      </c>
      <c r="C137" s="46">
        <v>2619</v>
      </c>
      <c r="D137" s="68" t="s">
        <v>464</v>
      </c>
      <c r="E137" s="74" t="s">
        <v>487</v>
      </c>
      <c r="F137" s="70">
        <v>2</v>
      </c>
    </row>
    <row r="138" spans="1:6" ht="33">
      <c r="A138" s="46">
        <f t="shared" si="2"/>
        <v>132</v>
      </c>
      <c r="B138" s="91">
        <v>43675</v>
      </c>
      <c r="C138" s="46">
        <v>2620</v>
      </c>
      <c r="D138" s="68" t="s">
        <v>464</v>
      </c>
      <c r="E138" s="74" t="s">
        <v>465</v>
      </c>
      <c r="F138" s="70">
        <v>1403</v>
      </c>
    </row>
    <row r="139" spans="1:6" ht="49.5">
      <c r="A139" s="46">
        <f t="shared" si="2"/>
        <v>133</v>
      </c>
      <c r="B139" s="91">
        <v>43675</v>
      </c>
      <c r="C139" s="46">
        <v>2621</v>
      </c>
      <c r="D139" s="68" t="s">
        <v>61</v>
      </c>
      <c r="E139" s="74" t="s">
        <v>466</v>
      </c>
      <c r="F139" s="70">
        <v>67369.929999999993</v>
      </c>
    </row>
    <row r="140" spans="1:6" ht="33">
      <c r="A140" s="46">
        <f t="shared" si="2"/>
        <v>134</v>
      </c>
      <c r="B140" s="91">
        <v>43677</v>
      </c>
      <c r="C140" s="46">
        <v>2627</v>
      </c>
      <c r="D140" s="74" t="s">
        <v>46</v>
      </c>
      <c r="E140" s="74" t="s">
        <v>467</v>
      </c>
      <c r="F140" s="70">
        <v>9.93</v>
      </c>
    </row>
    <row r="141" spans="1:6" ht="33">
      <c r="A141" s="46">
        <f t="shared" si="2"/>
        <v>135</v>
      </c>
      <c r="B141" s="91">
        <v>43677</v>
      </c>
      <c r="C141" s="46">
        <v>2625</v>
      </c>
      <c r="D141" s="68" t="s">
        <v>468</v>
      </c>
      <c r="E141" s="74" t="s">
        <v>469</v>
      </c>
      <c r="F141" s="70">
        <v>375.06</v>
      </c>
    </row>
    <row r="142" spans="1:6" ht="33">
      <c r="A142" s="46">
        <f t="shared" si="2"/>
        <v>136</v>
      </c>
      <c r="B142" s="91">
        <v>43677</v>
      </c>
      <c r="C142" s="46">
        <v>2626</v>
      </c>
      <c r="D142" s="68" t="s">
        <v>470</v>
      </c>
      <c r="E142" s="74" t="s">
        <v>471</v>
      </c>
      <c r="F142" s="70">
        <v>999.96</v>
      </c>
    </row>
    <row r="143" spans="1:6" ht="33">
      <c r="A143" s="46">
        <f t="shared" si="2"/>
        <v>137</v>
      </c>
      <c r="B143" s="91">
        <v>43677</v>
      </c>
      <c r="C143" s="46">
        <v>2622</v>
      </c>
      <c r="D143" s="68" t="s">
        <v>56</v>
      </c>
      <c r="E143" s="74" t="s">
        <v>472</v>
      </c>
      <c r="F143" s="70">
        <v>1196.19</v>
      </c>
    </row>
    <row r="144" spans="1:6" ht="33">
      <c r="A144" s="46">
        <f t="shared" si="2"/>
        <v>138</v>
      </c>
      <c r="B144" s="91">
        <v>43677</v>
      </c>
      <c r="C144" s="46">
        <v>2624</v>
      </c>
      <c r="D144" s="68" t="s">
        <v>441</v>
      </c>
      <c r="E144" s="74" t="s">
        <v>473</v>
      </c>
      <c r="F144" s="70">
        <v>2814.35</v>
      </c>
    </row>
    <row r="145" spans="1:6" ht="49.5">
      <c r="A145" s="46">
        <f t="shared" si="2"/>
        <v>139</v>
      </c>
      <c r="B145" s="91">
        <v>43677</v>
      </c>
      <c r="C145" s="46">
        <v>2623</v>
      </c>
      <c r="D145" s="68" t="s">
        <v>474</v>
      </c>
      <c r="E145" s="74" t="s">
        <v>475</v>
      </c>
      <c r="F145" s="70">
        <v>6156.97</v>
      </c>
    </row>
    <row r="146" spans="1:6">
      <c r="A146" s="46"/>
      <c r="B146" s="46"/>
      <c r="C146" s="46"/>
      <c r="D146" s="68"/>
      <c r="E146" s="68"/>
      <c r="F146" s="50">
        <f>SUM(F7:F145)</f>
        <v>611723.5</v>
      </c>
    </row>
  </sheetData>
  <pageMargins left="0.27559055118110237" right="0.11811023622047245" top="0.55118110236220474" bottom="0.55118110236220474"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zoomScaleNormal="100" workbookViewId="0">
      <selection activeCell="E10" sqref="E10"/>
    </sheetView>
  </sheetViews>
  <sheetFormatPr defaultRowHeight="16.5"/>
  <cols>
    <col min="1" max="1" width="10.5703125" style="8" customWidth="1"/>
    <col min="2" max="2" width="14" style="8" customWidth="1"/>
    <col min="3" max="3" width="16.28515625" style="8" customWidth="1"/>
    <col min="4" max="4" width="31.140625" style="26" customWidth="1"/>
    <col min="5" max="5" width="81.42578125" style="8" customWidth="1"/>
    <col min="6" max="6" width="18.5703125" style="8" customWidth="1"/>
    <col min="7" max="257" width="9.140625" style="8"/>
    <col min="258" max="258" width="15.140625" style="8" customWidth="1"/>
    <col min="259" max="259" width="9.140625" style="8"/>
    <col min="260" max="260" width="11.140625" style="8" customWidth="1"/>
    <col min="261" max="261" width="11.7109375" style="8" bestFit="1" customWidth="1"/>
    <col min="262" max="262" width="115.7109375" style="8" customWidth="1"/>
    <col min="263" max="513" width="9.140625" style="8"/>
    <col min="514" max="514" width="15.140625" style="8" customWidth="1"/>
    <col min="515" max="515" width="9.140625" style="8"/>
    <col min="516" max="516" width="11.140625" style="8" customWidth="1"/>
    <col min="517" max="517" width="11.7109375" style="8" bestFit="1" customWidth="1"/>
    <col min="518" max="518" width="115.7109375" style="8" customWidth="1"/>
    <col min="519" max="769" width="9.140625" style="8"/>
    <col min="770" max="770" width="15.140625" style="8" customWidth="1"/>
    <col min="771" max="771" width="9.140625" style="8"/>
    <col min="772" max="772" width="11.140625" style="8" customWidth="1"/>
    <col min="773" max="773" width="11.7109375" style="8" bestFit="1" customWidth="1"/>
    <col min="774" max="774" width="115.7109375" style="8" customWidth="1"/>
    <col min="775" max="1025" width="9.140625" style="8"/>
    <col min="1026" max="1026" width="15.140625" style="8" customWidth="1"/>
    <col min="1027" max="1027" width="9.140625" style="8"/>
    <col min="1028" max="1028" width="11.140625" style="8" customWidth="1"/>
    <col min="1029" max="1029" width="11.7109375" style="8" bestFit="1" customWidth="1"/>
    <col min="1030" max="1030" width="115.7109375" style="8" customWidth="1"/>
    <col min="1031" max="1281" width="9.140625" style="8"/>
    <col min="1282" max="1282" width="15.140625" style="8" customWidth="1"/>
    <col min="1283" max="1283" width="9.140625" style="8"/>
    <col min="1284" max="1284" width="11.140625" style="8" customWidth="1"/>
    <col min="1285" max="1285" width="11.7109375" style="8" bestFit="1" customWidth="1"/>
    <col min="1286" max="1286" width="115.7109375" style="8" customWidth="1"/>
    <col min="1287" max="1537" width="9.140625" style="8"/>
    <col min="1538" max="1538" width="15.140625" style="8" customWidth="1"/>
    <col min="1539" max="1539" width="9.140625" style="8"/>
    <col min="1540" max="1540" width="11.140625" style="8" customWidth="1"/>
    <col min="1541" max="1541" width="11.7109375" style="8" bestFit="1" customWidth="1"/>
    <col min="1542" max="1542" width="115.7109375" style="8" customWidth="1"/>
    <col min="1543" max="1793" width="9.140625" style="8"/>
    <col min="1794" max="1794" width="15.140625" style="8" customWidth="1"/>
    <col min="1795" max="1795" width="9.140625" style="8"/>
    <col min="1796" max="1796" width="11.140625" style="8" customWidth="1"/>
    <col min="1797" max="1797" width="11.7109375" style="8" bestFit="1" customWidth="1"/>
    <col min="1798" max="1798" width="115.7109375" style="8" customWidth="1"/>
    <col min="1799" max="2049" width="9.140625" style="8"/>
    <col min="2050" max="2050" width="15.140625" style="8" customWidth="1"/>
    <col min="2051" max="2051" width="9.140625" style="8"/>
    <col min="2052" max="2052" width="11.140625" style="8" customWidth="1"/>
    <col min="2053" max="2053" width="11.7109375" style="8" bestFit="1" customWidth="1"/>
    <col min="2054" max="2054" width="115.7109375" style="8" customWidth="1"/>
    <col min="2055" max="2305" width="9.140625" style="8"/>
    <col min="2306" max="2306" width="15.140625" style="8" customWidth="1"/>
    <col min="2307" max="2307" width="9.140625" style="8"/>
    <col min="2308" max="2308" width="11.140625" style="8" customWidth="1"/>
    <col min="2309" max="2309" width="11.7109375" style="8" bestFit="1" customWidth="1"/>
    <col min="2310" max="2310" width="115.7109375" style="8" customWidth="1"/>
    <col min="2311" max="2561" width="9.140625" style="8"/>
    <col min="2562" max="2562" width="15.140625" style="8" customWidth="1"/>
    <col min="2563" max="2563" width="9.140625" style="8"/>
    <col min="2564" max="2564" width="11.140625" style="8" customWidth="1"/>
    <col min="2565" max="2565" width="11.7109375" style="8" bestFit="1" customWidth="1"/>
    <col min="2566" max="2566" width="115.7109375" style="8" customWidth="1"/>
    <col min="2567" max="2817" width="9.140625" style="8"/>
    <col min="2818" max="2818" width="15.140625" style="8" customWidth="1"/>
    <col min="2819" max="2819" width="9.140625" style="8"/>
    <col min="2820" max="2820" width="11.140625" style="8" customWidth="1"/>
    <col min="2821" max="2821" width="11.7109375" style="8" bestFit="1" customWidth="1"/>
    <col min="2822" max="2822" width="115.7109375" style="8" customWidth="1"/>
    <col min="2823" max="3073" width="9.140625" style="8"/>
    <col min="3074" max="3074" width="15.140625" style="8" customWidth="1"/>
    <col min="3075" max="3075" width="9.140625" style="8"/>
    <col min="3076" max="3076" width="11.140625" style="8" customWidth="1"/>
    <col min="3077" max="3077" width="11.7109375" style="8" bestFit="1" customWidth="1"/>
    <col min="3078" max="3078" width="115.7109375" style="8" customWidth="1"/>
    <col min="3079" max="3329" width="9.140625" style="8"/>
    <col min="3330" max="3330" width="15.140625" style="8" customWidth="1"/>
    <col min="3331" max="3331" width="9.140625" style="8"/>
    <col min="3332" max="3332" width="11.140625" style="8" customWidth="1"/>
    <col min="3333" max="3333" width="11.7109375" style="8" bestFit="1" customWidth="1"/>
    <col min="3334" max="3334" width="115.7109375" style="8" customWidth="1"/>
    <col min="3335" max="3585" width="9.140625" style="8"/>
    <col min="3586" max="3586" width="15.140625" style="8" customWidth="1"/>
    <col min="3587" max="3587" width="9.140625" style="8"/>
    <col min="3588" max="3588" width="11.140625" style="8" customWidth="1"/>
    <col min="3589" max="3589" width="11.7109375" style="8" bestFit="1" customWidth="1"/>
    <col min="3590" max="3590" width="115.7109375" style="8" customWidth="1"/>
    <col min="3591" max="3841" width="9.140625" style="8"/>
    <col min="3842" max="3842" width="15.140625" style="8" customWidth="1"/>
    <col min="3843" max="3843" width="9.140625" style="8"/>
    <col min="3844" max="3844" width="11.140625" style="8" customWidth="1"/>
    <col min="3845" max="3845" width="11.7109375" style="8" bestFit="1" customWidth="1"/>
    <col min="3846" max="3846" width="115.7109375" style="8" customWidth="1"/>
    <col min="3847" max="4097" width="9.140625" style="8"/>
    <col min="4098" max="4098" width="15.140625" style="8" customWidth="1"/>
    <col min="4099" max="4099" width="9.140625" style="8"/>
    <col min="4100" max="4100" width="11.140625" style="8" customWidth="1"/>
    <col min="4101" max="4101" width="11.7109375" style="8" bestFit="1" customWidth="1"/>
    <col min="4102" max="4102" width="115.7109375" style="8" customWidth="1"/>
    <col min="4103" max="4353" width="9.140625" style="8"/>
    <col min="4354" max="4354" width="15.140625" style="8" customWidth="1"/>
    <col min="4355" max="4355" width="9.140625" style="8"/>
    <col min="4356" max="4356" width="11.140625" style="8" customWidth="1"/>
    <col min="4357" max="4357" width="11.7109375" style="8" bestFit="1" customWidth="1"/>
    <col min="4358" max="4358" width="115.7109375" style="8" customWidth="1"/>
    <col min="4359" max="4609" width="9.140625" style="8"/>
    <col min="4610" max="4610" width="15.140625" style="8" customWidth="1"/>
    <col min="4611" max="4611" width="9.140625" style="8"/>
    <col min="4612" max="4612" width="11.140625" style="8" customWidth="1"/>
    <col min="4613" max="4613" width="11.7109375" style="8" bestFit="1" customWidth="1"/>
    <col min="4614" max="4614" width="115.7109375" style="8" customWidth="1"/>
    <col min="4615" max="4865" width="9.140625" style="8"/>
    <col min="4866" max="4866" width="15.140625" style="8" customWidth="1"/>
    <col min="4867" max="4867" width="9.140625" style="8"/>
    <col min="4868" max="4868" width="11.140625" style="8" customWidth="1"/>
    <col min="4869" max="4869" width="11.7109375" style="8" bestFit="1" customWidth="1"/>
    <col min="4870" max="4870" width="115.7109375" style="8" customWidth="1"/>
    <col min="4871" max="5121" width="9.140625" style="8"/>
    <col min="5122" max="5122" width="15.140625" style="8" customWidth="1"/>
    <col min="5123" max="5123" width="9.140625" style="8"/>
    <col min="5124" max="5124" width="11.140625" style="8" customWidth="1"/>
    <col min="5125" max="5125" width="11.7109375" style="8" bestFit="1" customWidth="1"/>
    <col min="5126" max="5126" width="115.7109375" style="8" customWidth="1"/>
    <col min="5127" max="5377" width="9.140625" style="8"/>
    <col min="5378" max="5378" width="15.140625" style="8" customWidth="1"/>
    <col min="5379" max="5379" width="9.140625" style="8"/>
    <col min="5380" max="5380" width="11.140625" style="8" customWidth="1"/>
    <col min="5381" max="5381" width="11.7109375" style="8" bestFit="1" customWidth="1"/>
    <col min="5382" max="5382" width="115.7109375" style="8" customWidth="1"/>
    <col min="5383" max="5633" width="9.140625" style="8"/>
    <col min="5634" max="5634" width="15.140625" style="8" customWidth="1"/>
    <col min="5635" max="5635" width="9.140625" style="8"/>
    <col min="5636" max="5636" width="11.140625" style="8" customWidth="1"/>
    <col min="5637" max="5637" width="11.7109375" style="8" bestFit="1" customWidth="1"/>
    <col min="5638" max="5638" width="115.7109375" style="8" customWidth="1"/>
    <col min="5639" max="5889" width="9.140625" style="8"/>
    <col min="5890" max="5890" width="15.140625" style="8" customWidth="1"/>
    <col min="5891" max="5891" width="9.140625" style="8"/>
    <col min="5892" max="5892" width="11.140625" style="8" customWidth="1"/>
    <col min="5893" max="5893" width="11.7109375" style="8" bestFit="1" customWidth="1"/>
    <col min="5894" max="5894" width="115.7109375" style="8" customWidth="1"/>
    <col min="5895" max="6145" width="9.140625" style="8"/>
    <col min="6146" max="6146" width="15.140625" style="8" customWidth="1"/>
    <col min="6147" max="6147" width="9.140625" style="8"/>
    <col min="6148" max="6148" width="11.140625" style="8" customWidth="1"/>
    <col min="6149" max="6149" width="11.7109375" style="8" bestFit="1" customWidth="1"/>
    <col min="6150" max="6150" width="115.7109375" style="8" customWidth="1"/>
    <col min="6151" max="6401" width="9.140625" style="8"/>
    <col min="6402" max="6402" width="15.140625" style="8" customWidth="1"/>
    <col min="6403" max="6403" width="9.140625" style="8"/>
    <col min="6404" max="6404" width="11.140625" style="8" customWidth="1"/>
    <col min="6405" max="6405" width="11.7109375" style="8" bestFit="1" customWidth="1"/>
    <col min="6406" max="6406" width="115.7109375" style="8" customWidth="1"/>
    <col min="6407" max="6657" width="9.140625" style="8"/>
    <col min="6658" max="6658" width="15.140625" style="8" customWidth="1"/>
    <col min="6659" max="6659" width="9.140625" style="8"/>
    <col min="6660" max="6660" width="11.140625" style="8" customWidth="1"/>
    <col min="6661" max="6661" width="11.7109375" style="8" bestFit="1" customWidth="1"/>
    <col min="6662" max="6662" width="115.7109375" style="8" customWidth="1"/>
    <col min="6663" max="6913" width="9.140625" style="8"/>
    <col min="6914" max="6914" width="15.140625" style="8" customWidth="1"/>
    <col min="6915" max="6915" width="9.140625" style="8"/>
    <col min="6916" max="6916" width="11.140625" style="8" customWidth="1"/>
    <col min="6917" max="6917" width="11.7109375" style="8" bestFit="1" customWidth="1"/>
    <col min="6918" max="6918" width="115.7109375" style="8" customWidth="1"/>
    <col min="6919" max="7169" width="9.140625" style="8"/>
    <col min="7170" max="7170" width="15.140625" style="8" customWidth="1"/>
    <col min="7171" max="7171" width="9.140625" style="8"/>
    <col min="7172" max="7172" width="11.140625" style="8" customWidth="1"/>
    <col min="7173" max="7173" width="11.7109375" style="8" bestFit="1" customWidth="1"/>
    <col min="7174" max="7174" width="115.7109375" style="8" customWidth="1"/>
    <col min="7175" max="7425" width="9.140625" style="8"/>
    <col min="7426" max="7426" width="15.140625" style="8" customWidth="1"/>
    <col min="7427" max="7427" width="9.140625" style="8"/>
    <col min="7428" max="7428" width="11.140625" style="8" customWidth="1"/>
    <col min="7429" max="7429" width="11.7109375" style="8" bestFit="1" customWidth="1"/>
    <col min="7430" max="7430" width="115.7109375" style="8" customWidth="1"/>
    <col min="7431" max="7681" width="9.140625" style="8"/>
    <col min="7682" max="7682" width="15.140625" style="8" customWidth="1"/>
    <col min="7683" max="7683" width="9.140625" style="8"/>
    <col min="7684" max="7684" width="11.140625" style="8" customWidth="1"/>
    <col min="7685" max="7685" width="11.7109375" style="8" bestFit="1" customWidth="1"/>
    <col min="7686" max="7686" width="115.7109375" style="8" customWidth="1"/>
    <col min="7687" max="7937" width="9.140625" style="8"/>
    <col min="7938" max="7938" width="15.140625" style="8" customWidth="1"/>
    <col min="7939" max="7939" width="9.140625" style="8"/>
    <col min="7940" max="7940" width="11.140625" style="8" customWidth="1"/>
    <col min="7941" max="7941" width="11.7109375" style="8" bestFit="1" customWidth="1"/>
    <col min="7942" max="7942" width="115.7109375" style="8" customWidth="1"/>
    <col min="7943" max="8193" width="9.140625" style="8"/>
    <col min="8194" max="8194" width="15.140625" style="8" customWidth="1"/>
    <col min="8195" max="8195" width="9.140625" style="8"/>
    <col min="8196" max="8196" width="11.140625" style="8" customWidth="1"/>
    <col min="8197" max="8197" width="11.7109375" style="8" bestFit="1" customWidth="1"/>
    <col min="8198" max="8198" width="115.7109375" style="8" customWidth="1"/>
    <col min="8199" max="8449" width="9.140625" style="8"/>
    <col min="8450" max="8450" width="15.140625" style="8" customWidth="1"/>
    <col min="8451" max="8451" width="9.140625" style="8"/>
    <col min="8452" max="8452" width="11.140625" style="8" customWidth="1"/>
    <col min="8453" max="8453" width="11.7109375" style="8" bestFit="1" customWidth="1"/>
    <col min="8454" max="8454" width="115.7109375" style="8" customWidth="1"/>
    <col min="8455" max="8705" width="9.140625" style="8"/>
    <col min="8706" max="8706" width="15.140625" style="8" customWidth="1"/>
    <col min="8707" max="8707" width="9.140625" style="8"/>
    <col min="8708" max="8708" width="11.140625" style="8" customWidth="1"/>
    <col min="8709" max="8709" width="11.7109375" style="8" bestFit="1" customWidth="1"/>
    <col min="8710" max="8710" width="115.7109375" style="8" customWidth="1"/>
    <col min="8711" max="8961" width="9.140625" style="8"/>
    <col min="8962" max="8962" width="15.140625" style="8" customWidth="1"/>
    <col min="8963" max="8963" width="9.140625" style="8"/>
    <col min="8964" max="8964" width="11.140625" style="8" customWidth="1"/>
    <col min="8965" max="8965" width="11.7109375" style="8" bestFit="1" customWidth="1"/>
    <col min="8966" max="8966" width="115.7109375" style="8" customWidth="1"/>
    <col min="8967" max="9217" width="9.140625" style="8"/>
    <col min="9218" max="9218" width="15.140625" style="8" customWidth="1"/>
    <col min="9219" max="9219" width="9.140625" style="8"/>
    <col min="9220" max="9220" width="11.140625" style="8" customWidth="1"/>
    <col min="9221" max="9221" width="11.7109375" style="8" bestFit="1" customWidth="1"/>
    <col min="9222" max="9222" width="115.7109375" style="8" customWidth="1"/>
    <col min="9223" max="9473" width="9.140625" style="8"/>
    <col min="9474" max="9474" width="15.140625" style="8" customWidth="1"/>
    <col min="9475" max="9475" width="9.140625" style="8"/>
    <col min="9476" max="9476" width="11.140625" style="8" customWidth="1"/>
    <col min="9477" max="9477" width="11.7109375" style="8" bestFit="1" customWidth="1"/>
    <col min="9478" max="9478" width="115.7109375" style="8" customWidth="1"/>
    <col min="9479" max="9729" width="9.140625" style="8"/>
    <col min="9730" max="9730" width="15.140625" style="8" customWidth="1"/>
    <col min="9731" max="9731" width="9.140625" style="8"/>
    <col min="9732" max="9732" width="11.140625" style="8" customWidth="1"/>
    <col min="9733" max="9733" width="11.7109375" style="8" bestFit="1" customWidth="1"/>
    <col min="9734" max="9734" width="115.7109375" style="8" customWidth="1"/>
    <col min="9735" max="9985" width="9.140625" style="8"/>
    <col min="9986" max="9986" width="15.140625" style="8" customWidth="1"/>
    <col min="9987" max="9987" width="9.140625" style="8"/>
    <col min="9988" max="9988" width="11.140625" style="8" customWidth="1"/>
    <col min="9989" max="9989" width="11.7109375" style="8" bestFit="1" customWidth="1"/>
    <col min="9990" max="9990" width="115.7109375" style="8" customWidth="1"/>
    <col min="9991" max="10241" width="9.140625" style="8"/>
    <col min="10242" max="10242" width="15.140625" style="8" customWidth="1"/>
    <col min="10243" max="10243" width="9.140625" style="8"/>
    <col min="10244" max="10244" width="11.140625" style="8" customWidth="1"/>
    <col min="10245" max="10245" width="11.7109375" style="8" bestFit="1" customWidth="1"/>
    <col min="10246" max="10246" width="115.7109375" style="8" customWidth="1"/>
    <col min="10247" max="10497" width="9.140625" style="8"/>
    <col min="10498" max="10498" width="15.140625" style="8" customWidth="1"/>
    <col min="10499" max="10499" width="9.140625" style="8"/>
    <col min="10500" max="10500" width="11.140625" style="8" customWidth="1"/>
    <col min="10501" max="10501" width="11.7109375" style="8" bestFit="1" customWidth="1"/>
    <col min="10502" max="10502" width="115.7109375" style="8" customWidth="1"/>
    <col min="10503" max="10753" width="9.140625" style="8"/>
    <col min="10754" max="10754" width="15.140625" style="8" customWidth="1"/>
    <col min="10755" max="10755" width="9.140625" style="8"/>
    <col min="10756" max="10756" width="11.140625" style="8" customWidth="1"/>
    <col min="10757" max="10757" width="11.7109375" style="8" bestFit="1" customWidth="1"/>
    <col min="10758" max="10758" width="115.7109375" style="8" customWidth="1"/>
    <col min="10759" max="11009" width="9.140625" style="8"/>
    <col min="11010" max="11010" width="15.140625" style="8" customWidth="1"/>
    <col min="11011" max="11011" width="9.140625" style="8"/>
    <col min="11012" max="11012" width="11.140625" style="8" customWidth="1"/>
    <col min="11013" max="11013" width="11.7109375" style="8" bestFit="1" customWidth="1"/>
    <col min="11014" max="11014" width="115.7109375" style="8" customWidth="1"/>
    <col min="11015" max="11265" width="9.140625" style="8"/>
    <col min="11266" max="11266" width="15.140625" style="8" customWidth="1"/>
    <col min="11267" max="11267" width="9.140625" style="8"/>
    <col min="11268" max="11268" width="11.140625" style="8" customWidth="1"/>
    <col min="11269" max="11269" width="11.7109375" style="8" bestFit="1" customWidth="1"/>
    <col min="11270" max="11270" width="115.7109375" style="8" customWidth="1"/>
    <col min="11271" max="11521" width="9.140625" style="8"/>
    <col min="11522" max="11522" width="15.140625" style="8" customWidth="1"/>
    <col min="11523" max="11523" width="9.140625" style="8"/>
    <col min="11524" max="11524" width="11.140625" style="8" customWidth="1"/>
    <col min="11525" max="11525" width="11.7109375" style="8" bestFit="1" customWidth="1"/>
    <col min="11526" max="11526" width="115.7109375" style="8" customWidth="1"/>
    <col min="11527" max="11777" width="9.140625" style="8"/>
    <col min="11778" max="11778" width="15.140625" style="8" customWidth="1"/>
    <col min="11779" max="11779" width="9.140625" style="8"/>
    <col min="11780" max="11780" width="11.140625" style="8" customWidth="1"/>
    <col min="11781" max="11781" width="11.7109375" style="8" bestFit="1" customWidth="1"/>
    <col min="11782" max="11782" width="115.7109375" style="8" customWidth="1"/>
    <col min="11783" max="12033" width="9.140625" style="8"/>
    <col min="12034" max="12034" width="15.140625" style="8" customWidth="1"/>
    <col min="12035" max="12035" width="9.140625" style="8"/>
    <col min="12036" max="12036" width="11.140625" style="8" customWidth="1"/>
    <col min="12037" max="12037" width="11.7109375" style="8" bestFit="1" customWidth="1"/>
    <col min="12038" max="12038" width="115.7109375" style="8" customWidth="1"/>
    <col min="12039" max="12289" width="9.140625" style="8"/>
    <col min="12290" max="12290" width="15.140625" style="8" customWidth="1"/>
    <col min="12291" max="12291" width="9.140625" style="8"/>
    <col min="12292" max="12292" width="11.140625" style="8" customWidth="1"/>
    <col min="12293" max="12293" width="11.7109375" style="8" bestFit="1" customWidth="1"/>
    <col min="12294" max="12294" width="115.7109375" style="8" customWidth="1"/>
    <col min="12295" max="12545" width="9.140625" style="8"/>
    <col min="12546" max="12546" width="15.140625" style="8" customWidth="1"/>
    <col min="12547" max="12547" width="9.140625" style="8"/>
    <col min="12548" max="12548" width="11.140625" style="8" customWidth="1"/>
    <col min="12549" max="12549" width="11.7109375" style="8" bestFit="1" customWidth="1"/>
    <col min="12550" max="12550" width="115.7109375" style="8" customWidth="1"/>
    <col min="12551" max="12801" width="9.140625" style="8"/>
    <col min="12802" max="12802" width="15.140625" style="8" customWidth="1"/>
    <col min="12803" max="12803" width="9.140625" style="8"/>
    <col min="12804" max="12804" width="11.140625" style="8" customWidth="1"/>
    <col min="12805" max="12805" width="11.7109375" style="8" bestFit="1" customWidth="1"/>
    <col min="12806" max="12806" width="115.7109375" style="8" customWidth="1"/>
    <col min="12807" max="13057" width="9.140625" style="8"/>
    <col min="13058" max="13058" width="15.140625" style="8" customWidth="1"/>
    <col min="13059" max="13059" width="9.140625" style="8"/>
    <col min="13060" max="13060" width="11.140625" style="8" customWidth="1"/>
    <col min="13061" max="13061" width="11.7109375" style="8" bestFit="1" customWidth="1"/>
    <col min="13062" max="13062" width="115.7109375" style="8" customWidth="1"/>
    <col min="13063" max="13313" width="9.140625" style="8"/>
    <col min="13314" max="13314" width="15.140625" style="8" customWidth="1"/>
    <col min="13315" max="13315" width="9.140625" style="8"/>
    <col min="13316" max="13316" width="11.140625" style="8" customWidth="1"/>
    <col min="13317" max="13317" width="11.7109375" style="8" bestFit="1" customWidth="1"/>
    <col min="13318" max="13318" width="115.7109375" style="8" customWidth="1"/>
    <col min="13319" max="13569" width="9.140625" style="8"/>
    <col min="13570" max="13570" width="15.140625" style="8" customWidth="1"/>
    <col min="13571" max="13571" width="9.140625" style="8"/>
    <col min="13572" max="13572" width="11.140625" style="8" customWidth="1"/>
    <col min="13573" max="13573" width="11.7109375" style="8" bestFit="1" customWidth="1"/>
    <col min="13574" max="13574" width="115.7109375" style="8" customWidth="1"/>
    <col min="13575" max="13825" width="9.140625" style="8"/>
    <col min="13826" max="13826" width="15.140625" style="8" customWidth="1"/>
    <col min="13827" max="13827" width="9.140625" style="8"/>
    <col min="13828" max="13828" width="11.140625" style="8" customWidth="1"/>
    <col min="13829" max="13829" width="11.7109375" style="8" bestFit="1" customWidth="1"/>
    <col min="13830" max="13830" width="115.7109375" style="8" customWidth="1"/>
    <col min="13831" max="14081" width="9.140625" style="8"/>
    <col min="14082" max="14082" width="15.140625" style="8" customWidth="1"/>
    <col min="14083" max="14083" width="9.140625" style="8"/>
    <col min="14084" max="14084" width="11.140625" style="8" customWidth="1"/>
    <col min="14085" max="14085" width="11.7109375" style="8" bestFit="1" customWidth="1"/>
    <col min="14086" max="14086" width="115.7109375" style="8" customWidth="1"/>
    <col min="14087" max="14337" width="9.140625" style="8"/>
    <col min="14338" max="14338" width="15.140625" style="8" customWidth="1"/>
    <col min="14339" max="14339" width="9.140625" style="8"/>
    <col min="14340" max="14340" width="11.140625" style="8" customWidth="1"/>
    <col min="14341" max="14341" width="11.7109375" style="8" bestFit="1" customWidth="1"/>
    <col min="14342" max="14342" width="115.7109375" style="8" customWidth="1"/>
    <col min="14343" max="14593" width="9.140625" style="8"/>
    <col min="14594" max="14594" width="15.140625" style="8" customWidth="1"/>
    <col min="14595" max="14595" width="9.140625" style="8"/>
    <col min="14596" max="14596" width="11.140625" style="8" customWidth="1"/>
    <col min="14597" max="14597" width="11.7109375" style="8" bestFit="1" customWidth="1"/>
    <col min="14598" max="14598" width="115.7109375" style="8" customWidth="1"/>
    <col min="14599" max="14849" width="9.140625" style="8"/>
    <col min="14850" max="14850" width="15.140625" style="8" customWidth="1"/>
    <col min="14851" max="14851" width="9.140625" style="8"/>
    <col min="14852" max="14852" width="11.140625" style="8" customWidth="1"/>
    <col min="14853" max="14853" width="11.7109375" style="8" bestFit="1" customWidth="1"/>
    <col min="14854" max="14854" width="115.7109375" style="8" customWidth="1"/>
    <col min="14855" max="15105" width="9.140625" style="8"/>
    <col min="15106" max="15106" width="15.140625" style="8" customWidth="1"/>
    <col min="15107" max="15107" width="9.140625" style="8"/>
    <col min="15108" max="15108" width="11.140625" style="8" customWidth="1"/>
    <col min="15109" max="15109" width="11.7109375" style="8" bestFit="1" customWidth="1"/>
    <col min="15110" max="15110" width="115.7109375" style="8" customWidth="1"/>
    <col min="15111" max="15361" width="9.140625" style="8"/>
    <col min="15362" max="15362" width="15.140625" style="8" customWidth="1"/>
    <col min="15363" max="15363" width="9.140625" style="8"/>
    <col min="15364" max="15364" width="11.140625" style="8" customWidth="1"/>
    <col min="15365" max="15365" width="11.7109375" style="8" bestFit="1" customWidth="1"/>
    <col min="15366" max="15366" width="115.7109375" style="8" customWidth="1"/>
    <col min="15367" max="15617" width="9.140625" style="8"/>
    <col min="15618" max="15618" width="15.140625" style="8" customWidth="1"/>
    <col min="15619" max="15619" width="9.140625" style="8"/>
    <col min="15620" max="15620" width="11.140625" style="8" customWidth="1"/>
    <col min="15621" max="15621" width="11.7109375" style="8" bestFit="1" customWidth="1"/>
    <col min="15622" max="15622" width="115.7109375" style="8" customWidth="1"/>
    <col min="15623" max="15873" width="9.140625" style="8"/>
    <col min="15874" max="15874" width="15.140625" style="8" customWidth="1"/>
    <col min="15875" max="15875" width="9.140625" style="8"/>
    <col min="15876" max="15876" width="11.140625" style="8" customWidth="1"/>
    <col min="15877" max="15877" width="11.7109375" style="8" bestFit="1" customWidth="1"/>
    <col min="15878" max="15878" width="115.7109375" style="8" customWidth="1"/>
    <col min="15879" max="16129" width="9.140625" style="8"/>
    <col min="16130" max="16130" width="15.140625" style="8" customWidth="1"/>
    <col min="16131" max="16131" width="9.140625" style="8"/>
    <col min="16132" max="16132" width="11.140625" style="8" customWidth="1"/>
    <col min="16133" max="16133" width="11.7109375" style="8" bestFit="1" customWidth="1"/>
    <col min="16134" max="16134" width="115.7109375" style="8" customWidth="1"/>
    <col min="16135" max="16384" width="9.140625" style="8"/>
  </cols>
  <sheetData>
    <row r="1" spans="1:33" s="18" customFormat="1">
      <c r="A1" s="4" t="s">
        <v>37</v>
      </c>
      <c r="B1" s="20"/>
      <c r="C1" s="20"/>
      <c r="D1" s="21"/>
      <c r="E1" s="20"/>
      <c r="F1" s="20"/>
      <c r="G1" s="20"/>
      <c r="H1" s="20"/>
      <c r="I1" s="20"/>
      <c r="J1" s="20"/>
      <c r="K1" s="20"/>
      <c r="L1" s="20"/>
      <c r="M1" s="20"/>
      <c r="N1" s="20"/>
      <c r="O1" s="20"/>
      <c r="P1" s="20"/>
      <c r="Q1" s="20"/>
      <c r="R1" s="20"/>
      <c r="S1" s="20"/>
      <c r="T1" s="20"/>
      <c r="U1" s="20"/>
      <c r="V1" s="20"/>
      <c r="W1" s="20"/>
      <c r="X1" s="20"/>
      <c r="Y1" s="20"/>
      <c r="Z1" s="20"/>
      <c r="AA1" s="20"/>
      <c r="AB1" s="20"/>
      <c r="AC1" s="20"/>
    </row>
    <row r="2" spans="1:33" s="18" customFormat="1">
      <c r="A2" s="4" t="s">
        <v>30</v>
      </c>
      <c r="B2" s="4"/>
      <c r="C2" s="4"/>
      <c r="D2" s="15"/>
      <c r="E2" s="41"/>
      <c r="F2" s="20"/>
      <c r="G2" s="20"/>
      <c r="H2" s="20"/>
      <c r="I2" s="20"/>
      <c r="J2" s="20"/>
      <c r="K2" s="20"/>
      <c r="L2" s="20"/>
      <c r="M2" s="20"/>
      <c r="N2" s="20"/>
      <c r="O2" s="20"/>
      <c r="P2" s="20"/>
      <c r="Q2" s="20"/>
      <c r="R2" s="20"/>
      <c r="S2" s="20"/>
      <c r="T2" s="20"/>
      <c r="U2" s="20"/>
      <c r="V2" s="20"/>
      <c r="W2" s="20"/>
      <c r="X2" s="20"/>
      <c r="Y2" s="20"/>
      <c r="Z2" s="20"/>
      <c r="AA2" s="20"/>
      <c r="AB2" s="20"/>
      <c r="AC2" s="20"/>
    </row>
    <row r="3" spans="1:33" s="18" customFormat="1">
      <c r="A3" s="4" t="s">
        <v>38</v>
      </c>
      <c r="B3" s="20"/>
      <c r="C3" s="20"/>
      <c r="D3" s="21"/>
      <c r="E3" s="20"/>
      <c r="F3" s="20"/>
      <c r="G3" s="20"/>
      <c r="H3" s="20"/>
      <c r="I3" s="20"/>
      <c r="J3" s="20"/>
      <c r="K3" s="20"/>
      <c r="L3" s="20"/>
      <c r="M3" s="20"/>
      <c r="N3" s="20"/>
      <c r="O3" s="20"/>
      <c r="P3" s="20"/>
      <c r="Q3" s="20"/>
      <c r="R3" s="20"/>
      <c r="S3" s="20"/>
      <c r="T3" s="20"/>
      <c r="U3" s="20"/>
      <c r="V3" s="20"/>
      <c r="W3" s="20"/>
      <c r="X3" s="20"/>
      <c r="Y3" s="20"/>
      <c r="Z3" s="20"/>
      <c r="AA3" s="20"/>
      <c r="AB3" s="20"/>
      <c r="AC3" s="20"/>
    </row>
    <row r="4" spans="1:33" s="18" customFormat="1">
      <c r="A4" s="4"/>
      <c r="B4" s="20"/>
      <c r="C4" s="20"/>
      <c r="D4" s="21"/>
      <c r="E4" s="20"/>
      <c r="F4" s="20"/>
      <c r="G4" s="20"/>
      <c r="H4" s="20"/>
      <c r="I4" s="20"/>
      <c r="J4" s="20"/>
      <c r="K4" s="20"/>
      <c r="L4" s="20"/>
      <c r="M4" s="20"/>
      <c r="N4" s="20"/>
      <c r="O4" s="20"/>
      <c r="P4" s="20"/>
      <c r="Q4" s="20"/>
      <c r="R4" s="20"/>
      <c r="S4" s="20"/>
      <c r="T4" s="20"/>
      <c r="U4" s="20"/>
      <c r="V4" s="20"/>
      <c r="W4" s="20"/>
      <c r="X4" s="20"/>
      <c r="Y4" s="20"/>
      <c r="Z4" s="20"/>
      <c r="AA4" s="20"/>
      <c r="AB4" s="20"/>
      <c r="AC4" s="20"/>
    </row>
    <row r="5" spans="1:33" s="18" customFormat="1">
      <c r="A5" s="4"/>
      <c r="B5" s="20"/>
      <c r="C5" s="4" t="s">
        <v>128</v>
      </c>
      <c r="D5" s="21"/>
      <c r="E5" s="20"/>
      <c r="F5" s="20"/>
      <c r="G5" s="20"/>
      <c r="H5" s="20"/>
      <c r="I5" s="20"/>
      <c r="J5" s="20"/>
      <c r="K5" s="20"/>
      <c r="L5" s="20"/>
      <c r="M5" s="20"/>
      <c r="N5" s="20"/>
      <c r="O5" s="20"/>
      <c r="P5" s="20"/>
      <c r="Q5" s="20"/>
      <c r="R5" s="20"/>
      <c r="S5" s="20"/>
      <c r="T5" s="20"/>
      <c r="U5" s="20"/>
      <c r="V5" s="20"/>
      <c r="W5" s="20"/>
      <c r="X5" s="20"/>
      <c r="Y5" s="20"/>
      <c r="Z5" s="20"/>
      <c r="AA5" s="20"/>
      <c r="AB5" s="20"/>
      <c r="AC5" s="20"/>
    </row>
    <row r="6" spans="1:33" s="18" customFormat="1">
      <c r="A6" s="4"/>
      <c r="B6" s="20"/>
      <c r="C6" s="20"/>
      <c r="D6" s="21"/>
      <c r="E6" s="20"/>
      <c r="F6" s="20"/>
      <c r="G6" s="20"/>
      <c r="H6" s="20"/>
      <c r="I6" s="20"/>
      <c r="J6" s="20"/>
      <c r="K6" s="20"/>
      <c r="L6" s="20"/>
      <c r="M6" s="20"/>
      <c r="N6" s="20"/>
      <c r="O6" s="20"/>
      <c r="P6" s="20"/>
      <c r="Q6" s="20"/>
      <c r="R6" s="20"/>
      <c r="S6" s="20"/>
      <c r="T6" s="20"/>
      <c r="U6" s="20"/>
      <c r="V6" s="20"/>
      <c r="W6" s="20"/>
      <c r="X6" s="20"/>
      <c r="Y6" s="20"/>
      <c r="Z6" s="20"/>
      <c r="AA6" s="20"/>
      <c r="AB6" s="20"/>
      <c r="AC6" s="20"/>
    </row>
    <row r="7" spans="1:33">
      <c r="A7" s="18"/>
      <c r="B7" s="18"/>
      <c r="C7" s="18"/>
      <c r="D7" s="19"/>
      <c r="E7" s="18"/>
      <c r="F7" s="18"/>
      <c r="G7" s="18"/>
      <c r="H7" s="18"/>
      <c r="I7" s="18"/>
      <c r="K7" s="18"/>
      <c r="L7" s="18"/>
      <c r="M7" s="18"/>
      <c r="N7" s="18"/>
      <c r="O7" s="18"/>
      <c r="P7" s="18"/>
      <c r="Q7" s="18"/>
      <c r="R7" s="18"/>
      <c r="S7" s="18"/>
      <c r="T7" s="18"/>
      <c r="U7" s="18"/>
      <c r="V7" s="18"/>
      <c r="W7" s="18"/>
      <c r="X7" s="18"/>
      <c r="Y7" s="18"/>
      <c r="Z7" s="18"/>
      <c r="AA7" s="18"/>
      <c r="AB7" s="18"/>
      <c r="AC7" s="18"/>
      <c r="AD7" s="18"/>
      <c r="AE7" s="18"/>
      <c r="AF7" s="18"/>
      <c r="AG7" s="18"/>
    </row>
    <row r="8" spans="1:33" s="25" customFormat="1" ht="66">
      <c r="A8" s="42" t="s">
        <v>1</v>
      </c>
      <c r="B8" s="42" t="s">
        <v>39</v>
      </c>
      <c r="C8" s="43" t="s">
        <v>40</v>
      </c>
      <c r="D8" s="43" t="s">
        <v>15</v>
      </c>
      <c r="E8" s="44" t="s">
        <v>41</v>
      </c>
      <c r="F8" s="45" t="s">
        <v>42</v>
      </c>
    </row>
    <row r="9" spans="1:33" ht="49.5">
      <c r="A9" s="154">
        <v>1</v>
      </c>
      <c r="B9" s="155">
        <v>43669</v>
      </c>
      <c r="C9" s="154" t="s">
        <v>273</v>
      </c>
      <c r="D9" s="158" t="s">
        <v>274</v>
      </c>
      <c r="E9" s="69" t="s">
        <v>275</v>
      </c>
      <c r="F9" s="156">
        <v>52</v>
      </c>
    </row>
    <row r="10" spans="1:33" ht="33">
      <c r="A10" s="154">
        <v>2</v>
      </c>
      <c r="B10" s="155">
        <v>43672</v>
      </c>
      <c r="C10" s="154" t="s">
        <v>276</v>
      </c>
      <c r="D10" s="158" t="s">
        <v>277</v>
      </c>
      <c r="E10" s="69" t="s">
        <v>278</v>
      </c>
      <c r="F10" s="70">
        <v>24002.3</v>
      </c>
    </row>
    <row r="11" spans="1:33" ht="24.75" customHeight="1">
      <c r="A11" s="177"/>
      <c r="B11" s="178"/>
      <c r="C11" s="46"/>
      <c r="D11" s="46"/>
      <c r="E11" s="46"/>
      <c r="F11" s="50">
        <f>SUM(F9:F10)</f>
        <v>24054.3</v>
      </c>
    </row>
  </sheetData>
  <mergeCells count="1">
    <mergeCell ref="A11:B11"/>
  </mergeCell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2"/>
  <sheetViews>
    <sheetView topLeftCell="A19" zoomScaleNormal="100" workbookViewId="0">
      <selection activeCell="D26" sqref="D26"/>
    </sheetView>
  </sheetViews>
  <sheetFormatPr defaultRowHeight="16.5"/>
  <cols>
    <col min="1" max="1" width="8.28515625" style="95" customWidth="1"/>
    <col min="2" max="2" width="12.85546875" style="95" customWidth="1"/>
    <col min="3" max="3" width="22.5703125" style="145" customWidth="1"/>
    <col min="4" max="4" width="24.85546875" style="95" customWidth="1"/>
    <col min="5" max="5" width="81.7109375" style="93" customWidth="1"/>
    <col min="6" max="6" width="18.28515625" style="94" customWidth="1"/>
    <col min="7" max="7" width="21.140625" style="95" customWidth="1"/>
    <col min="8" max="8" width="11.28515625" style="95" customWidth="1"/>
    <col min="9" max="256" width="9.140625" style="95"/>
    <col min="257" max="257" width="6.5703125" style="95" customWidth="1"/>
    <col min="258" max="258" width="12.85546875" style="95" customWidth="1"/>
    <col min="259" max="259" width="13.7109375" style="95" customWidth="1"/>
    <col min="260" max="260" width="21.85546875" style="95" customWidth="1"/>
    <col min="261" max="261" width="32" style="95" customWidth="1"/>
    <col min="262" max="262" width="12.85546875" style="95" customWidth="1"/>
    <col min="263" max="263" width="21.140625" style="95" customWidth="1"/>
    <col min="264" max="264" width="11.28515625" style="95" customWidth="1"/>
    <col min="265" max="512" width="9.140625" style="95"/>
    <col min="513" max="513" width="6.5703125" style="95" customWidth="1"/>
    <col min="514" max="514" width="12.85546875" style="95" customWidth="1"/>
    <col min="515" max="515" width="13.7109375" style="95" customWidth="1"/>
    <col min="516" max="516" width="21.85546875" style="95" customWidth="1"/>
    <col min="517" max="517" width="32" style="95" customWidth="1"/>
    <col min="518" max="518" width="12.85546875" style="95" customWidth="1"/>
    <col min="519" max="519" width="21.140625" style="95" customWidth="1"/>
    <col min="520" max="520" width="11.28515625" style="95" customWidth="1"/>
    <col min="521" max="768" width="9.140625" style="95"/>
    <col min="769" max="769" width="6.5703125" style="95" customWidth="1"/>
    <col min="770" max="770" width="12.85546875" style="95" customWidth="1"/>
    <col min="771" max="771" width="13.7109375" style="95" customWidth="1"/>
    <col min="772" max="772" width="21.85546875" style="95" customWidth="1"/>
    <col min="773" max="773" width="32" style="95" customWidth="1"/>
    <col min="774" max="774" width="12.85546875" style="95" customWidth="1"/>
    <col min="775" max="775" width="21.140625" style="95" customWidth="1"/>
    <col min="776" max="776" width="11.28515625" style="95" customWidth="1"/>
    <col min="777" max="1024" width="9.140625" style="95"/>
    <col min="1025" max="1025" width="6.5703125" style="95" customWidth="1"/>
    <col min="1026" max="1026" width="12.85546875" style="95" customWidth="1"/>
    <col min="1027" max="1027" width="13.7109375" style="95" customWidth="1"/>
    <col min="1028" max="1028" width="21.85546875" style="95" customWidth="1"/>
    <col min="1029" max="1029" width="32" style="95" customWidth="1"/>
    <col min="1030" max="1030" width="12.85546875" style="95" customWidth="1"/>
    <col min="1031" max="1031" width="21.140625" style="95" customWidth="1"/>
    <col min="1032" max="1032" width="11.28515625" style="95" customWidth="1"/>
    <col min="1033" max="1280" width="9.140625" style="95"/>
    <col min="1281" max="1281" width="6.5703125" style="95" customWidth="1"/>
    <col min="1282" max="1282" width="12.85546875" style="95" customWidth="1"/>
    <col min="1283" max="1283" width="13.7109375" style="95" customWidth="1"/>
    <col min="1284" max="1284" width="21.85546875" style="95" customWidth="1"/>
    <col min="1285" max="1285" width="32" style="95" customWidth="1"/>
    <col min="1286" max="1286" width="12.85546875" style="95" customWidth="1"/>
    <col min="1287" max="1287" width="21.140625" style="95" customWidth="1"/>
    <col min="1288" max="1288" width="11.28515625" style="95" customWidth="1"/>
    <col min="1289" max="1536" width="9.140625" style="95"/>
    <col min="1537" max="1537" width="6.5703125" style="95" customWidth="1"/>
    <col min="1538" max="1538" width="12.85546875" style="95" customWidth="1"/>
    <col min="1539" max="1539" width="13.7109375" style="95" customWidth="1"/>
    <col min="1540" max="1540" width="21.85546875" style="95" customWidth="1"/>
    <col min="1541" max="1541" width="32" style="95" customWidth="1"/>
    <col min="1542" max="1542" width="12.85546875" style="95" customWidth="1"/>
    <col min="1543" max="1543" width="21.140625" style="95" customWidth="1"/>
    <col min="1544" max="1544" width="11.28515625" style="95" customWidth="1"/>
    <col min="1545" max="1792" width="9.140625" style="95"/>
    <col min="1793" max="1793" width="6.5703125" style="95" customWidth="1"/>
    <col min="1794" max="1794" width="12.85546875" style="95" customWidth="1"/>
    <col min="1795" max="1795" width="13.7109375" style="95" customWidth="1"/>
    <col min="1796" max="1796" width="21.85546875" style="95" customWidth="1"/>
    <col min="1797" max="1797" width="32" style="95" customWidth="1"/>
    <col min="1798" max="1798" width="12.85546875" style="95" customWidth="1"/>
    <col min="1799" max="1799" width="21.140625" style="95" customWidth="1"/>
    <col min="1800" max="1800" width="11.28515625" style="95" customWidth="1"/>
    <col min="1801" max="2048" width="9.140625" style="95"/>
    <col min="2049" max="2049" width="6.5703125" style="95" customWidth="1"/>
    <col min="2050" max="2050" width="12.85546875" style="95" customWidth="1"/>
    <col min="2051" max="2051" width="13.7109375" style="95" customWidth="1"/>
    <col min="2052" max="2052" width="21.85546875" style="95" customWidth="1"/>
    <col min="2053" max="2053" width="32" style="95" customWidth="1"/>
    <col min="2054" max="2054" width="12.85546875" style="95" customWidth="1"/>
    <col min="2055" max="2055" width="21.140625" style="95" customWidth="1"/>
    <col min="2056" max="2056" width="11.28515625" style="95" customWidth="1"/>
    <col min="2057" max="2304" width="9.140625" style="95"/>
    <col min="2305" max="2305" width="6.5703125" style="95" customWidth="1"/>
    <col min="2306" max="2306" width="12.85546875" style="95" customWidth="1"/>
    <col min="2307" max="2307" width="13.7109375" style="95" customWidth="1"/>
    <col min="2308" max="2308" width="21.85546875" style="95" customWidth="1"/>
    <col min="2309" max="2309" width="32" style="95" customWidth="1"/>
    <col min="2310" max="2310" width="12.85546875" style="95" customWidth="1"/>
    <col min="2311" max="2311" width="21.140625" style="95" customWidth="1"/>
    <col min="2312" max="2312" width="11.28515625" style="95" customWidth="1"/>
    <col min="2313" max="2560" width="9.140625" style="95"/>
    <col min="2561" max="2561" width="6.5703125" style="95" customWidth="1"/>
    <col min="2562" max="2562" width="12.85546875" style="95" customWidth="1"/>
    <col min="2563" max="2563" width="13.7109375" style="95" customWidth="1"/>
    <col min="2564" max="2564" width="21.85546875" style="95" customWidth="1"/>
    <col min="2565" max="2565" width="32" style="95" customWidth="1"/>
    <col min="2566" max="2566" width="12.85546875" style="95" customWidth="1"/>
    <col min="2567" max="2567" width="21.140625" style="95" customWidth="1"/>
    <col min="2568" max="2568" width="11.28515625" style="95" customWidth="1"/>
    <col min="2569" max="2816" width="9.140625" style="95"/>
    <col min="2817" max="2817" width="6.5703125" style="95" customWidth="1"/>
    <col min="2818" max="2818" width="12.85546875" style="95" customWidth="1"/>
    <col min="2819" max="2819" width="13.7109375" style="95" customWidth="1"/>
    <col min="2820" max="2820" width="21.85546875" style="95" customWidth="1"/>
    <col min="2821" max="2821" width="32" style="95" customWidth="1"/>
    <col min="2822" max="2822" width="12.85546875" style="95" customWidth="1"/>
    <col min="2823" max="2823" width="21.140625" style="95" customWidth="1"/>
    <col min="2824" max="2824" width="11.28515625" style="95" customWidth="1"/>
    <col min="2825" max="3072" width="9.140625" style="95"/>
    <col min="3073" max="3073" width="6.5703125" style="95" customWidth="1"/>
    <col min="3074" max="3074" width="12.85546875" style="95" customWidth="1"/>
    <col min="3075" max="3075" width="13.7109375" style="95" customWidth="1"/>
    <col min="3076" max="3076" width="21.85546875" style="95" customWidth="1"/>
    <col min="3077" max="3077" width="32" style="95" customWidth="1"/>
    <col min="3078" max="3078" width="12.85546875" style="95" customWidth="1"/>
    <col min="3079" max="3079" width="21.140625" style="95" customWidth="1"/>
    <col min="3080" max="3080" width="11.28515625" style="95" customWidth="1"/>
    <col min="3081" max="3328" width="9.140625" style="95"/>
    <col min="3329" max="3329" width="6.5703125" style="95" customWidth="1"/>
    <col min="3330" max="3330" width="12.85546875" style="95" customWidth="1"/>
    <col min="3331" max="3331" width="13.7109375" style="95" customWidth="1"/>
    <col min="3332" max="3332" width="21.85546875" style="95" customWidth="1"/>
    <col min="3333" max="3333" width="32" style="95" customWidth="1"/>
    <col min="3334" max="3334" width="12.85546875" style="95" customWidth="1"/>
    <col min="3335" max="3335" width="21.140625" style="95" customWidth="1"/>
    <col min="3336" max="3336" width="11.28515625" style="95" customWidth="1"/>
    <col min="3337" max="3584" width="9.140625" style="95"/>
    <col min="3585" max="3585" width="6.5703125" style="95" customWidth="1"/>
    <col min="3586" max="3586" width="12.85546875" style="95" customWidth="1"/>
    <col min="3587" max="3587" width="13.7109375" style="95" customWidth="1"/>
    <col min="3588" max="3588" width="21.85546875" style="95" customWidth="1"/>
    <col min="3589" max="3589" width="32" style="95" customWidth="1"/>
    <col min="3590" max="3590" width="12.85546875" style="95" customWidth="1"/>
    <col min="3591" max="3591" width="21.140625" style="95" customWidth="1"/>
    <col min="3592" max="3592" width="11.28515625" style="95" customWidth="1"/>
    <col min="3593" max="3840" width="9.140625" style="95"/>
    <col min="3841" max="3841" width="6.5703125" style="95" customWidth="1"/>
    <col min="3842" max="3842" width="12.85546875" style="95" customWidth="1"/>
    <col min="3843" max="3843" width="13.7109375" style="95" customWidth="1"/>
    <col min="3844" max="3844" width="21.85546875" style="95" customWidth="1"/>
    <col min="3845" max="3845" width="32" style="95" customWidth="1"/>
    <col min="3846" max="3846" width="12.85546875" style="95" customWidth="1"/>
    <col min="3847" max="3847" width="21.140625" style="95" customWidth="1"/>
    <col min="3848" max="3848" width="11.28515625" style="95" customWidth="1"/>
    <col min="3849" max="4096" width="9.140625" style="95"/>
    <col min="4097" max="4097" width="6.5703125" style="95" customWidth="1"/>
    <col min="4098" max="4098" width="12.85546875" style="95" customWidth="1"/>
    <col min="4099" max="4099" width="13.7109375" style="95" customWidth="1"/>
    <col min="4100" max="4100" width="21.85546875" style="95" customWidth="1"/>
    <col min="4101" max="4101" width="32" style="95" customWidth="1"/>
    <col min="4102" max="4102" width="12.85546875" style="95" customWidth="1"/>
    <col min="4103" max="4103" width="21.140625" style="95" customWidth="1"/>
    <col min="4104" max="4104" width="11.28515625" style="95" customWidth="1"/>
    <col min="4105" max="4352" width="9.140625" style="95"/>
    <col min="4353" max="4353" width="6.5703125" style="95" customWidth="1"/>
    <col min="4354" max="4354" width="12.85546875" style="95" customWidth="1"/>
    <col min="4355" max="4355" width="13.7109375" style="95" customWidth="1"/>
    <col min="4356" max="4356" width="21.85546875" style="95" customWidth="1"/>
    <col min="4357" max="4357" width="32" style="95" customWidth="1"/>
    <col min="4358" max="4358" width="12.85546875" style="95" customWidth="1"/>
    <col min="4359" max="4359" width="21.140625" style="95" customWidth="1"/>
    <col min="4360" max="4360" width="11.28515625" style="95" customWidth="1"/>
    <col min="4361" max="4608" width="9.140625" style="95"/>
    <col min="4609" max="4609" width="6.5703125" style="95" customWidth="1"/>
    <col min="4610" max="4610" width="12.85546875" style="95" customWidth="1"/>
    <col min="4611" max="4611" width="13.7109375" style="95" customWidth="1"/>
    <col min="4612" max="4612" width="21.85546875" style="95" customWidth="1"/>
    <col min="4613" max="4613" width="32" style="95" customWidth="1"/>
    <col min="4614" max="4614" width="12.85546875" style="95" customWidth="1"/>
    <col min="4615" max="4615" width="21.140625" style="95" customWidth="1"/>
    <col min="4616" max="4616" width="11.28515625" style="95" customWidth="1"/>
    <col min="4617" max="4864" width="9.140625" style="95"/>
    <col min="4865" max="4865" width="6.5703125" style="95" customWidth="1"/>
    <col min="4866" max="4866" width="12.85546875" style="95" customWidth="1"/>
    <col min="4867" max="4867" width="13.7109375" style="95" customWidth="1"/>
    <col min="4868" max="4868" width="21.85546875" style="95" customWidth="1"/>
    <col min="4869" max="4869" width="32" style="95" customWidth="1"/>
    <col min="4870" max="4870" width="12.85546875" style="95" customWidth="1"/>
    <col min="4871" max="4871" width="21.140625" style="95" customWidth="1"/>
    <col min="4872" max="4872" width="11.28515625" style="95" customWidth="1"/>
    <col min="4873" max="5120" width="9.140625" style="95"/>
    <col min="5121" max="5121" width="6.5703125" style="95" customWidth="1"/>
    <col min="5122" max="5122" width="12.85546875" style="95" customWidth="1"/>
    <col min="5123" max="5123" width="13.7109375" style="95" customWidth="1"/>
    <col min="5124" max="5124" width="21.85546875" style="95" customWidth="1"/>
    <col min="5125" max="5125" width="32" style="95" customWidth="1"/>
    <col min="5126" max="5126" width="12.85546875" style="95" customWidth="1"/>
    <col min="5127" max="5127" width="21.140625" style="95" customWidth="1"/>
    <col min="5128" max="5128" width="11.28515625" style="95" customWidth="1"/>
    <col min="5129" max="5376" width="9.140625" style="95"/>
    <col min="5377" max="5377" width="6.5703125" style="95" customWidth="1"/>
    <col min="5378" max="5378" width="12.85546875" style="95" customWidth="1"/>
    <col min="5379" max="5379" width="13.7109375" style="95" customWidth="1"/>
    <col min="5380" max="5380" width="21.85546875" style="95" customWidth="1"/>
    <col min="5381" max="5381" width="32" style="95" customWidth="1"/>
    <col min="5382" max="5382" width="12.85546875" style="95" customWidth="1"/>
    <col min="5383" max="5383" width="21.140625" style="95" customWidth="1"/>
    <col min="5384" max="5384" width="11.28515625" style="95" customWidth="1"/>
    <col min="5385" max="5632" width="9.140625" style="95"/>
    <col min="5633" max="5633" width="6.5703125" style="95" customWidth="1"/>
    <col min="5634" max="5634" width="12.85546875" style="95" customWidth="1"/>
    <col min="5635" max="5635" width="13.7109375" style="95" customWidth="1"/>
    <col min="5636" max="5636" width="21.85546875" style="95" customWidth="1"/>
    <col min="5637" max="5637" width="32" style="95" customWidth="1"/>
    <col min="5638" max="5638" width="12.85546875" style="95" customWidth="1"/>
    <col min="5639" max="5639" width="21.140625" style="95" customWidth="1"/>
    <col min="5640" max="5640" width="11.28515625" style="95" customWidth="1"/>
    <col min="5641" max="5888" width="9.140625" style="95"/>
    <col min="5889" max="5889" width="6.5703125" style="95" customWidth="1"/>
    <col min="5890" max="5890" width="12.85546875" style="95" customWidth="1"/>
    <col min="5891" max="5891" width="13.7109375" style="95" customWidth="1"/>
    <col min="5892" max="5892" width="21.85546875" style="95" customWidth="1"/>
    <col min="5893" max="5893" width="32" style="95" customWidth="1"/>
    <col min="5894" max="5894" width="12.85546875" style="95" customWidth="1"/>
    <col min="5895" max="5895" width="21.140625" style="95" customWidth="1"/>
    <col min="5896" max="5896" width="11.28515625" style="95" customWidth="1"/>
    <col min="5897" max="6144" width="9.140625" style="95"/>
    <col min="6145" max="6145" width="6.5703125" style="95" customWidth="1"/>
    <col min="6146" max="6146" width="12.85546875" style="95" customWidth="1"/>
    <col min="6147" max="6147" width="13.7109375" style="95" customWidth="1"/>
    <col min="6148" max="6148" width="21.85546875" style="95" customWidth="1"/>
    <col min="6149" max="6149" width="32" style="95" customWidth="1"/>
    <col min="6150" max="6150" width="12.85546875" style="95" customWidth="1"/>
    <col min="6151" max="6151" width="21.140625" style="95" customWidth="1"/>
    <col min="6152" max="6152" width="11.28515625" style="95" customWidth="1"/>
    <col min="6153" max="6400" width="9.140625" style="95"/>
    <col min="6401" max="6401" width="6.5703125" style="95" customWidth="1"/>
    <col min="6402" max="6402" width="12.85546875" style="95" customWidth="1"/>
    <col min="6403" max="6403" width="13.7109375" style="95" customWidth="1"/>
    <col min="6404" max="6404" width="21.85546875" style="95" customWidth="1"/>
    <col min="6405" max="6405" width="32" style="95" customWidth="1"/>
    <col min="6406" max="6406" width="12.85546875" style="95" customWidth="1"/>
    <col min="6407" max="6407" width="21.140625" style="95" customWidth="1"/>
    <col min="6408" max="6408" width="11.28515625" style="95" customWidth="1"/>
    <col min="6409" max="6656" width="9.140625" style="95"/>
    <col min="6657" max="6657" width="6.5703125" style="95" customWidth="1"/>
    <col min="6658" max="6658" width="12.85546875" style="95" customWidth="1"/>
    <col min="6659" max="6659" width="13.7109375" style="95" customWidth="1"/>
    <col min="6660" max="6660" width="21.85546875" style="95" customWidth="1"/>
    <col min="6661" max="6661" width="32" style="95" customWidth="1"/>
    <col min="6662" max="6662" width="12.85546875" style="95" customWidth="1"/>
    <col min="6663" max="6663" width="21.140625" style="95" customWidth="1"/>
    <col min="6664" max="6664" width="11.28515625" style="95" customWidth="1"/>
    <col min="6665" max="6912" width="9.140625" style="95"/>
    <col min="6913" max="6913" width="6.5703125" style="95" customWidth="1"/>
    <col min="6914" max="6914" width="12.85546875" style="95" customWidth="1"/>
    <col min="6915" max="6915" width="13.7109375" style="95" customWidth="1"/>
    <col min="6916" max="6916" width="21.85546875" style="95" customWidth="1"/>
    <col min="6917" max="6917" width="32" style="95" customWidth="1"/>
    <col min="6918" max="6918" width="12.85546875" style="95" customWidth="1"/>
    <col min="6919" max="6919" width="21.140625" style="95" customWidth="1"/>
    <col min="6920" max="6920" width="11.28515625" style="95" customWidth="1"/>
    <col min="6921" max="7168" width="9.140625" style="95"/>
    <col min="7169" max="7169" width="6.5703125" style="95" customWidth="1"/>
    <col min="7170" max="7170" width="12.85546875" style="95" customWidth="1"/>
    <col min="7171" max="7171" width="13.7109375" style="95" customWidth="1"/>
    <col min="7172" max="7172" width="21.85546875" style="95" customWidth="1"/>
    <col min="7173" max="7173" width="32" style="95" customWidth="1"/>
    <col min="7174" max="7174" width="12.85546875" style="95" customWidth="1"/>
    <col min="7175" max="7175" width="21.140625" style="95" customWidth="1"/>
    <col min="7176" max="7176" width="11.28515625" style="95" customWidth="1"/>
    <col min="7177" max="7424" width="9.140625" style="95"/>
    <col min="7425" max="7425" width="6.5703125" style="95" customWidth="1"/>
    <col min="7426" max="7426" width="12.85546875" style="95" customWidth="1"/>
    <col min="7427" max="7427" width="13.7109375" style="95" customWidth="1"/>
    <col min="7428" max="7428" width="21.85546875" style="95" customWidth="1"/>
    <col min="7429" max="7429" width="32" style="95" customWidth="1"/>
    <col min="7430" max="7430" width="12.85546875" style="95" customWidth="1"/>
    <col min="7431" max="7431" width="21.140625" style="95" customWidth="1"/>
    <col min="7432" max="7432" width="11.28515625" style="95" customWidth="1"/>
    <col min="7433" max="7680" width="9.140625" style="95"/>
    <col min="7681" max="7681" width="6.5703125" style="95" customWidth="1"/>
    <col min="7682" max="7682" width="12.85546875" style="95" customWidth="1"/>
    <col min="7683" max="7683" width="13.7109375" style="95" customWidth="1"/>
    <col min="7684" max="7684" width="21.85546875" style="95" customWidth="1"/>
    <col min="7685" max="7685" width="32" style="95" customWidth="1"/>
    <col min="7686" max="7686" width="12.85546875" style="95" customWidth="1"/>
    <col min="7687" max="7687" width="21.140625" style="95" customWidth="1"/>
    <col min="7688" max="7688" width="11.28515625" style="95" customWidth="1"/>
    <col min="7689" max="7936" width="9.140625" style="95"/>
    <col min="7937" max="7937" width="6.5703125" style="95" customWidth="1"/>
    <col min="7938" max="7938" width="12.85546875" style="95" customWidth="1"/>
    <col min="7939" max="7939" width="13.7109375" style="95" customWidth="1"/>
    <col min="7940" max="7940" width="21.85546875" style="95" customWidth="1"/>
    <col min="7941" max="7941" width="32" style="95" customWidth="1"/>
    <col min="7942" max="7942" width="12.85546875" style="95" customWidth="1"/>
    <col min="7943" max="7943" width="21.140625" style="95" customWidth="1"/>
    <col min="7944" max="7944" width="11.28515625" style="95" customWidth="1"/>
    <col min="7945" max="8192" width="9.140625" style="95"/>
    <col min="8193" max="8193" width="6.5703125" style="95" customWidth="1"/>
    <col min="8194" max="8194" width="12.85546875" style="95" customWidth="1"/>
    <col min="8195" max="8195" width="13.7109375" style="95" customWidth="1"/>
    <col min="8196" max="8196" width="21.85546875" style="95" customWidth="1"/>
    <col min="8197" max="8197" width="32" style="95" customWidth="1"/>
    <col min="8198" max="8198" width="12.85546875" style="95" customWidth="1"/>
    <col min="8199" max="8199" width="21.140625" style="95" customWidth="1"/>
    <col min="8200" max="8200" width="11.28515625" style="95" customWidth="1"/>
    <col min="8201" max="8448" width="9.140625" style="95"/>
    <col min="8449" max="8449" width="6.5703125" style="95" customWidth="1"/>
    <col min="8450" max="8450" width="12.85546875" style="95" customWidth="1"/>
    <col min="8451" max="8451" width="13.7109375" style="95" customWidth="1"/>
    <col min="8452" max="8452" width="21.85546875" style="95" customWidth="1"/>
    <col min="8453" max="8453" width="32" style="95" customWidth="1"/>
    <col min="8454" max="8454" width="12.85546875" style="95" customWidth="1"/>
    <col min="8455" max="8455" width="21.140625" style="95" customWidth="1"/>
    <col min="8456" max="8456" width="11.28515625" style="95" customWidth="1"/>
    <col min="8457" max="8704" width="9.140625" style="95"/>
    <col min="8705" max="8705" width="6.5703125" style="95" customWidth="1"/>
    <col min="8706" max="8706" width="12.85546875" style="95" customWidth="1"/>
    <col min="8707" max="8707" width="13.7109375" style="95" customWidth="1"/>
    <col min="8708" max="8708" width="21.85546875" style="95" customWidth="1"/>
    <col min="8709" max="8709" width="32" style="95" customWidth="1"/>
    <col min="8710" max="8710" width="12.85546875" style="95" customWidth="1"/>
    <col min="8711" max="8711" width="21.140625" style="95" customWidth="1"/>
    <col min="8712" max="8712" width="11.28515625" style="95" customWidth="1"/>
    <col min="8713" max="8960" width="9.140625" style="95"/>
    <col min="8961" max="8961" width="6.5703125" style="95" customWidth="1"/>
    <col min="8962" max="8962" width="12.85546875" style="95" customWidth="1"/>
    <col min="8963" max="8963" width="13.7109375" style="95" customWidth="1"/>
    <col min="8964" max="8964" width="21.85546875" style="95" customWidth="1"/>
    <col min="8965" max="8965" width="32" style="95" customWidth="1"/>
    <col min="8966" max="8966" width="12.85546875" style="95" customWidth="1"/>
    <col min="8967" max="8967" width="21.140625" style="95" customWidth="1"/>
    <col min="8968" max="8968" width="11.28515625" style="95" customWidth="1"/>
    <col min="8969" max="9216" width="9.140625" style="95"/>
    <col min="9217" max="9217" width="6.5703125" style="95" customWidth="1"/>
    <col min="9218" max="9218" width="12.85546875" style="95" customWidth="1"/>
    <col min="9219" max="9219" width="13.7109375" style="95" customWidth="1"/>
    <col min="9220" max="9220" width="21.85546875" style="95" customWidth="1"/>
    <col min="9221" max="9221" width="32" style="95" customWidth="1"/>
    <col min="9222" max="9222" width="12.85546875" style="95" customWidth="1"/>
    <col min="9223" max="9223" width="21.140625" style="95" customWidth="1"/>
    <col min="9224" max="9224" width="11.28515625" style="95" customWidth="1"/>
    <col min="9225" max="9472" width="9.140625" style="95"/>
    <col min="9473" max="9473" width="6.5703125" style="95" customWidth="1"/>
    <col min="9474" max="9474" width="12.85546875" style="95" customWidth="1"/>
    <col min="9475" max="9475" width="13.7109375" style="95" customWidth="1"/>
    <col min="9476" max="9476" width="21.85546875" style="95" customWidth="1"/>
    <col min="9477" max="9477" width="32" style="95" customWidth="1"/>
    <col min="9478" max="9478" width="12.85546875" style="95" customWidth="1"/>
    <col min="9479" max="9479" width="21.140625" style="95" customWidth="1"/>
    <col min="9480" max="9480" width="11.28515625" style="95" customWidth="1"/>
    <col min="9481" max="9728" width="9.140625" style="95"/>
    <col min="9729" max="9729" width="6.5703125" style="95" customWidth="1"/>
    <col min="9730" max="9730" width="12.85546875" style="95" customWidth="1"/>
    <col min="9731" max="9731" width="13.7109375" style="95" customWidth="1"/>
    <col min="9732" max="9732" width="21.85546875" style="95" customWidth="1"/>
    <col min="9733" max="9733" width="32" style="95" customWidth="1"/>
    <col min="9734" max="9734" width="12.85546875" style="95" customWidth="1"/>
    <col min="9735" max="9735" width="21.140625" style="95" customWidth="1"/>
    <col min="9736" max="9736" width="11.28515625" style="95" customWidth="1"/>
    <col min="9737" max="9984" width="9.140625" style="95"/>
    <col min="9985" max="9985" width="6.5703125" style="95" customWidth="1"/>
    <col min="9986" max="9986" width="12.85546875" style="95" customWidth="1"/>
    <col min="9987" max="9987" width="13.7109375" style="95" customWidth="1"/>
    <col min="9988" max="9988" width="21.85546875" style="95" customWidth="1"/>
    <col min="9989" max="9989" width="32" style="95" customWidth="1"/>
    <col min="9990" max="9990" width="12.85546875" style="95" customWidth="1"/>
    <col min="9991" max="9991" width="21.140625" style="95" customWidth="1"/>
    <col min="9992" max="9992" width="11.28515625" style="95" customWidth="1"/>
    <col min="9993" max="10240" width="9.140625" style="95"/>
    <col min="10241" max="10241" width="6.5703125" style="95" customWidth="1"/>
    <col min="10242" max="10242" width="12.85546875" style="95" customWidth="1"/>
    <col min="10243" max="10243" width="13.7109375" style="95" customWidth="1"/>
    <col min="10244" max="10244" width="21.85546875" style="95" customWidth="1"/>
    <col min="10245" max="10245" width="32" style="95" customWidth="1"/>
    <col min="10246" max="10246" width="12.85546875" style="95" customWidth="1"/>
    <col min="10247" max="10247" width="21.140625" style="95" customWidth="1"/>
    <col min="10248" max="10248" width="11.28515625" style="95" customWidth="1"/>
    <col min="10249" max="10496" width="9.140625" style="95"/>
    <col min="10497" max="10497" width="6.5703125" style="95" customWidth="1"/>
    <col min="10498" max="10498" width="12.85546875" style="95" customWidth="1"/>
    <col min="10499" max="10499" width="13.7109375" style="95" customWidth="1"/>
    <col min="10500" max="10500" width="21.85546875" style="95" customWidth="1"/>
    <col min="10501" max="10501" width="32" style="95" customWidth="1"/>
    <col min="10502" max="10502" width="12.85546875" style="95" customWidth="1"/>
    <col min="10503" max="10503" width="21.140625" style="95" customWidth="1"/>
    <col min="10504" max="10504" width="11.28515625" style="95" customWidth="1"/>
    <col min="10505" max="10752" width="9.140625" style="95"/>
    <col min="10753" max="10753" width="6.5703125" style="95" customWidth="1"/>
    <col min="10754" max="10754" width="12.85546875" style="95" customWidth="1"/>
    <col min="10755" max="10755" width="13.7109375" style="95" customWidth="1"/>
    <col min="10756" max="10756" width="21.85546875" style="95" customWidth="1"/>
    <col min="10757" max="10757" width="32" style="95" customWidth="1"/>
    <col min="10758" max="10758" width="12.85546875" style="95" customWidth="1"/>
    <col min="10759" max="10759" width="21.140625" style="95" customWidth="1"/>
    <col min="10760" max="10760" width="11.28515625" style="95" customWidth="1"/>
    <col min="10761" max="11008" width="9.140625" style="95"/>
    <col min="11009" max="11009" width="6.5703125" style="95" customWidth="1"/>
    <col min="11010" max="11010" width="12.85546875" style="95" customWidth="1"/>
    <col min="11011" max="11011" width="13.7109375" style="95" customWidth="1"/>
    <col min="11012" max="11012" width="21.85546875" style="95" customWidth="1"/>
    <col min="11013" max="11013" width="32" style="95" customWidth="1"/>
    <col min="11014" max="11014" width="12.85546875" style="95" customWidth="1"/>
    <col min="11015" max="11015" width="21.140625" style="95" customWidth="1"/>
    <col min="11016" max="11016" width="11.28515625" style="95" customWidth="1"/>
    <col min="11017" max="11264" width="9.140625" style="95"/>
    <col min="11265" max="11265" width="6.5703125" style="95" customWidth="1"/>
    <col min="11266" max="11266" width="12.85546875" style="95" customWidth="1"/>
    <col min="11267" max="11267" width="13.7109375" style="95" customWidth="1"/>
    <col min="11268" max="11268" width="21.85546875" style="95" customWidth="1"/>
    <col min="11269" max="11269" width="32" style="95" customWidth="1"/>
    <col min="11270" max="11270" width="12.85546875" style="95" customWidth="1"/>
    <col min="11271" max="11271" width="21.140625" style="95" customWidth="1"/>
    <col min="11272" max="11272" width="11.28515625" style="95" customWidth="1"/>
    <col min="11273" max="11520" width="9.140625" style="95"/>
    <col min="11521" max="11521" width="6.5703125" style="95" customWidth="1"/>
    <col min="11522" max="11522" width="12.85546875" style="95" customWidth="1"/>
    <col min="11523" max="11523" width="13.7109375" style="95" customWidth="1"/>
    <col min="11524" max="11524" width="21.85546875" style="95" customWidth="1"/>
    <col min="11525" max="11525" width="32" style="95" customWidth="1"/>
    <col min="11526" max="11526" width="12.85546875" style="95" customWidth="1"/>
    <col min="11527" max="11527" width="21.140625" style="95" customWidth="1"/>
    <col min="11528" max="11528" width="11.28515625" style="95" customWidth="1"/>
    <col min="11529" max="11776" width="9.140625" style="95"/>
    <col min="11777" max="11777" width="6.5703125" style="95" customWidth="1"/>
    <col min="11778" max="11778" width="12.85546875" style="95" customWidth="1"/>
    <col min="11779" max="11779" width="13.7109375" style="95" customWidth="1"/>
    <col min="11780" max="11780" width="21.85546875" style="95" customWidth="1"/>
    <col min="11781" max="11781" width="32" style="95" customWidth="1"/>
    <col min="11782" max="11782" width="12.85546875" style="95" customWidth="1"/>
    <col min="11783" max="11783" width="21.140625" style="95" customWidth="1"/>
    <col min="11784" max="11784" width="11.28515625" style="95" customWidth="1"/>
    <col min="11785" max="12032" width="9.140625" style="95"/>
    <col min="12033" max="12033" width="6.5703125" style="95" customWidth="1"/>
    <col min="12034" max="12034" width="12.85546875" style="95" customWidth="1"/>
    <col min="12035" max="12035" width="13.7109375" style="95" customWidth="1"/>
    <col min="12036" max="12036" width="21.85546875" style="95" customWidth="1"/>
    <col min="12037" max="12037" width="32" style="95" customWidth="1"/>
    <col min="12038" max="12038" width="12.85546875" style="95" customWidth="1"/>
    <col min="12039" max="12039" width="21.140625" style="95" customWidth="1"/>
    <col min="12040" max="12040" width="11.28515625" style="95" customWidth="1"/>
    <col min="12041" max="12288" width="9.140625" style="95"/>
    <col min="12289" max="12289" width="6.5703125" style="95" customWidth="1"/>
    <col min="12290" max="12290" width="12.85546875" style="95" customWidth="1"/>
    <col min="12291" max="12291" width="13.7109375" style="95" customWidth="1"/>
    <col min="12292" max="12292" width="21.85546875" style="95" customWidth="1"/>
    <col min="12293" max="12293" width="32" style="95" customWidth="1"/>
    <col min="12294" max="12294" width="12.85546875" style="95" customWidth="1"/>
    <col min="12295" max="12295" width="21.140625" style="95" customWidth="1"/>
    <col min="12296" max="12296" width="11.28515625" style="95" customWidth="1"/>
    <col min="12297" max="12544" width="9.140625" style="95"/>
    <col min="12545" max="12545" width="6.5703125" style="95" customWidth="1"/>
    <col min="12546" max="12546" width="12.85546875" style="95" customWidth="1"/>
    <col min="12547" max="12547" width="13.7109375" style="95" customWidth="1"/>
    <col min="12548" max="12548" width="21.85546875" style="95" customWidth="1"/>
    <col min="12549" max="12549" width="32" style="95" customWidth="1"/>
    <col min="12550" max="12550" width="12.85546875" style="95" customWidth="1"/>
    <col min="12551" max="12551" width="21.140625" style="95" customWidth="1"/>
    <col min="12552" max="12552" width="11.28515625" style="95" customWidth="1"/>
    <col min="12553" max="12800" width="9.140625" style="95"/>
    <col min="12801" max="12801" width="6.5703125" style="95" customWidth="1"/>
    <col min="12802" max="12802" width="12.85546875" style="95" customWidth="1"/>
    <col min="12803" max="12803" width="13.7109375" style="95" customWidth="1"/>
    <col min="12804" max="12804" width="21.85546875" style="95" customWidth="1"/>
    <col min="12805" max="12805" width="32" style="95" customWidth="1"/>
    <col min="12806" max="12806" width="12.85546875" style="95" customWidth="1"/>
    <col min="12807" max="12807" width="21.140625" style="95" customWidth="1"/>
    <col min="12808" max="12808" width="11.28515625" style="95" customWidth="1"/>
    <col min="12809" max="13056" width="9.140625" style="95"/>
    <col min="13057" max="13057" width="6.5703125" style="95" customWidth="1"/>
    <col min="13058" max="13058" width="12.85546875" style="95" customWidth="1"/>
    <col min="13059" max="13059" width="13.7109375" style="95" customWidth="1"/>
    <col min="13060" max="13060" width="21.85546875" style="95" customWidth="1"/>
    <col min="13061" max="13061" width="32" style="95" customWidth="1"/>
    <col min="13062" max="13062" width="12.85546875" style="95" customWidth="1"/>
    <col min="13063" max="13063" width="21.140625" style="95" customWidth="1"/>
    <col min="13064" max="13064" width="11.28515625" style="95" customWidth="1"/>
    <col min="13065" max="13312" width="9.140625" style="95"/>
    <col min="13313" max="13313" width="6.5703125" style="95" customWidth="1"/>
    <col min="13314" max="13314" width="12.85546875" style="95" customWidth="1"/>
    <col min="13315" max="13315" width="13.7109375" style="95" customWidth="1"/>
    <col min="13316" max="13316" width="21.85546875" style="95" customWidth="1"/>
    <col min="13317" max="13317" width="32" style="95" customWidth="1"/>
    <col min="13318" max="13318" width="12.85546875" style="95" customWidth="1"/>
    <col min="13319" max="13319" width="21.140625" style="95" customWidth="1"/>
    <col min="13320" max="13320" width="11.28515625" style="95" customWidth="1"/>
    <col min="13321" max="13568" width="9.140625" style="95"/>
    <col min="13569" max="13569" width="6.5703125" style="95" customWidth="1"/>
    <col min="13570" max="13570" width="12.85546875" style="95" customWidth="1"/>
    <col min="13571" max="13571" width="13.7109375" style="95" customWidth="1"/>
    <col min="13572" max="13572" width="21.85546875" style="95" customWidth="1"/>
    <col min="13573" max="13573" width="32" style="95" customWidth="1"/>
    <col min="13574" max="13574" width="12.85546875" style="95" customWidth="1"/>
    <col min="13575" max="13575" width="21.140625" style="95" customWidth="1"/>
    <col min="13576" max="13576" width="11.28515625" style="95" customWidth="1"/>
    <col min="13577" max="13824" width="9.140625" style="95"/>
    <col min="13825" max="13825" width="6.5703125" style="95" customWidth="1"/>
    <col min="13826" max="13826" width="12.85546875" style="95" customWidth="1"/>
    <col min="13827" max="13827" width="13.7109375" style="95" customWidth="1"/>
    <col min="13828" max="13828" width="21.85546875" style="95" customWidth="1"/>
    <col min="13829" max="13829" width="32" style="95" customWidth="1"/>
    <col min="13830" max="13830" width="12.85546875" style="95" customWidth="1"/>
    <col min="13831" max="13831" width="21.140625" style="95" customWidth="1"/>
    <col min="13832" max="13832" width="11.28515625" style="95" customWidth="1"/>
    <col min="13833" max="14080" width="9.140625" style="95"/>
    <col min="14081" max="14081" width="6.5703125" style="95" customWidth="1"/>
    <col min="14082" max="14082" width="12.85546875" style="95" customWidth="1"/>
    <col min="14083" max="14083" width="13.7109375" style="95" customWidth="1"/>
    <col min="14084" max="14084" width="21.85546875" style="95" customWidth="1"/>
    <col min="14085" max="14085" width="32" style="95" customWidth="1"/>
    <col min="14086" max="14086" width="12.85546875" style="95" customWidth="1"/>
    <col min="14087" max="14087" width="21.140625" style="95" customWidth="1"/>
    <col min="14088" max="14088" width="11.28515625" style="95" customWidth="1"/>
    <col min="14089" max="14336" width="9.140625" style="95"/>
    <col min="14337" max="14337" width="6.5703125" style="95" customWidth="1"/>
    <col min="14338" max="14338" width="12.85546875" style="95" customWidth="1"/>
    <col min="14339" max="14339" width="13.7109375" style="95" customWidth="1"/>
    <col min="14340" max="14340" width="21.85546875" style="95" customWidth="1"/>
    <col min="14341" max="14341" width="32" style="95" customWidth="1"/>
    <col min="14342" max="14342" width="12.85546875" style="95" customWidth="1"/>
    <col min="14343" max="14343" width="21.140625" style="95" customWidth="1"/>
    <col min="14344" max="14344" width="11.28515625" style="95" customWidth="1"/>
    <col min="14345" max="14592" width="9.140625" style="95"/>
    <col min="14593" max="14593" width="6.5703125" style="95" customWidth="1"/>
    <col min="14594" max="14594" width="12.85546875" style="95" customWidth="1"/>
    <col min="14595" max="14595" width="13.7109375" style="95" customWidth="1"/>
    <col min="14596" max="14596" width="21.85546875" style="95" customWidth="1"/>
    <col min="14597" max="14597" width="32" style="95" customWidth="1"/>
    <col min="14598" max="14598" width="12.85546875" style="95" customWidth="1"/>
    <col min="14599" max="14599" width="21.140625" style="95" customWidth="1"/>
    <col min="14600" max="14600" width="11.28515625" style="95" customWidth="1"/>
    <col min="14601" max="14848" width="9.140625" style="95"/>
    <col min="14849" max="14849" width="6.5703125" style="95" customWidth="1"/>
    <col min="14850" max="14850" width="12.85546875" style="95" customWidth="1"/>
    <col min="14851" max="14851" width="13.7109375" style="95" customWidth="1"/>
    <col min="14852" max="14852" width="21.85546875" style="95" customWidth="1"/>
    <col min="14853" max="14853" width="32" style="95" customWidth="1"/>
    <col min="14854" max="14854" width="12.85546875" style="95" customWidth="1"/>
    <col min="14855" max="14855" width="21.140625" style="95" customWidth="1"/>
    <col min="14856" max="14856" width="11.28515625" style="95" customWidth="1"/>
    <col min="14857" max="15104" width="9.140625" style="95"/>
    <col min="15105" max="15105" width="6.5703125" style="95" customWidth="1"/>
    <col min="15106" max="15106" width="12.85546875" style="95" customWidth="1"/>
    <col min="15107" max="15107" width="13.7109375" style="95" customWidth="1"/>
    <col min="15108" max="15108" width="21.85546875" style="95" customWidth="1"/>
    <col min="15109" max="15109" width="32" style="95" customWidth="1"/>
    <col min="15110" max="15110" width="12.85546875" style="95" customWidth="1"/>
    <col min="15111" max="15111" width="21.140625" style="95" customWidth="1"/>
    <col min="15112" max="15112" width="11.28515625" style="95" customWidth="1"/>
    <col min="15113" max="15360" width="9.140625" style="95"/>
    <col min="15361" max="15361" width="6.5703125" style="95" customWidth="1"/>
    <col min="15362" max="15362" width="12.85546875" style="95" customWidth="1"/>
    <col min="15363" max="15363" width="13.7109375" style="95" customWidth="1"/>
    <col min="15364" max="15364" width="21.85546875" style="95" customWidth="1"/>
    <col min="15365" max="15365" width="32" style="95" customWidth="1"/>
    <col min="15366" max="15366" width="12.85546875" style="95" customWidth="1"/>
    <col min="15367" max="15367" width="21.140625" style="95" customWidth="1"/>
    <col min="15368" max="15368" width="11.28515625" style="95" customWidth="1"/>
    <col min="15369" max="15616" width="9.140625" style="95"/>
    <col min="15617" max="15617" width="6.5703125" style="95" customWidth="1"/>
    <col min="15618" max="15618" width="12.85546875" style="95" customWidth="1"/>
    <col min="15619" max="15619" width="13.7109375" style="95" customWidth="1"/>
    <col min="15620" max="15620" width="21.85546875" style="95" customWidth="1"/>
    <col min="15621" max="15621" width="32" style="95" customWidth="1"/>
    <col min="15622" max="15622" width="12.85546875" style="95" customWidth="1"/>
    <col min="15623" max="15623" width="21.140625" style="95" customWidth="1"/>
    <col min="15624" max="15624" width="11.28515625" style="95" customWidth="1"/>
    <col min="15625" max="15872" width="9.140625" style="95"/>
    <col min="15873" max="15873" width="6.5703125" style="95" customWidth="1"/>
    <col min="15874" max="15874" width="12.85546875" style="95" customWidth="1"/>
    <col min="15875" max="15875" width="13.7109375" style="95" customWidth="1"/>
    <col min="15876" max="15876" width="21.85546875" style="95" customWidth="1"/>
    <col min="15877" max="15877" width="32" style="95" customWidth="1"/>
    <col min="15878" max="15878" width="12.85546875" style="95" customWidth="1"/>
    <col min="15879" max="15879" width="21.140625" style="95" customWidth="1"/>
    <col min="15880" max="15880" width="11.28515625" style="95" customWidth="1"/>
    <col min="15881" max="16128" width="9.140625" style="95"/>
    <col min="16129" max="16129" width="6.5703125" style="95" customWidth="1"/>
    <col min="16130" max="16130" width="12.85546875" style="95" customWidth="1"/>
    <col min="16131" max="16131" width="13.7109375" style="95" customWidth="1"/>
    <col min="16132" max="16132" width="21.85546875" style="95" customWidth="1"/>
    <col min="16133" max="16133" width="32" style="95" customWidth="1"/>
    <col min="16134" max="16134" width="12.85546875" style="95" customWidth="1"/>
    <col min="16135" max="16135" width="21.140625" style="95" customWidth="1"/>
    <col min="16136" max="16136" width="11.28515625" style="95" customWidth="1"/>
    <col min="16137" max="16384" width="9.140625" style="95"/>
  </cols>
  <sheetData>
    <row r="2" spans="1:10">
      <c r="A2" s="92" t="s">
        <v>13</v>
      </c>
      <c r="B2" s="92"/>
      <c r="C2" s="136"/>
      <c r="D2" s="92"/>
    </row>
    <row r="3" spans="1:10">
      <c r="A3" s="92" t="s">
        <v>14</v>
      </c>
      <c r="B3" s="92"/>
      <c r="C3" s="136"/>
      <c r="D3" s="92"/>
    </row>
    <row r="4" spans="1:10">
      <c r="A4" s="92" t="s">
        <v>33</v>
      </c>
      <c r="B4" s="92"/>
      <c r="C4" s="136"/>
      <c r="D4" s="92"/>
    </row>
    <row r="5" spans="1:10" s="98" customFormat="1">
      <c r="A5" s="96"/>
      <c r="B5" s="96"/>
      <c r="C5" s="137"/>
      <c r="D5" s="92" t="s">
        <v>127</v>
      </c>
      <c r="E5" s="92"/>
      <c r="F5" s="97"/>
      <c r="H5" s="95"/>
      <c r="I5" s="95"/>
      <c r="J5" s="95"/>
    </row>
    <row r="6" spans="1:10" ht="17.25" thickBot="1">
      <c r="A6" s="99"/>
      <c r="B6" s="99"/>
      <c r="C6" s="138"/>
      <c r="D6" s="92"/>
    </row>
    <row r="7" spans="1:10" ht="49.5">
      <c r="A7" s="100" t="s">
        <v>23</v>
      </c>
      <c r="B7" s="101" t="s">
        <v>24</v>
      </c>
      <c r="C7" s="139" t="s">
        <v>25</v>
      </c>
      <c r="D7" s="102" t="s">
        <v>15</v>
      </c>
      <c r="E7" s="103" t="s">
        <v>26</v>
      </c>
      <c r="F7" s="104" t="s">
        <v>27</v>
      </c>
    </row>
    <row r="8" spans="1:10" ht="49.5">
      <c r="A8" s="173">
        <v>1</v>
      </c>
      <c r="B8" s="105">
        <v>43657</v>
      </c>
      <c r="C8" s="140">
        <v>2205</v>
      </c>
      <c r="D8" s="107" t="s">
        <v>46</v>
      </c>
      <c r="E8" s="108" t="s">
        <v>129</v>
      </c>
      <c r="F8" s="109">
        <v>6785</v>
      </c>
    </row>
    <row r="9" spans="1:10" ht="49.5">
      <c r="A9" s="173">
        <f>1+A8</f>
        <v>2</v>
      </c>
      <c r="B9" s="105">
        <v>43657</v>
      </c>
      <c r="C9" s="140">
        <v>2207</v>
      </c>
      <c r="D9" s="107" t="s">
        <v>46</v>
      </c>
      <c r="E9" s="108" t="s">
        <v>129</v>
      </c>
      <c r="F9" s="109">
        <v>9443</v>
      </c>
    </row>
    <row r="10" spans="1:10" ht="49.5">
      <c r="A10" s="173">
        <f t="shared" ref="A10:A24" si="0">1+A9</f>
        <v>3</v>
      </c>
      <c r="B10" s="105">
        <v>43657</v>
      </c>
      <c r="C10" s="140">
        <v>2208</v>
      </c>
      <c r="D10" s="107" t="s">
        <v>34</v>
      </c>
      <c r="E10" s="108" t="s">
        <v>130</v>
      </c>
      <c r="F10" s="109">
        <v>15606</v>
      </c>
    </row>
    <row r="11" spans="1:10" ht="49.5">
      <c r="A11" s="173">
        <f t="shared" si="0"/>
        <v>4</v>
      </c>
      <c r="B11" s="105">
        <v>43657</v>
      </c>
      <c r="C11" s="140">
        <v>2204</v>
      </c>
      <c r="D11" s="107" t="s">
        <v>46</v>
      </c>
      <c r="E11" s="108" t="s">
        <v>129</v>
      </c>
      <c r="F11" s="109">
        <v>17316</v>
      </c>
    </row>
    <row r="12" spans="1:10" ht="49.5">
      <c r="A12" s="173">
        <f t="shared" si="0"/>
        <v>5</v>
      </c>
      <c r="B12" s="105">
        <v>43657</v>
      </c>
      <c r="C12" s="140">
        <v>2206</v>
      </c>
      <c r="D12" s="107" t="s">
        <v>46</v>
      </c>
      <c r="E12" s="108" t="s">
        <v>129</v>
      </c>
      <c r="F12" s="109">
        <v>91865</v>
      </c>
    </row>
    <row r="13" spans="1:10" ht="33">
      <c r="A13" s="173">
        <f t="shared" si="0"/>
        <v>6</v>
      </c>
      <c r="B13" s="105">
        <v>43658</v>
      </c>
      <c r="C13" s="140">
        <v>1207</v>
      </c>
      <c r="D13" s="107" t="s">
        <v>46</v>
      </c>
      <c r="E13" s="108" t="s">
        <v>131</v>
      </c>
      <c r="F13" s="109">
        <v>1769</v>
      </c>
    </row>
    <row r="14" spans="1:10" ht="33">
      <c r="A14" s="173">
        <f t="shared" si="0"/>
        <v>7</v>
      </c>
      <c r="B14" s="105">
        <v>43658</v>
      </c>
      <c r="C14" s="140">
        <v>1207</v>
      </c>
      <c r="D14" s="107" t="s">
        <v>46</v>
      </c>
      <c r="E14" s="108" t="s">
        <v>131</v>
      </c>
      <c r="F14" s="109">
        <v>3251</v>
      </c>
    </row>
    <row r="15" spans="1:10" ht="33">
      <c r="A15" s="173">
        <f t="shared" si="0"/>
        <v>8</v>
      </c>
      <c r="B15" s="105">
        <v>43658</v>
      </c>
      <c r="C15" s="140">
        <v>123</v>
      </c>
      <c r="D15" s="107" t="s">
        <v>46</v>
      </c>
      <c r="E15" s="108" t="s">
        <v>132</v>
      </c>
      <c r="F15" s="109">
        <v>10030</v>
      </c>
    </row>
    <row r="16" spans="1:10" ht="33">
      <c r="A16" s="173">
        <f t="shared" si="0"/>
        <v>9</v>
      </c>
      <c r="B16" s="105">
        <v>43663</v>
      </c>
      <c r="C16" s="140">
        <v>2445</v>
      </c>
      <c r="D16" s="107" t="s">
        <v>34</v>
      </c>
      <c r="E16" s="108" t="s">
        <v>133</v>
      </c>
      <c r="F16" s="109">
        <v>107</v>
      </c>
    </row>
    <row r="17" spans="1:9" ht="49.5">
      <c r="A17" s="173">
        <f t="shared" si="0"/>
        <v>10</v>
      </c>
      <c r="B17" s="105">
        <v>43663</v>
      </c>
      <c r="C17" s="140">
        <v>2380</v>
      </c>
      <c r="D17" s="107" t="s">
        <v>34</v>
      </c>
      <c r="E17" s="108" t="s">
        <v>134</v>
      </c>
      <c r="F17" s="109">
        <v>632</v>
      </c>
    </row>
    <row r="18" spans="1:9" ht="33">
      <c r="A18" s="173">
        <f t="shared" si="0"/>
        <v>11</v>
      </c>
      <c r="B18" s="105">
        <v>43663</v>
      </c>
      <c r="C18" s="140">
        <v>2439</v>
      </c>
      <c r="D18" s="107" t="s">
        <v>46</v>
      </c>
      <c r="E18" s="108" t="s">
        <v>135</v>
      </c>
      <c r="F18" s="109">
        <v>959</v>
      </c>
    </row>
    <row r="19" spans="1:9" ht="49.5">
      <c r="A19" s="173">
        <f t="shared" si="0"/>
        <v>12</v>
      </c>
      <c r="B19" s="105">
        <v>43663</v>
      </c>
      <c r="C19" s="140">
        <v>2414</v>
      </c>
      <c r="D19" s="107" t="s">
        <v>46</v>
      </c>
      <c r="E19" s="108" t="s">
        <v>136</v>
      </c>
      <c r="F19" s="109">
        <v>5657</v>
      </c>
    </row>
    <row r="20" spans="1:9" ht="49.5">
      <c r="A20" s="173">
        <f t="shared" si="0"/>
        <v>13</v>
      </c>
      <c r="B20" s="105">
        <v>43669</v>
      </c>
      <c r="C20" s="140">
        <v>1129</v>
      </c>
      <c r="D20" s="107" t="s">
        <v>46</v>
      </c>
      <c r="E20" s="108" t="s">
        <v>137</v>
      </c>
      <c r="F20" s="109">
        <v>22</v>
      </c>
    </row>
    <row r="21" spans="1:9" ht="49.5">
      <c r="A21" s="173">
        <f t="shared" si="0"/>
        <v>14</v>
      </c>
      <c r="B21" s="105">
        <v>43669</v>
      </c>
      <c r="C21" s="140">
        <v>1129</v>
      </c>
      <c r="D21" s="107" t="s">
        <v>46</v>
      </c>
      <c r="E21" s="108" t="s">
        <v>138</v>
      </c>
      <c r="F21" s="109">
        <v>29</v>
      </c>
    </row>
    <row r="22" spans="1:9" s="114" customFormat="1" ht="57" customHeight="1">
      <c r="A22" s="173">
        <f t="shared" si="0"/>
        <v>15</v>
      </c>
      <c r="B22" s="110">
        <v>43670</v>
      </c>
      <c r="C22" s="141">
        <v>2545</v>
      </c>
      <c r="D22" s="111" t="s">
        <v>34</v>
      </c>
      <c r="E22" s="111" t="s">
        <v>141</v>
      </c>
      <c r="F22" s="112">
        <v>24960</v>
      </c>
      <c r="G22" s="113"/>
    </row>
    <row r="23" spans="1:9" ht="66">
      <c r="A23" s="173">
        <f t="shared" si="0"/>
        <v>16</v>
      </c>
      <c r="B23" s="105">
        <v>43671</v>
      </c>
      <c r="C23" s="140">
        <v>2567</v>
      </c>
      <c r="D23" s="107" t="s">
        <v>34</v>
      </c>
      <c r="E23" s="108" t="s">
        <v>139</v>
      </c>
      <c r="F23" s="109">
        <v>10</v>
      </c>
    </row>
    <row r="24" spans="1:9" ht="66">
      <c r="A24" s="173">
        <f t="shared" si="0"/>
        <v>17</v>
      </c>
      <c r="B24" s="105">
        <v>43671</v>
      </c>
      <c r="C24" s="140">
        <v>2566</v>
      </c>
      <c r="D24" s="107" t="s">
        <v>46</v>
      </c>
      <c r="E24" s="108" t="s">
        <v>140</v>
      </c>
      <c r="F24" s="109">
        <v>82</v>
      </c>
    </row>
    <row r="25" spans="1:9" s="120" customFormat="1">
      <c r="A25" s="115"/>
      <c r="B25" s="116"/>
      <c r="C25" s="142"/>
      <c r="D25" s="117" t="s">
        <v>28</v>
      </c>
      <c r="E25" s="118"/>
      <c r="F25" s="119">
        <f>SUM(F8:F24)</f>
        <v>188523</v>
      </c>
      <c r="G25" s="96"/>
      <c r="H25" s="96"/>
    </row>
    <row r="26" spans="1:9">
      <c r="A26" s="121"/>
      <c r="B26" s="121"/>
      <c r="C26" s="143"/>
      <c r="D26" s="122"/>
      <c r="E26" s="123"/>
      <c r="F26" s="124"/>
    </row>
    <row r="27" spans="1:9">
      <c r="A27" s="121"/>
      <c r="B27" s="121"/>
      <c r="C27" s="143"/>
      <c r="D27" s="122"/>
      <c r="E27" s="123"/>
      <c r="F27" s="124"/>
    </row>
    <row r="28" spans="1:9">
      <c r="A28" s="121"/>
      <c r="B28" s="121"/>
      <c r="C28" s="143"/>
      <c r="D28" s="122"/>
      <c r="E28" s="123"/>
      <c r="F28" s="124"/>
      <c r="I28" s="95" t="s">
        <v>29</v>
      </c>
    </row>
    <row r="29" spans="1:9">
      <c r="A29" s="121"/>
      <c r="B29" s="121"/>
      <c r="C29" s="143"/>
      <c r="D29" s="122"/>
      <c r="E29" s="123"/>
      <c r="F29" s="124"/>
    </row>
    <row r="30" spans="1:9">
      <c r="A30" s="121"/>
      <c r="B30" s="121"/>
      <c r="C30" s="144"/>
      <c r="D30" s="122"/>
      <c r="E30" s="123"/>
      <c r="F30" s="124"/>
    </row>
    <row r="31" spans="1:9">
      <c r="A31" s="121"/>
      <c r="B31" s="121"/>
      <c r="C31" s="144"/>
      <c r="D31" s="122"/>
      <c r="E31" s="123"/>
      <c r="F31" s="124"/>
    </row>
    <row r="32" spans="1:9">
      <c r="A32" s="121"/>
      <c r="B32" s="121"/>
      <c r="C32" s="144"/>
      <c r="D32" s="125"/>
      <c r="E32" s="126"/>
      <c r="F32" s="127"/>
    </row>
    <row r="33" spans="1:6">
      <c r="A33" s="121"/>
      <c r="B33" s="125"/>
      <c r="C33" s="144"/>
      <c r="D33" s="125"/>
      <c r="E33" s="126"/>
      <c r="F33" s="127"/>
    </row>
    <row r="34" spans="1:6">
      <c r="A34" s="121"/>
      <c r="B34" s="125"/>
      <c r="C34" s="144"/>
      <c r="D34" s="125"/>
      <c r="E34" s="126"/>
      <c r="F34" s="127"/>
    </row>
    <row r="35" spans="1:6">
      <c r="A35" s="121"/>
      <c r="B35" s="125"/>
      <c r="C35" s="144"/>
      <c r="D35" s="125"/>
      <c r="E35" s="126"/>
      <c r="F35" s="127"/>
    </row>
    <row r="36" spans="1:6">
      <c r="A36" s="125"/>
      <c r="B36" s="125"/>
      <c r="C36" s="144"/>
      <c r="D36" s="125"/>
      <c r="E36" s="125"/>
      <c r="F36" s="128"/>
    </row>
    <row r="37" spans="1:6">
      <c r="A37" s="129"/>
      <c r="B37" s="129"/>
      <c r="C37" s="144"/>
      <c r="D37" s="125"/>
      <c r="E37" s="125"/>
      <c r="F37" s="128"/>
    </row>
    <row r="38" spans="1:6">
      <c r="A38" s="129"/>
      <c r="B38" s="129"/>
      <c r="C38" s="144"/>
      <c r="D38" s="125"/>
      <c r="E38" s="125"/>
      <c r="F38" s="128"/>
    </row>
    <row r="39" spans="1:6">
      <c r="A39" s="129"/>
      <c r="B39" s="129"/>
      <c r="C39" s="144"/>
      <c r="D39" s="125"/>
      <c r="E39" s="125"/>
      <c r="F39" s="128"/>
    </row>
    <row r="40" spans="1:6">
      <c r="A40" s="129"/>
      <c r="B40" s="129"/>
      <c r="C40" s="144"/>
      <c r="D40" s="125"/>
      <c r="E40" s="125"/>
      <c r="F40" s="128"/>
    </row>
    <row r="41" spans="1:6">
      <c r="A41" s="98"/>
      <c r="B41" s="98"/>
      <c r="E41" s="95"/>
      <c r="F41" s="130"/>
    </row>
    <row r="42" spans="1:6">
      <c r="A42" s="98"/>
      <c r="B42" s="98"/>
      <c r="E42" s="95"/>
      <c r="F42" s="130"/>
    </row>
    <row r="43" spans="1:6">
      <c r="A43" s="66"/>
      <c r="E43" s="95"/>
      <c r="F43" s="130"/>
    </row>
    <row r="44" spans="1:6">
      <c r="A44" s="98"/>
      <c r="E44" s="95"/>
      <c r="F44" s="130"/>
    </row>
    <row r="45" spans="1:6">
      <c r="E45" s="95"/>
      <c r="F45" s="130"/>
    </row>
    <row r="46" spans="1:6">
      <c r="E46" s="95"/>
      <c r="F46" s="130"/>
    </row>
    <row r="47" spans="1:6">
      <c r="E47" s="95"/>
      <c r="F47" s="130"/>
    </row>
    <row r="48" spans="1:6">
      <c r="E48" s="95"/>
      <c r="F48" s="130"/>
    </row>
    <row r="49" spans="1:6">
      <c r="A49" s="66"/>
      <c r="E49" s="95"/>
      <c r="F49" s="130"/>
    </row>
    <row r="50" spans="1:6">
      <c r="B50" s="131"/>
      <c r="E50" s="95"/>
      <c r="F50" s="130"/>
    </row>
    <row r="51" spans="1:6">
      <c r="C51" s="146"/>
      <c r="E51" s="95"/>
      <c r="F51" s="130"/>
    </row>
    <row r="52" spans="1:6">
      <c r="A52" s="131"/>
      <c r="E52" s="95"/>
      <c r="F52" s="130"/>
    </row>
    <row r="53" spans="1:6">
      <c r="A53" s="66"/>
      <c r="E53" s="95"/>
      <c r="F53" s="130"/>
    </row>
    <row r="54" spans="1:6">
      <c r="A54" s="66"/>
      <c r="E54" s="95"/>
      <c r="F54" s="130"/>
    </row>
    <row r="55" spans="1:6">
      <c r="E55" s="95"/>
      <c r="F55" s="130"/>
    </row>
    <row r="56" spans="1:6">
      <c r="E56" s="95"/>
      <c r="F56" s="130"/>
    </row>
    <row r="57" spans="1:6">
      <c r="E57" s="95"/>
      <c r="F57" s="130"/>
    </row>
    <row r="58" spans="1:6">
      <c r="E58" s="95"/>
      <c r="F58" s="130"/>
    </row>
    <row r="59" spans="1:6">
      <c r="E59" s="95"/>
      <c r="F59" s="130"/>
    </row>
    <row r="60" spans="1:6">
      <c r="E60" s="95"/>
      <c r="F60" s="130"/>
    </row>
    <row r="61" spans="1:6">
      <c r="E61" s="95"/>
      <c r="F61" s="130"/>
    </row>
    <row r="62" spans="1:6">
      <c r="E62" s="95"/>
      <c r="F62" s="130"/>
    </row>
    <row r="63" spans="1:6">
      <c r="E63" s="95"/>
      <c r="F63" s="130"/>
    </row>
    <row r="64" spans="1:6">
      <c r="E64" s="95"/>
      <c r="F64" s="130"/>
    </row>
    <row r="65" spans="1:6">
      <c r="E65" s="95"/>
      <c r="F65" s="130"/>
    </row>
    <row r="66" spans="1:6">
      <c r="E66" s="95"/>
      <c r="F66" s="130"/>
    </row>
    <row r="67" spans="1:6">
      <c r="E67" s="95"/>
      <c r="F67" s="130"/>
    </row>
    <row r="68" spans="1:6">
      <c r="A68" s="66"/>
      <c r="E68" s="95"/>
      <c r="F68" s="130"/>
    </row>
    <row r="69" spans="1:6">
      <c r="A69" s="66"/>
      <c r="E69" s="95"/>
      <c r="F69" s="130"/>
    </row>
    <row r="70" spans="1:6">
      <c r="A70" s="66"/>
      <c r="E70" s="95"/>
      <c r="F70" s="130"/>
    </row>
    <row r="71" spans="1:6">
      <c r="A71" s="66"/>
      <c r="E71" s="95"/>
      <c r="F71" s="130"/>
    </row>
    <row r="72" spans="1:6">
      <c r="A72" s="66"/>
      <c r="E72" s="95"/>
      <c r="F72" s="130"/>
    </row>
    <row r="73" spans="1:6">
      <c r="A73" s="66"/>
      <c r="E73" s="95"/>
      <c r="F73" s="130"/>
    </row>
    <row r="74" spans="1:6">
      <c r="A74" s="66"/>
      <c r="E74" s="95"/>
      <c r="F74" s="130"/>
    </row>
    <row r="75" spans="1:6">
      <c r="A75" s="66"/>
      <c r="E75" s="95"/>
      <c r="F75" s="130"/>
    </row>
    <row r="76" spans="1:6">
      <c r="A76" s="66"/>
      <c r="E76" s="95"/>
      <c r="F76" s="130"/>
    </row>
    <row r="77" spans="1:6">
      <c r="A77" s="66"/>
      <c r="B77" s="132"/>
      <c r="E77" s="95"/>
      <c r="F77" s="130"/>
    </row>
    <row r="78" spans="1:6">
      <c r="A78" s="66"/>
      <c r="E78" s="95"/>
      <c r="F78" s="130"/>
    </row>
    <row r="79" spans="1:6">
      <c r="A79" s="133"/>
      <c r="E79" s="95"/>
      <c r="F79" s="130"/>
    </row>
    <row r="80" spans="1:6">
      <c r="A80" s="93"/>
      <c r="E80" s="95"/>
      <c r="F80" s="130"/>
    </row>
    <row r="81" spans="1:6">
      <c r="A81" s="93"/>
      <c r="E81" s="95"/>
      <c r="F81" s="130"/>
    </row>
    <row r="82" spans="1:6">
      <c r="A82" s="93"/>
      <c r="E82" s="95"/>
      <c r="F82" s="130"/>
    </row>
    <row r="83" spans="1:6">
      <c r="A83" s="93"/>
      <c r="E83" s="95"/>
      <c r="F83" s="130"/>
    </row>
    <row r="84" spans="1:6">
      <c r="A84" s="93"/>
      <c r="E84" s="95"/>
      <c r="F84" s="130"/>
    </row>
    <row r="85" spans="1:6">
      <c r="A85" s="93"/>
      <c r="E85" s="95"/>
      <c r="F85" s="130"/>
    </row>
    <row r="86" spans="1:6">
      <c r="A86" s="98"/>
      <c r="B86" s="98"/>
      <c r="E86" s="95"/>
      <c r="F86" s="130"/>
    </row>
    <row r="87" spans="1:6">
      <c r="A87" s="93"/>
      <c r="E87" s="95"/>
      <c r="F87" s="130"/>
    </row>
    <row r="88" spans="1:6">
      <c r="A88" s="93"/>
      <c r="E88" s="95"/>
      <c r="F88" s="130"/>
    </row>
    <row r="89" spans="1:6">
      <c r="A89" s="93"/>
      <c r="E89" s="95"/>
      <c r="F89" s="130"/>
    </row>
    <row r="90" spans="1:6">
      <c r="A90" s="93"/>
      <c r="E90" s="95"/>
    </row>
    <row r="91" spans="1:6">
      <c r="A91" s="93"/>
      <c r="E91" s="95"/>
    </row>
    <row r="92" spans="1:6">
      <c r="A92" s="93"/>
      <c r="E92" s="95"/>
    </row>
    <row r="93" spans="1:6">
      <c r="A93" s="93"/>
      <c r="E93" s="95"/>
    </row>
    <row r="94" spans="1:6">
      <c r="A94" s="93"/>
      <c r="E94" s="95"/>
    </row>
    <row r="95" spans="1:6">
      <c r="A95" s="134"/>
      <c r="E95" s="95"/>
    </row>
    <row r="96" spans="1:6">
      <c r="A96" s="93"/>
      <c r="E96" s="95"/>
    </row>
    <row r="97" spans="1:5">
      <c r="A97" s="93"/>
      <c r="E97" s="95"/>
    </row>
    <row r="98" spans="1:5">
      <c r="A98" s="93"/>
      <c r="E98" s="95"/>
    </row>
    <row r="99" spans="1:5">
      <c r="A99" s="93"/>
      <c r="E99" s="95"/>
    </row>
    <row r="100" spans="1:5">
      <c r="A100" s="93"/>
      <c r="E100" s="95"/>
    </row>
    <row r="101" spans="1:5">
      <c r="A101" s="93"/>
      <c r="E101" s="95"/>
    </row>
    <row r="102" spans="1:5">
      <c r="A102" s="93"/>
      <c r="E102" s="95"/>
    </row>
    <row r="103" spans="1:5">
      <c r="A103" s="93"/>
      <c r="E103" s="95"/>
    </row>
    <row r="104" spans="1:5">
      <c r="A104" s="93"/>
      <c r="E104" s="95"/>
    </row>
    <row r="105" spans="1:5">
      <c r="A105" s="93"/>
      <c r="E105" s="95"/>
    </row>
    <row r="106" spans="1:5">
      <c r="A106" s="93"/>
      <c r="E106" s="95"/>
    </row>
    <row r="107" spans="1:5">
      <c r="A107" s="93"/>
      <c r="E107" s="95"/>
    </row>
    <row r="108" spans="1:5">
      <c r="A108" s="93"/>
      <c r="E108" s="95"/>
    </row>
    <row r="109" spans="1:5">
      <c r="A109" s="93"/>
      <c r="E109" s="95"/>
    </row>
    <row r="110" spans="1:5">
      <c r="A110" s="93"/>
      <c r="E110" s="95"/>
    </row>
    <row r="111" spans="1:5">
      <c r="A111" s="93"/>
      <c r="E111" s="95"/>
    </row>
    <row r="112" spans="1:5">
      <c r="A112" s="93"/>
      <c r="E112" s="95"/>
    </row>
    <row r="113" spans="1:5">
      <c r="A113" s="93"/>
      <c r="E113" s="95"/>
    </row>
    <row r="114" spans="1:5">
      <c r="A114" s="135"/>
      <c r="E114" s="95"/>
    </row>
    <row r="115" spans="1:5">
      <c r="A115" s="93"/>
      <c r="E115" s="95"/>
    </row>
    <row r="116" spans="1:5">
      <c r="A116" s="93"/>
      <c r="E116" s="95"/>
    </row>
    <row r="117" spans="1:5">
      <c r="A117" s="93"/>
      <c r="E117" s="95"/>
    </row>
    <row r="118" spans="1:5">
      <c r="A118" s="93"/>
      <c r="E118" s="95"/>
    </row>
    <row r="119" spans="1:5">
      <c r="E119" s="95"/>
    </row>
    <row r="120" spans="1:5">
      <c r="E120" s="95"/>
    </row>
    <row r="121" spans="1:5">
      <c r="E121" s="95"/>
    </row>
    <row r="122" spans="1:5">
      <c r="E122" s="95"/>
    </row>
    <row r="123" spans="1:5">
      <c r="E123" s="95"/>
    </row>
    <row r="124" spans="1:5">
      <c r="E124" s="95"/>
    </row>
    <row r="125" spans="1:5">
      <c r="E125" s="95"/>
    </row>
    <row r="126" spans="1:5">
      <c r="E126" s="95"/>
    </row>
    <row r="127" spans="1:5">
      <c r="E127" s="95"/>
    </row>
    <row r="128" spans="1:5">
      <c r="E128" s="95"/>
    </row>
    <row r="129" spans="5:5">
      <c r="E129" s="95"/>
    </row>
    <row r="130" spans="5:5">
      <c r="E130" s="95"/>
    </row>
    <row r="131" spans="5:5">
      <c r="E131" s="95"/>
    </row>
    <row r="132" spans="5:5">
      <c r="E132" s="95"/>
    </row>
    <row r="133" spans="5:5">
      <c r="E133" s="95"/>
    </row>
    <row r="134" spans="5:5">
      <c r="E134" s="95"/>
    </row>
    <row r="135" spans="5:5">
      <c r="E135" s="95"/>
    </row>
    <row r="136" spans="5:5">
      <c r="E136" s="95"/>
    </row>
    <row r="137" spans="5:5">
      <c r="E137" s="95"/>
    </row>
    <row r="138" spans="5:5">
      <c r="E138" s="95"/>
    </row>
    <row r="139" spans="5:5">
      <c r="E139" s="95"/>
    </row>
    <row r="140" spans="5:5">
      <c r="E140" s="95"/>
    </row>
    <row r="141" spans="5:5">
      <c r="E141" s="95"/>
    </row>
    <row r="142" spans="5:5">
      <c r="E142" s="95"/>
    </row>
  </sheetData>
  <pageMargins left="0.7" right="0.7" top="0.75" bottom="0.75" header="0.3" footer="0.3"/>
  <pageSetup paperSize="9" scale="63" orientation="portrait" r:id="rId1"/>
  <colBreaks count="1" manualBreakCount="1">
    <brk id="6" max="6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6" zoomScaleNormal="100" workbookViewId="0">
      <selection activeCell="A25" sqref="A25"/>
    </sheetView>
  </sheetViews>
  <sheetFormatPr defaultRowHeight="16.5"/>
  <cols>
    <col min="1" max="2" width="9.140625" style="1"/>
    <col min="3" max="3" width="16.5703125" style="1" customWidth="1"/>
    <col min="4" max="4" width="12.7109375" style="1" customWidth="1"/>
    <col min="5" max="5" width="17" style="1" customWidth="1"/>
    <col min="6" max="6" width="22.85546875" style="1" customWidth="1"/>
    <col min="7" max="7" width="96.5703125" style="1" customWidth="1"/>
    <col min="8" max="8" width="13.85546875" style="1" customWidth="1"/>
    <col min="9" max="256" width="9.140625" style="1"/>
    <col min="257" max="257" width="11.7109375" style="1" customWidth="1"/>
    <col min="258" max="258" width="10.140625" style="1" customWidth="1"/>
    <col min="259" max="259" width="9.140625" style="1"/>
    <col min="260" max="260" width="14.5703125" style="1" customWidth="1"/>
    <col min="261" max="261" width="73.140625" style="1" customWidth="1"/>
    <col min="262" max="512" width="9.140625" style="1"/>
    <col min="513" max="513" width="11.7109375" style="1" customWidth="1"/>
    <col min="514" max="514" width="10.140625" style="1" customWidth="1"/>
    <col min="515" max="515" width="9.140625" style="1"/>
    <col min="516" max="516" width="14.5703125" style="1" customWidth="1"/>
    <col min="517" max="517" width="73.140625" style="1" customWidth="1"/>
    <col min="518" max="768" width="9.140625" style="1"/>
    <col min="769" max="769" width="11.7109375" style="1" customWidth="1"/>
    <col min="770" max="770" width="10.140625" style="1" customWidth="1"/>
    <col min="771" max="771" width="9.140625" style="1"/>
    <col min="772" max="772" width="14.5703125" style="1" customWidth="1"/>
    <col min="773" max="773" width="73.140625" style="1" customWidth="1"/>
    <col min="774" max="1024" width="9.140625" style="1"/>
    <col min="1025" max="1025" width="11.7109375" style="1" customWidth="1"/>
    <col min="1026" max="1026" width="10.140625" style="1" customWidth="1"/>
    <col min="1027" max="1027" width="9.140625" style="1"/>
    <col min="1028" max="1028" width="14.5703125" style="1" customWidth="1"/>
    <col min="1029" max="1029" width="73.140625" style="1" customWidth="1"/>
    <col min="1030" max="1280" width="9.140625" style="1"/>
    <col min="1281" max="1281" width="11.7109375" style="1" customWidth="1"/>
    <col min="1282" max="1282" width="10.140625" style="1" customWidth="1"/>
    <col min="1283" max="1283" width="9.140625" style="1"/>
    <col min="1284" max="1284" width="14.5703125" style="1" customWidth="1"/>
    <col min="1285" max="1285" width="73.140625" style="1" customWidth="1"/>
    <col min="1286" max="1536" width="9.140625" style="1"/>
    <col min="1537" max="1537" width="11.7109375" style="1" customWidth="1"/>
    <col min="1538" max="1538" width="10.140625" style="1" customWidth="1"/>
    <col min="1539" max="1539" width="9.140625" style="1"/>
    <col min="1540" max="1540" width="14.5703125" style="1" customWidth="1"/>
    <col min="1541" max="1541" width="73.140625" style="1" customWidth="1"/>
    <col min="1542" max="1792" width="9.140625" style="1"/>
    <col min="1793" max="1793" width="11.7109375" style="1" customWidth="1"/>
    <col min="1794" max="1794" width="10.140625" style="1" customWidth="1"/>
    <col min="1795" max="1795" width="9.140625" style="1"/>
    <col min="1796" max="1796" width="14.5703125" style="1" customWidth="1"/>
    <col min="1797" max="1797" width="73.140625" style="1" customWidth="1"/>
    <col min="1798" max="2048" width="9.140625" style="1"/>
    <col min="2049" max="2049" width="11.7109375" style="1" customWidth="1"/>
    <col min="2050" max="2050" width="10.140625" style="1" customWidth="1"/>
    <col min="2051" max="2051" width="9.140625" style="1"/>
    <col min="2052" max="2052" width="14.5703125" style="1" customWidth="1"/>
    <col min="2053" max="2053" width="73.140625" style="1" customWidth="1"/>
    <col min="2054" max="2304" width="9.140625" style="1"/>
    <col min="2305" max="2305" width="11.7109375" style="1" customWidth="1"/>
    <col min="2306" max="2306" width="10.140625" style="1" customWidth="1"/>
    <col min="2307" max="2307" width="9.140625" style="1"/>
    <col min="2308" max="2308" width="14.5703125" style="1" customWidth="1"/>
    <col min="2309" max="2309" width="73.140625" style="1" customWidth="1"/>
    <col min="2310" max="2560" width="9.140625" style="1"/>
    <col min="2561" max="2561" width="11.7109375" style="1" customWidth="1"/>
    <col min="2562" max="2562" width="10.140625" style="1" customWidth="1"/>
    <col min="2563" max="2563" width="9.140625" style="1"/>
    <col min="2564" max="2564" width="14.5703125" style="1" customWidth="1"/>
    <col min="2565" max="2565" width="73.140625" style="1" customWidth="1"/>
    <col min="2566" max="2816" width="9.140625" style="1"/>
    <col min="2817" max="2817" width="11.7109375" style="1" customWidth="1"/>
    <col min="2818" max="2818" width="10.140625" style="1" customWidth="1"/>
    <col min="2819" max="2819" width="9.140625" style="1"/>
    <col min="2820" max="2820" width="14.5703125" style="1" customWidth="1"/>
    <col min="2821" max="2821" width="73.140625" style="1" customWidth="1"/>
    <col min="2822" max="3072" width="9.140625" style="1"/>
    <col min="3073" max="3073" width="11.7109375" style="1" customWidth="1"/>
    <col min="3074" max="3074" width="10.140625" style="1" customWidth="1"/>
    <col min="3075" max="3075" width="9.140625" style="1"/>
    <col min="3076" max="3076" width="14.5703125" style="1" customWidth="1"/>
    <col min="3077" max="3077" width="73.140625" style="1" customWidth="1"/>
    <col min="3078" max="3328" width="9.140625" style="1"/>
    <col min="3329" max="3329" width="11.7109375" style="1" customWidth="1"/>
    <col min="3330" max="3330" width="10.140625" style="1" customWidth="1"/>
    <col min="3331" max="3331" width="9.140625" style="1"/>
    <col min="3332" max="3332" width="14.5703125" style="1" customWidth="1"/>
    <col min="3333" max="3333" width="73.140625" style="1" customWidth="1"/>
    <col min="3334" max="3584" width="9.140625" style="1"/>
    <col min="3585" max="3585" width="11.7109375" style="1" customWidth="1"/>
    <col min="3586" max="3586" width="10.140625" style="1" customWidth="1"/>
    <col min="3587" max="3587" width="9.140625" style="1"/>
    <col min="3588" max="3588" width="14.5703125" style="1" customWidth="1"/>
    <col min="3589" max="3589" width="73.140625" style="1" customWidth="1"/>
    <col min="3590" max="3840" width="9.140625" style="1"/>
    <col min="3841" max="3841" width="11.7109375" style="1" customWidth="1"/>
    <col min="3842" max="3842" width="10.140625" style="1" customWidth="1"/>
    <col min="3843" max="3843" width="9.140625" style="1"/>
    <col min="3844" max="3844" width="14.5703125" style="1" customWidth="1"/>
    <col min="3845" max="3845" width="73.140625" style="1" customWidth="1"/>
    <col min="3846" max="4096" width="9.140625" style="1"/>
    <col min="4097" max="4097" width="11.7109375" style="1" customWidth="1"/>
    <col min="4098" max="4098" width="10.140625" style="1" customWidth="1"/>
    <col min="4099" max="4099" width="9.140625" style="1"/>
    <col min="4100" max="4100" width="14.5703125" style="1" customWidth="1"/>
    <col min="4101" max="4101" width="73.140625" style="1" customWidth="1"/>
    <col min="4102" max="4352" width="9.140625" style="1"/>
    <col min="4353" max="4353" width="11.7109375" style="1" customWidth="1"/>
    <col min="4354" max="4354" width="10.140625" style="1" customWidth="1"/>
    <col min="4355" max="4355" width="9.140625" style="1"/>
    <col min="4356" max="4356" width="14.5703125" style="1" customWidth="1"/>
    <col min="4357" max="4357" width="73.140625" style="1" customWidth="1"/>
    <col min="4358" max="4608" width="9.140625" style="1"/>
    <col min="4609" max="4609" width="11.7109375" style="1" customWidth="1"/>
    <col min="4610" max="4610" width="10.140625" style="1" customWidth="1"/>
    <col min="4611" max="4611" width="9.140625" style="1"/>
    <col min="4612" max="4612" width="14.5703125" style="1" customWidth="1"/>
    <col min="4613" max="4613" width="73.140625" style="1" customWidth="1"/>
    <col min="4614" max="4864" width="9.140625" style="1"/>
    <col min="4865" max="4865" width="11.7109375" style="1" customWidth="1"/>
    <col min="4866" max="4866" width="10.140625" style="1" customWidth="1"/>
    <col min="4867" max="4867" width="9.140625" style="1"/>
    <col min="4868" max="4868" width="14.5703125" style="1" customWidth="1"/>
    <col min="4869" max="4869" width="73.140625" style="1" customWidth="1"/>
    <col min="4870" max="5120" width="9.140625" style="1"/>
    <col min="5121" max="5121" width="11.7109375" style="1" customWidth="1"/>
    <col min="5122" max="5122" width="10.140625" style="1" customWidth="1"/>
    <col min="5123" max="5123" width="9.140625" style="1"/>
    <col min="5124" max="5124" width="14.5703125" style="1" customWidth="1"/>
    <col min="5125" max="5125" width="73.140625" style="1" customWidth="1"/>
    <col min="5126" max="5376" width="9.140625" style="1"/>
    <col min="5377" max="5377" width="11.7109375" style="1" customWidth="1"/>
    <col min="5378" max="5378" width="10.140625" style="1" customWidth="1"/>
    <col min="5379" max="5379" width="9.140625" style="1"/>
    <col min="5380" max="5380" width="14.5703125" style="1" customWidth="1"/>
    <col min="5381" max="5381" width="73.140625" style="1" customWidth="1"/>
    <col min="5382" max="5632" width="9.140625" style="1"/>
    <col min="5633" max="5633" width="11.7109375" style="1" customWidth="1"/>
    <col min="5634" max="5634" width="10.140625" style="1" customWidth="1"/>
    <col min="5635" max="5635" width="9.140625" style="1"/>
    <col min="5636" max="5636" width="14.5703125" style="1" customWidth="1"/>
    <col min="5637" max="5637" width="73.140625" style="1" customWidth="1"/>
    <col min="5638" max="5888" width="9.140625" style="1"/>
    <col min="5889" max="5889" width="11.7109375" style="1" customWidth="1"/>
    <col min="5890" max="5890" width="10.140625" style="1" customWidth="1"/>
    <col min="5891" max="5891" width="9.140625" style="1"/>
    <col min="5892" max="5892" width="14.5703125" style="1" customWidth="1"/>
    <col min="5893" max="5893" width="73.140625" style="1" customWidth="1"/>
    <col min="5894" max="6144" width="9.140625" style="1"/>
    <col min="6145" max="6145" width="11.7109375" style="1" customWidth="1"/>
    <col min="6146" max="6146" width="10.140625" style="1" customWidth="1"/>
    <col min="6147" max="6147" width="9.140625" style="1"/>
    <col min="6148" max="6148" width="14.5703125" style="1" customWidth="1"/>
    <col min="6149" max="6149" width="73.140625" style="1" customWidth="1"/>
    <col min="6150" max="6400" width="9.140625" style="1"/>
    <col min="6401" max="6401" width="11.7109375" style="1" customWidth="1"/>
    <col min="6402" max="6402" width="10.140625" style="1" customWidth="1"/>
    <col min="6403" max="6403" width="9.140625" style="1"/>
    <col min="6404" max="6404" width="14.5703125" style="1" customWidth="1"/>
    <col min="6405" max="6405" width="73.140625" style="1" customWidth="1"/>
    <col min="6406" max="6656" width="9.140625" style="1"/>
    <col min="6657" max="6657" width="11.7109375" style="1" customWidth="1"/>
    <col min="6658" max="6658" width="10.140625" style="1" customWidth="1"/>
    <col min="6659" max="6659" width="9.140625" style="1"/>
    <col min="6660" max="6660" width="14.5703125" style="1" customWidth="1"/>
    <col min="6661" max="6661" width="73.140625" style="1" customWidth="1"/>
    <col min="6662" max="6912" width="9.140625" style="1"/>
    <col min="6913" max="6913" width="11.7109375" style="1" customWidth="1"/>
    <col min="6914" max="6914" width="10.140625" style="1" customWidth="1"/>
    <col min="6915" max="6915" width="9.140625" style="1"/>
    <col min="6916" max="6916" width="14.5703125" style="1" customWidth="1"/>
    <col min="6917" max="6917" width="73.140625" style="1" customWidth="1"/>
    <col min="6918" max="7168" width="9.140625" style="1"/>
    <col min="7169" max="7169" width="11.7109375" style="1" customWidth="1"/>
    <col min="7170" max="7170" width="10.140625" style="1" customWidth="1"/>
    <col min="7171" max="7171" width="9.140625" style="1"/>
    <col min="7172" max="7172" width="14.5703125" style="1" customWidth="1"/>
    <col min="7173" max="7173" width="73.140625" style="1" customWidth="1"/>
    <col min="7174" max="7424" width="9.140625" style="1"/>
    <col min="7425" max="7425" width="11.7109375" style="1" customWidth="1"/>
    <col min="7426" max="7426" width="10.140625" style="1" customWidth="1"/>
    <col min="7427" max="7427" width="9.140625" style="1"/>
    <col min="7428" max="7428" width="14.5703125" style="1" customWidth="1"/>
    <col min="7429" max="7429" width="73.140625" style="1" customWidth="1"/>
    <col min="7430" max="7680" width="9.140625" style="1"/>
    <col min="7681" max="7681" width="11.7109375" style="1" customWidth="1"/>
    <col min="7682" max="7682" width="10.140625" style="1" customWidth="1"/>
    <col min="7683" max="7683" width="9.140625" style="1"/>
    <col min="7684" max="7684" width="14.5703125" style="1" customWidth="1"/>
    <col min="7685" max="7685" width="73.140625" style="1" customWidth="1"/>
    <col min="7686" max="7936" width="9.140625" style="1"/>
    <col min="7937" max="7937" width="11.7109375" style="1" customWidth="1"/>
    <col min="7938" max="7938" width="10.140625" style="1" customWidth="1"/>
    <col min="7939" max="7939" width="9.140625" style="1"/>
    <col min="7940" max="7940" width="14.5703125" style="1" customWidth="1"/>
    <col min="7941" max="7941" width="73.140625" style="1" customWidth="1"/>
    <col min="7942" max="8192" width="9.140625" style="1"/>
    <col min="8193" max="8193" width="11.7109375" style="1" customWidth="1"/>
    <col min="8194" max="8194" width="10.140625" style="1" customWidth="1"/>
    <col min="8195" max="8195" width="9.140625" style="1"/>
    <col min="8196" max="8196" width="14.5703125" style="1" customWidth="1"/>
    <col min="8197" max="8197" width="73.140625" style="1" customWidth="1"/>
    <col min="8198" max="8448" width="9.140625" style="1"/>
    <col min="8449" max="8449" width="11.7109375" style="1" customWidth="1"/>
    <col min="8450" max="8450" width="10.140625" style="1" customWidth="1"/>
    <col min="8451" max="8451" width="9.140625" style="1"/>
    <col min="8452" max="8452" width="14.5703125" style="1" customWidth="1"/>
    <col min="8453" max="8453" width="73.140625" style="1" customWidth="1"/>
    <col min="8454" max="8704" width="9.140625" style="1"/>
    <col min="8705" max="8705" width="11.7109375" style="1" customWidth="1"/>
    <col min="8706" max="8706" width="10.140625" style="1" customWidth="1"/>
    <col min="8707" max="8707" width="9.140625" style="1"/>
    <col min="8708" max="8708" width="14.5703125" style="1" customWidth="1"/>
    <col min="8709" max="8709" width="73.140625" style="1" customWidth="1"/>
    <col min="8710" max="8960" width="9.140625" style="1"/>
    <col min="8961" max="8961" width="11.7109375" style="1" customWidth="1"/>
    <col min="8962" max="8962" width="10.140625" style="1" customWidth="1"/>
    <col min="8963" max="8963" width="9.140625" style="1"/>
    <col min="8964" max="8964" width="14.5703125" style="1" customWidth="1"/>
    <col min="8965" max="8965" width="73.140625" style="1" customWidth="1"/>
    <col min="8966" max="9216" width="9.140625" style="1"/>
    <col min="9217" max="9217" width="11.7109375" style="1" customWidth="1"/>
    <col min="9218" max="9218" width="10.140625" style="1" customWidth="1"/>
    <col min="9219" max="9219" width="9.140625" style="1"/>
    <col min="9220" max="9220" width="14.5703125" style="1" customWidth="1"/>
    <col min="9221" max="9221" width="73.140625" style="1" customWidth="1"/>
    <col min="9222" max="9472" width="9.140625" style="1"/>
    <col min="9473" max="9473" width="11.7109375" style="1" customWidth="1"/>
    <col min="9474" max="9474" width="10.140625" style="1" customWidth="1"/>
    <col min="9475" max="9475" width="9.140625" style="1"/>
    <col min="9476" max="9476" width="14.5703125" style="1" customWidth="1"/>
    <col min="9477" max="9477" width="73.140625" style="1" customWidth="1"/>
    <col min="9478" max="9728" width="9.140625" style="1"/>
    <col min="9729" max="9729" width="11.7109375" style="1" customWidth="1"/>
    <col min="9730" max="9730" width="10.140625" style="1" customWidth="1"/>
    <col min="9731" max="9731" width="9.140625" style="1"/>
    <col min="9732" max="9732" width="14.5703125" style="1" customWidth="1"/>
    <col min="9733" max="9733" width="73.140625" style="1" customWidth="1"/>
    <col min="9734" max="9984" width="9.140625" style="1"/>
    <col min="9985" max="9985" width="11.7109375" style="1" customWidth="1"/>
    <col min="9986" max="9986" width="10.140625" style="1" customWidth="1"/>
    <col min="9987" max="9987" width="9.140625" style="1"/>
    <col min="9988" max="9988" width="14.5703125" style="1" customWidth="1"/>
    <col min="9989" max="9989" width="73.140625" style="1" customWidth="1"/>
    <col min="9990" max="10240" width="9.140625" style="1"/>
    <col min="10241" max="10241" width="11.7109375" style="1" customWidth="1"/>
    <col min="10242" max="10242" width="10.140625" style="1" customWidth="1"/>
    <col min="10243" max="10243" width="9.140625" style="1"/>
    <col min="10244" max="10244" width="14.5703125" style="1" customWidth="1"/>
    <col min="10245" max="10245" width="73.140625" style="1" customWidth="1"/>
    <col min="10246" max="10496" width="9.140625" style="1"/>
    <col min="10497" max="10497" width="11.7109375" style="1" customWidth="1"/>
    <col min="10498" max="10498" width="10.140625" style="1" customWidth="1"/>
    <col min="10499" max="10499" width="9.140625" style="1"/>
    <col min="10500" max="10500" width="14.5703125" style="1" customWidth="1"/>
    <col min="10501" max="10501" width="73.140625" style="1" customWidth="1"/>
    <col min="10502" max="10752" width="9.140625" style="1"/>
    <col min="10753" max="10753" width="11.7109375" style="1" customWidth="1"/>
    <col min="10754" max="10754" width="10.140625" style="1" customWidth="1"/>
    <col min="10755" max="10755" width="9.140625" style="1"/>
    <col min="10756" max="10756" width="14.5703125" style="1" customWidth="1"/>
    <col min="10757" max="10757" width="73.140625" style="1" customWidth="1"/>
    <col min="10758" max="11008" width="9.140625" style="1"/>
    <col min="11009" max="11009" width="11.7109375" style="1" customWidth="1"/>
    <col min="11010" max="11010" width="10.140625" style="1" customWidth="1"/>
    <col min="11011" max="11011" width="9.140625" style="1"/>
    <col min="11012" max="11012" width="14.5703125" style="1" customWidth="1"/>
    <col min="11013" max="11013" width="73.140625" style="1" customWidth="1"/>
    <col min="11014" max="11264" width="9.140625" style="1"/>
    <col min="11265" max="11265" width="11.7109375" style="1" customWidth="1"/>
    <col min="11266" max="11266" width="10.140625" style="1" customWidth="1"/>
    <col min="11267" max="11267" width="9.140625" style="1"/>
    <col min="11268" max="11268" width="14.5703125" style="1" customWidth="1"/>
    <col min="11269" max="11269" width="73.140625" style="1" customWidth="1"/>
    <col min="11270" max="11520" width="9.140625" style="1"/>
    <col min="11521" max="11521" width="11.7109375" style="1" customWidth="1"/>
    <col min="11522" max="11522" width="10.140625" style="1" customWidth="1"/>
    <col min="11523" max="11523" width="9.140625" style="1"/>
    <col min="11524" max="11524" width="14.5703125" style="1" customWidth="1"/>
    <col min="11525" max="11525" width="73.140625" style="1" customWidth="1"/>
    <col min="11526" max="11776" width="9.140625" style="1"/>
    <col min="11777" max="11777" width="11.7109375" style="1" customWidth="1"/>
    <col min="11778" max="11778" width="10.140625" style="1" customWidth="1"/>
    <col min="11779" max="11779" width="9.140625" style="1"/>
    <col min="11780" max="11780" width="14.5703125" style="1" customWidth="1"/>
    <col min="11781" max="11781" width="73.140625" style="1" customWidth="1"/>
    <col min="11782" max="12032" width="9.140625" style="1"/>
    <col min="12033" max="12033" width="11.7109375" style="1" customWidth="1"/>
    <col min="12034" max="12034" width="10.140625" style="1" customWidth="1"/>
    <col min="12035" max="12035" width="9.140625" style="1"/>
    <col min="12036" max="12036" width="14.5703125" style="1" customWidth="1"/>
    <col min="12037" max="12037" width="73.140625" style="1" customWidth="1"/>
    <col min="12038" max="12288" width="9.140625" style="1"/>
    <col min="12289" max="12289" width="11.7109375" style="1" customWidth="1"/>
    <col min="12290" max="12290" width="10.140625" style="1" customWidth="1"/>
    <col min="12291" max="12291" width="9.140625" style="1"/>
    <col min="12292" max="12292" width="14.5703125" style="1" customWidth="1"/>
    <col min="12293" max="12293" width="73.140625" style="1" customWidth="1"/>
    <col min="12294" max="12544" width="9.140625" style="1"/>
    <col min="12545" max="12545" width="11.7109375" style="1" customWidth="1"/>
    <col min="12546" max="12546" width="10.140625" style="1" customWidth="1"/>
    <col min="12547" max="12547" width="9.140625" style="1"/>
    <col min="12548" max="12548" width="14.5703125" style="1" customWidth="1"/>
    <col min="12549" max="12549" width="73.140625" style="1" customWidth="1"/>
    <col min="12550" max="12800" width="9.140625" style="1"/>
    <col min="12801" max="12801" width="11.7109375" style="1" customWidth="1"/>
    <col min="12802" max="12802" width="10.140625" style="1" customWidth="1"/>
    <col min="12803" max="12803" width="9.140625" style="1"/>
    <col min="12804" max="12804" width="14.5703125" style="1" customWidth="1"/>
    <col min="12805" max="12805" width="73.140625" style="1" customWidth="1"/>
    <col min="12806" max="13056" width="9.140625" style="1"/>
    <col min="13057" max="13057" width="11.7109375" style="1" customWidth="1"/>
    <col min="13058" max="13058" width="10.140625" style="1" customWidth="1"/>
    <col min="13059" max="13059" width="9.140625" style="1"/>
    <col min="13060" max="13060" width="14.5703125" style="1" customWidth="1"/>
    <col min="13061" max="13061" width="73.140625" style="1" customWidth="1"/>
    <col min="13062" max="13312" width="9.140625" style="1"/>
    <col min="13313" max="13313" width="11.7109375" style="1" customWidth="1"/>
    <col min="13314" max="13314" width="10.140625" style="1" customWidth="1"/>
    <col min="13315" max="13315" width="9.140625" style="1"/>
    <col min="13316" max="13316" width="14.5703125" style="1" customWidth="1"/>
    <col min="13317" max="13317" width="73.140625" style="1" customWidth="1"/>
    <col min="13318" max="13568" width="9.140625" style="1"/>
    <col min="13569" max="13569" width="11.7109375" style="1" customWidth="1"/>
    <col min="13570" max="13570" width="10.140625" style="1" customWidth="1"/>
    <col min="13571" max="13571" width="9.140625" style="1"/>
    <col min="13572" max="13572" width="14.5703125" style="1" customWidth="1"/>
    <col min="13573" max="13573" width="73.140625" style="1" customWidth="1"/>
    <col min="13574" max="13824" width="9.140625" style="1"/>
    <col min="13825" max="13825" width="11.7109375" style="1" customWidth="1"/>
    <col min="13826" max="13826" width="10.140625" style="1" customWidth="1"/>
    <col min="13827" max="13827" width="9.140625" style="1"/>
    <col min="13828" max="13828" width="14.5703125" style="1" customWidth="1"/>
    <col min="13829" max="13829" width="73.140625" style="1" customWidth="1"/>
    <col min="13830" max="14080" width="9.140625" style="1"/>
    <col min="14081" max="14081" width="11.7109375" style="1" customWidth="1"/>
    <col min="14082" max="14082" width="10.140625" style="1" customWidth="1"/>
    <col min="14083" max="14083" width="9.140625" style="1"/>
    <col min="14084" max="14084" width="14.5703125" style="1" customWidth="1"/>
    <col min="14085" max="14085" width="73.140625" style="1" customWidth="1"/>
    <col min="14086" max="14336" width="9.140625" style="1"/>
    <col min="14337" max="14337" width="11.7109375" style="1" customWidth="1"/>
    <col min="14338" max="14338" width="10.140625" style="1" customWidth="1"/>
    <col min="14339" max="14339" width="9.140625" style="1"/>
    <col min="14340" max="14340" width="14.5703125" style="1" customWidth="1"/>
    <col min="14341" max="14341" width="73.140625" style="1" customWidth="1"/>
    <col min="14342" max="14592" width="9.140625" style="1"/>
    <col min="14593" max="14593" width="11.7109375" style="1" customWidth="1"/>
    <col min="14594" max="14594" width="10.140625" style="1" customWidth="1"/>
    <col min="14595" max="14595" width="9.140625" style="1"/>
    <col min="14596" max="14596" width="14.5703125" style="1" customWidth="1"/>
    <col min="14597" max="14597" width="73.140625" style="1" customWidth="1"/>
    <col min="14598" max="14848" width="9.140625" style="1"/>
    <col min="14849" max="14849" width="11.7109375" style="1" customWidth="1"/>
    <col min="14850" max="14850" width="10.140625" style="1" customWidth="1"/>
    <col min="14851" max="14851" width="9.140625" style="1"/>
    <col min="14852" max="14852" width="14.5703125" style="1" customWidth="1"/>
    <col min="14853" max="14853" width="73.140625" style="1" customWidth="1"/>
    <col min="14854" max="15104" width="9.140625" style="1"/>
    <col min="15105" max="15105" width="11.7109375" style="1" customWidth="1"/>
    <col min="15106" max="15106" width="10.140625" style="1" customWidth="1"/>
    <col min="15107" max="15107" width="9.140625" style="1"/>
    <col min="15108" max="15108" width="14.5703125" style="1" customWidth="1"/>
    <col min="15109" max="15109" width="73.140625" style="1" customWidth="1"/>
    <col min="15110" max="15360" width="9.140625" style="1"/>
    <col min="15361" max="15361" width="11.7109375" style="1" customWidth="1"/>
    <col min="15362" max="15362" width="10.140625" style="1" customWidth="1"/>
    <col min="15363" max="15363" width="9.140625" style="1"/>
    <col min="15364" max="15364" width="14.5703125" style="1" customWidth="1"/>
    <col min="15365" max="15365" width="73.140625" style="1" customWidth="1"/>
    <col min="15366" max="15616" width="9.140625" style="1"/>
    <col min="15617" max="15617" width="11.7109375" style="1" customWidth="1"/>
    <col min="15618" max="15618" width="10.140625" style="1" customWidth="1"/>
    <col min="15619" max="15619" width="9.140625" style="1"/>
    <col min="15620" max="15620" width="14.5703125" style="1" customWidth="1"/>
    <col min="15621" max="15621" width="73.140625" style="1" customWidth="1"/>
    <col min="15622" max="15872" width="9.140625" style="1"/>
    <col min="15873" max="15873" width="11.7109375" style="1" customWidth="1"/>
    <col min="15874" max="15874" width="10.140625" style="1" customWidth="1"/>
    <col min="15875" max="15875" width="9.140625" style="1"/>
    <col min="15876" max="15876" width="14.5703125" style="1" customWidth="1"/>
    <col min="15877" max="15877" width="73.140625" style="1" customWidth="1"/>
    <col min="15878" max="16128" width="9.140625" style="1"/>
    <col min="16129" max="16129" width="11.7109375" style="1" customWidth="1"/>
    <col min="16130" max="16130" width="10.140625" style="1" customWidth="1"/>
    <col min="16131" max="16131" width="9.140625" style="1"/>
    <col min="16132" max="16132" width="14.5703125" style="1" customWidth="1"/>
    <col min="16133" max="16133" width="73.140625" style="1" customWidth="1"/>
    <col min="16134" max="16384" width="9.140625" style="1"/>
  </cols>
  <sheetData>
    <row r="1" spans="1:7">
      <c r="A1" s="4" t="s">
        <v>0</v>
      </c>
      <c r="B1" s="4"/>
      <c r="C1" s="4"/>
      <c r="D1" s="4"/>
      <c r="E1" s="10"/>
      <c r="F1" s="9"/>
      <c r="G1" s="10"/>
    </row>
    <row r="2" spans="1:7">
      <c r="A2" s="13"/>
      <c r="B2" s="13"/>
      <c r="C2" s="13"/>
      <c r="D2" s="13"/>
      <c r="E2" s="13"/>
      <c r="F2" s="13"/>
      <c r="G2" s="13"/>
    </row>
    <row r="3" spans="1:7">
      <c r="A3" s="13" t="s">
        <v>43</v>
      </c>
      <c r="B3" s="13"/>
      <c r="C3" s="13"/>
      <c r="D3" s="13"/>
      <c r="E3" s="13"/>
      <c r="F3" s="13"/>
      <c r="G3" s="13"/>
    </row>
    <row r="4" spans="1:7">
      <c r="A4" s="13"/>
      <c r="B4" s="13"/>
      <c r="C4" s="13"/>
      <c r="D4" s="13"/>
      <c r="E4" s="13"/>
      <c r="F4" s="13"/>
      <c r="G4" s="13"/>
    </row>
    <row r="5" spans="1:7" s="23" customFormat="1">
      <c r="A5" s="23" t="s">
        <v>128</v>
      </c>
    </row>
    <row r="6" spans="1:7" s="23" customFormat="1"/>
    <row r="7" spans="1:7" ht="33">
      <c r="A7" s="28" t="s">
        <v>1</v>
      </c>
      <c r="B7" s="28" t="s">
        <v>2</v>
      </c>
      <c r="C7" s="28" t="s">
        <v>3</v>
      </c>
      <c r="D7" s="14" t="s">
        <v>6</v>
      </c>
      <c r="E7" s="14" t="s">
        <v>7</v>
      </c>
      <c r="F7" s="34" t="s">
        <v>4</v>
      </c>
      <c r="G7" s="35" t="s">
        <v>5</v>
      </c>
    </row>
    <row r="8" spans="1:7" s="36" customFormat="1" ht="46.5" customHeight="1">
      <c r="A8" s="24">
        <v>1</v>
      </c>
      <c r="B8" s="24">
        <v>2051</v>
      </c>
      <c r="C8" s="37">
        <v>43648</v>
      </c>
      <c r="D8" s="24" t="s">
        <v>8</v>
      </c>
      <c r="E8" s="24" t="s">
        <v>9</v>
      </c>
      <c r="F8" s="38">
        <v>165000</v>
      </c>
      <c r="G8" s="39" t="s">
        <v>142</v>
      </c>
    </row>
    <row r="9" spans="1:7" s="36" customFormat="1" ht="46.5" customHeight="1">
      <c r="A9" s="24">
        <f>1+A8</f>
        <v>2</v>
      </c>
      <c r="B9" s="24">
        <v>2053</v>
      </c>
      <c r="C9" s="37">
        <v>43648</v>
      </c>
      <c r="D9" s="24" t="s">
        <v>8</v>
      </c>
      <c r="E9" s="24" t="s">
        <v>9</v>
      </c>
      <c r="F9" s="38">
        <v>663000</v>
      </c>
      <c r="G9" s="39" t="s">
        <v>143</v>
      </c>
    </row>
    <row r="10" spans="1:7" s="36" customFormat="1" ht="46.5" customHeight="1">
      <c r="A10" s="24">
        <f t="shared" ref="A10:A21" si="0">1+A9</f>
        <v>3</v>
      </c>
      <c r="B10" s="24">
        <v>2050</v>
      </c>
      <c r="C10" s="37">
        <v>43648</v>
      </c>
      <c r="D10" s="24" t="s">
        <v>10</v>
      </c>
      <c r="E10" s="24" t="s">
        <v>9</v>
      </c>
      <c r="F10" s="38">
        <v>97103790</v>
      </c>
      <c r="G10" s="39" t="s">
        <v>145</v>
      </c>
    </row>
    <row r="11" spans="1:7" s="36" customFormat="1" ht="52.5" customHeight="1">
      <c r="A11" s="24">
        <f t="shared" si="0"/>
        <v>4</v>
      </c>
      <c r="B11" s="24">
        <v>2048</v>
      </c>
      <c r="C11" s="37">
        <v>43648</v>
      </c>
      <c r="D11" s="24" t="s">
        <v>11</v>
      </c>
      <c r="E11" s="24" t="s">
        <v>9</v>
      </c>
      <c r="F11" s="38">
        <v>592000</v>
      </c>
      <c r="G11" s="39" t="s">
        <v>148</v>
      </c>
    </row>
    <row r="12" spans="1:7" ht="57" customHeight="1">
      <c r="A12" s="24">
        <f t="shared" si="0"/>
        <v>5</v>
      </c>
      <c r="B12" s="24">
        <v>2049</v>
      </c>
      <c r="C12" s="37">
        <v>43648</v>
      </c>
      <c r="D12" s="24" t="s">
        <v>152</v>
      </c>
      <c r="E12" s="24" t="s">
        <v>9</v>
      </c>
      <c r="F12" s="38">
        <v>24222</v>
      </c>
      <c r="G12" s="39" t="s">
        <v>153</v>
      </c>
    </row>
    <row r="13" spans="1:7" ht="72" customHeight="1">
      <c r="A13" s="24">
        <f t="shared" si="0"/>
        <v>6</v>
      </c>
      <c r="B13" s="24">
        <v>2052</v>
      </c>
      <c r="C13" s="37">
        <v>43649</v>
      </c>
      <c r="D13" s="24" t="s">
        <v>8</v>
      </c>
      <c r="E13" s="24" t="s">
        <v>9</v>
      </c>
      <c r="F13" s="38">
        <v>397200</v>
      </c>
      <c r="G13" s="39" t="s">
        <v>144</v>
      </c>
    </row>
    <row r="14" spans="1:7" ht="57.75" customHeight="1">
      <c r="A14" s="24">
        <f t="shared" si="0"/>
        <v>7</v>
      </c>
      <c r="B14" s="24">
        <v>2173</v>
      </c>
      <c r="C14" s="37">
        <v>43654</v>
      </c>
      <c r="D14" s="24" t="s">
        <v>11</v>
      </c>
      <c r="E14" s="24" t="s">
        <v>9</v>
      </c>
      <c r="F14" s="38">
        <v>200</v>
      </c>
      <c r="G14" s="39" t="s">
        <v>149</v>
      </c>
    </row>
    <row r="15" spans="1:7" ht="60" customHeight="1">
      <c r="A15" s="24">
        <f t="shared" si="0"/>
        <v>8</v>
      </c>
      <c r="B15" s="24">
        <v>2084</v>
      </c>
      <c r="C15" s="37">
        <v>43655</v>
      </c>
      <c r="D15" s="24" t="s">
        <v>11</v>
      </c>
      <c r="E15" s="24" t="s">
        <v>12</v>
      </c>
      <c r="F15" s="38">
        <v>7407</v>
      </c>
      <c r="G15" s="39" t="s">
        <v>150</v>
      </c>
    </row>
    <row r="16" spans="1:7" ht="54.75" customHeight="1">
      <c r="A16" s="24">
        <f t="shared" si="0"/>
        <v>9</v>
      </c>
      <c r="B16" s="24">
        <v>2085</v>
      </c>
      <c r="C16" s="37">
        <v>43655</v>
      </c>
      <c r="D16" s="24" t="s">
        <v>11</v>
      </c>
      <c r="E16" s="24" t="s">
        <v>12</v>
      </c>
      <c r="F16" s="38">
        <v>650</v>
      </c>
      <c r="G16" s="39" t="s">
        <v>151</v>
      </c>
    </row>
    <row r="17" spans="1:7" ht="51.75" customHeight="1">
      <c r="A17" s="24">
        <f t="shared" si="0"/>
        <v>10</v>
      </c>
      <c r="B17" s="24">
        <v>2082</v>
      </c>
      <c r="C17" s="37">
        <v>43655</v>
      </c>
      <c r="D17" s="24" t="s">
        <v>11</v>
      </c>
      <c r="E17" s="24" t="s">
        <v>12</v>
      </c>
      <c r="F17" s="38">
        <v>3790</v>
      </c>
      <c r="G17" s="39" t="s">
        <v>150</v>
      </c>
    </row>
    <row r="18" spans="1:7" ht="56.25" customHeight="1">
      <c r="A18" s="24">
        <f t="shared" si="0"/>
        <v>11</v>
      </c>
      <c r="B18" s="24">
        <v>2083</v>
      </c>
      <c r="C18" s="37">
        <v>43655</v>
      </c>
      <c r="D18" s="24" t="s">
        <v>11</v>
      </c>
      <c r="E18" s="24" t="s">
        <v>12</v>
      </c>
      <c r="F18" s="38">
        <v>650</v>
      </c>
      <c r="G18" s="39" t="s">
        <v>151</v>
      </c>
    </row>
    <row r="19" spans="1:7" ht="64.5" customHeight="1">
      <c r="A19" s="24">
        <f t="shared" si="0"/>
        <v>12</v>
      </c>
      <c r="B19" s="24">
        <v>2454</v>
      </c>
      <c r="C19" s="37">
        <v>43663</v>
      </c>
      <c r="D19" s="24" t="s">
        <v>48</v>
      </c>
      <c r="E19" s="24" t="s">
        <v>9</v>
      </c>
      <c r="F19" s="38">
        <v>6426</v>
      </c>
      <c r="G19" s="39" t="s">
        <v>147</v>
      </c>
    </row>
    <row r="20" spans="1:7" ht="67.5" customHeight="1">
      <c r="A20" s="24">
        <f t="shared" si="0"/>
        <v>13</v>
      </c>
      <c r="B20" s="24">
        <v>2519</v>
      </c>
      <c r="C20" s="37">
        <v>43665</v>
      </c>
      <c r="D20" s="24" t="s">
        <v>10</v>
      </c>
      <c r="E20" s="24" t="s">
        <v>9</v>
      </c>
      <c r="F20" s="38">
        <v>9713211</v>
      </c>
      <c r="G20" s="39" t="s">
        <v>146</v>
      </c>
    </row>
    <row r="21" spans="1:7" ht="77.25" customHeight="1">
      <c r="A21" s="24">
        <f t="shared" si="0"/>
        <v>14</v>
      </c>
      <c r="B21" s="24">
        <v>2520</v>
      </c>
      <c r="C21" s="37">
        <v>43665</v>
      </c>
      <c r="D21" s="24" t="s">
        <v>32</v>
      </c>
      <c r="E21" s="24" t="s">
        <v>9</v>
      </c>
      <c r="F21" s="38">
        <v>5309</v>
      </c>
      <c r="G21" s="39" t="s">
        <v>154</v>
      </c>
    </row>
    <row r="22" spans="1:7" s="2" customFormat="1">
      <c r="A22" s="11"/>
      <c r="B22" s="29"/>
      <c r="C22" s="29"/>
      <c r="D22" s="29"/>
      <c r="E22" s="49" t="s">
        <v>28</v>
      </c>
      <c r="F22" s="40">
        <f>SUM(F8:F21)</f>
        <v>108682855</v>
      </c>
      <c r="G22" s="12"/>
    </row>
    <row r="25" spans="1:7">
      <c r="E25" s="3"/>
      <c r="F25" s="3"/>
    </row>
    <row r="26" spans="1:7">
      <c r="E26" s="3"/>
      <c r="F26" s="3"/>
    </row>
    <row r="27" spans="1:7">
      <c r="E27" s="3"/>
      <c r="F27" s="3"/>
    </row>
    <row r="28" spans="1:7">
      <c r="E28" s="3"/>
      <c r="F28" s="3"/>
    </row>
    <row r="29" spans="1:7">
      <c r="E29" s="3"/>
      <c r="F29" s="3"/>
    </row>
    <row r="30" spans="1:7">
      <c r="F30" s="3"/>
    </row>
    <row r="31" spans="1:7">
      <c r="F31" s="3"/>
    </row>
    <row r="32" spans="1:7">
      <c r="F32" s="3"/>
    </row>
    <row r="37" spans="6:6">
      <c r="F37" s="3"/>
    </row>
  </sheetData>
  <sortState ref="A8:G21">
    <sortCondition ref="C8:C21"/>
  </sortState>
  <pageMargins left="0.7" right="0.7" top="0.75" bottom="0.75" header="0.3" footer="0.3"/>
  <pageSetup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topLeftCell="A130" workbookViewId="0">
      <selection activeCell="L133" sqref="L133"/>
    </sheetView>
  </sheetViews>
  <sheetFormatPr defaultColWidth="9.140625" defaultRowHeight="16.5"/>
  <cols>
    <col min="1" max="1" width="10.85546875" style="157" customWidth="1"/>
    <col min="2" max="2" width="14.85546875" style="32" customWidth="1"/>
    <col min="3" max="3" width="119.7109375" style="33" customWidth="1"/>
    <col min="4" max="4" width="31.42578125" style="33" customWidth="1"/>
    <col min="5" max="5" width="17.42578125" style="147" customWidth="1"/>
    <col min="6" max="6" width="9.140625" style="22"/>
    <col min="7" max="7" width="9.5703125" style="22" bestFit="1" customWidth="1"/>
    <col min="8" max="8" width="9.140625" style="22" customWidth="1"/>
    <col min="9" max="16384" width="9.140625" style="22"/>
  </cols>
  <sheetData>
    <row r="1" spans="1:5">
      <c r="A1" s="159" t="s">
        <v>35</v>
      </c>
    </row>
    <row r="2" spans="1:5">
      <c r="A2" s="159" t="s">
        <v>16</v>
      </c>
    </row>
    <row r="3" spans="1:5">
      <c r="A3" s="159" t="s">
        <v>36</v>
      </c>
    </row>
    <row r="4" spans="1:5">
      <c r="A4" s="159" t="s">
        <v>155</v>
      </c>
    </row>
    <row r="5" spans="1:5">
      <c r="A5" s="159"/>
    </row>
    <row r="6" spans="1:5" hidden="1">
      <c r="A6" s="159"/>
    </row>
    <row r="7" spans="1:5">
      <c r="A7" s="159"/>
      <c r="C7" s="148" t="s">
        <v>156</v>
      </c>
    </row>
    <row r="8" spans="1:5">
      <c r="A8" s="67" t="s">
        <v>18</v>
      </c>
      <c r="B8" s="150" t="s">
        <v>17</v>
      </c>
      <c r="C8" s="151" t="s">
        <v>19</v>
      </c>
      <c r="D8" s="152" t="s">
        <v>20</v>
      </c>
      <c r="E8" s="57" t="s">
        <v>21</v>
      </c>
    </row>
    <row r="9" spans="1:5" ht="129.75" customHeight="1">
      <c r="A9" s="106">
        <v>2045</v>
      </c>
      <c r="B9" s="91">
        <v>43649</v>
      </c>
      <c r="C9" s="74" t="s">
        <v>533</v>
      </c>
      <c r="D9" s="46" t="s">
        <v>176</v>
      </c>
      <c r="E9" s="70">
        <v>10749.39</v>
      </c>
    </row>
    <row r="10" spans="1:5" ht="135.75" customHeight="1">
      <c r="A10" s="106">
        <v>2045</v>
      </c>
      <c r="B10" s="91">
        <v>43649</v>
      </c>
      <c r="C10" s="74" t="s">
        <v>535</v>
      </c>
      <c r="D10" s="46" t="s">
        <v>176</v>
      </c>
      <c r="E10" s="70">
        <v>34039.74</v>
      </c>
    </row>
    <row r="11" spans="1:5" ht="66">
      <c r="A11" s="106">
        <v>2046</v>
      </c>
      <c r="B11" s="91">
        <v>43649</v>
      </c>
      <c r="C11" s="74" t="s">
        <v>534</v>
      </c>
      <c r="D11" s="46" t="s">
        <v>176</v>
      </c>
      <c r="E11" s="70">
        <v>56366.61</v>
      </c>
    </row>
    <row r="12" spans="1:5" ht="82.5">
      <c r="A12" s="106">
        <v>2046</v>
      </c>
      <c r="B12" s="91">
        <v>43649</v>
      </c>
      <c r="C12" s="74" t="s">
        <v>536</v>
      </c>
      <c r="D12" s="46" t="s">
        <v>176</v>
      </c>
      <c r="E12" s="70">
        <v>178494.26</v>
      </c>
    </row>
    <row r="13" spans="1:5" ht="33">
      <c r="A13" s="106">
        <v>2053</v>
      </c>
      <c r="B13" s="91">
        <v>43657</v>
      </c>
      <c r="C13" s="74" t="s">
        <v>178</v>
      </c>
      <c r="D13" s="46" t="s">
        <v>177</v>
      </c>
      <c r="E13" s="70">
        <v>8.0500000000000007</v>
      </c>
    </row>
    <row r="14" spans="1:5" ht="33">
      <c r="A14" s="106">
        <v>2048</v>
      </c>
      <c r="B14" s="91">
        <v>43657</v>
      </c>
      <c r="C14" s="74" t="s">
        <v>179</v>
      </c>
      <c r="D14" s="11" t="s">
        <v>46</v>
      </c>
      <c r="E14" s="70">
        <v>17</v>
      </c>
    </row>
    <row r="15" spans="1:5" ht="49.5">
      <c r="A15" s="106">
        <v>2052</v>
      </c>
      <c r="B15" s="91">
        <v>43657</v>
      </c>
      <c r="C15" s="74" t="s">
        <v>180</v>
      </c>
      <c r="D15" s="46" t="s">
        <v>34</v>
      </c>
      <c r="E15" s="70">
        <v>23</v>
      </c>
    </row>
    <row r="16" spans="1:5" ht="33">
      <c r="A16" s="106">
        <v>2050</v>
      </c>
      <c r="B16" s="91">
        <v>43657</v>
      </c>
      <c r="C16" s="74" t="s">
        <v>181</v>
      </c>
      <c r="D16" s="46" t="s">
        <v>177</v>
      </c>
      <c r="E16" s="70">
        <v>31</v>
      </c>
    </row>
    <row r="17" spans="1:5" ht="33">
      <c r="A17" s="106">
        <v>2051</v>
      </c>
      <c r="B17" s="91">
        <v>43657</v>
      </c>
      <c r="C17" s="74" t="s">
        <v>182</v>
      </c>
      <c r="D17" s="46" t="s">
        <v>172</v>
      </c>
      <c r="E17" s="70">
        <v>36</v>
      </c>
    </row>
    <row r="18" spans="1:5" ht="33">
      <c r="A18" s="106">
        <v>2057</v>
      </c>
      <c r="B18" s="91">
        <v>43657</v>
      </c>
      <c r="C18" s="74" t="s">
        <v>185</v>
      </c>
      <c r="D18" s="46" t="s">
        <v>177</v>
      </c>
      <c r="E18" s="70">
        <v>41.95</v>
      </c>
    </row>
    <row r="19" spans="1:5" ht="49.5">
      <c r="A19" s="106">
        <v>2058</v>
      </c>
      <c r="B19" s="91">
        <v>43657</v>
      </c>
      <c r="C19" s="74" t="s">
        <v>183</v>
      </c>
      <c r="D19" s="46" t="s">
        <v>34</v>
      </c>
      <c r="E19" s="70">
        <v>57</v>
      </c>
    </row>
    <row r="20" spans="1:5" ht="33">
      <c r="A20" s="106">
        <v>2064</v>
      </c>
      <c r="B20" s="91">
        <v>43657</v>
      </c>
      <c r="C20" s="74" t="s">
        <v>179</v>
      </c>
      <c r="D20" s="11" t="s">
        <v>46</v>
      </c>
      <c r="E20" s="70">
        <v>57</v>
      </c>
    </row>
    <row r="21" spans="1:5" ht="33">
      <c r="A21" s="106">
        <v>2060</v>
      </c>
      <c r="B21" s="91">
        <v>43657</v>
      </c>
      <c r="C21" s="74" t="s">
        <v>179</v>
      </c>
      <c r="D21" s="11" t="s">
        <v>46</v>
      </c>
      <c r="E21" s="70">
        <v>59</v>
      </c>
    </row>
    <row r="22" spans="1:5" ht="33">
      <c r="A22" s="106">
        <v>2061</v>
      </c>
      <c r="B22" s="91">
        <v>43657</v>
      </c>
      <c r="C22" s="74" t="s">
        <v>184</v>
      </c>
      <c r="D22" s="11" t="s">
        <v>46</v>
      </c>
      <c r="E22" s="70">
        <v>76</v>
      </c>
    </row>
    <row r="23" spans="1:5" ht="33">
      <c r="A23" s="106">
        <v>2049</v>
      </c>
      <c r="B23" s="91">
        <v>43657</v>
      </c>
      <c r="C23" s="74" t="s">
        <v>186</v>
      </c>
      <c r="D23" s="11" t="s">
        <v>46</v>
      </c>
      <c r="E23" s="70">
        <v>87</v>
      </c>
    </row>
    <row r="24" spans="1:5" ht="49.5">
      <c r="A24" s="106">
        <v>2056</v>
      </c>
      <c r="B24" s="91">
        <v>43657</v>
      </c>
      <c r="C24" s="74" t="s">
        <v>187</v>
      </c>
      <c r="D24" s="46" t="s">
        <v>34</v>
      </c>
      <c r="E24" s="70">
        <v>121</v>
      </c>
    </row>
    <row r="25" spans="1:5" s="55" customFormat="1" ht="49.5">
      <c r="A25" s="106">
        <v>2054</v>
      </c>
      <c r="B25" s="91">
        <v>43657</v>
      </c>
      <c r="C25" s="74" t="s">
        <v>188</v>
      </c>
      <c r="D25" s="46" t="s">
        <v>177</v>
      </c>
      <c r="E25" s="70">
        <v>166</v>
      </c>
    </row>
    <row r="26" spans="1:5" ht="33">
      <c r="A26" s="106">
        <v>2055</v>
      </c>
      <c r="B26" s="91">
        <v>43657</v>
      </c>
      <c r="C26" s="74" t="s">
        <v>189</v>
      </c>
      <c r="D26" s="46" t="s">
        <v>172</v>
      </c>
      <c r="E26" s="70">
        <v>187</v>
      </c>
    </row>
    <row r="27" spans="1:5" ht="33">
      <c r="A27" s="106">
        <v>2065</v>
      </c>
      <c r="B27" s="91">
        <v>43657</v>
      </c>
      <c r="C27" s="74" t="s">
        <v>186</v>
      </c>
      <c r="D27" s="11" t="s">
        <v>46</v>
      </c>
      <c r="E27" s="70">
        <v>299</v>
      </c>
    </row>
    <row r="28" spans="1:5" ht="49.5">
      <c r="A28" s="106">
        <v>2059</v>
      </c>
      <c r="B28" s="91">
        <v>43657</v>
      </c>
      <c r="C28" s="74" t="s">
        <v>190</v>
      </c>
      <c r="D28" s="46" t="s">
        <v>34</v>
      </c>
      <c r="E28" s="70">
        <v>302</v>
      </c>
    </row>
    <row r="29" spans="1:5" ht="33">
      <c r="A29" s="106">
        <v>2062</v>
      </c>
      <c r="B29" s="91">
        <v>43657</v>
      </c>
      <c r="C29" s="74" t="s">
        <v>186</v>
      </c>
      <c r="D29" s="11" t="s">
        <v>46</v>
      </c>
      <c r="E29" s="70">
        <v>308</v>
      </c>
    </row>
    <row r="30" spans="1:5" ht="33">
      <c r="A30" s="106">
        <v>2063</v>
      </c>
      <c r="B30" s="91">
        <v>43657</v>
      </c>
      <c r="C30" s="74" t="s">
        <v>186</v>
      </c>
      <c r="D30" s="11" t="s">
        <v>46</v>
      </c>
      <c r="E30" s="70">
        <v>397</v>
      </c>
    </row>
    <row r="31" spans="1:5" ht="49.5">
      <c r="A31" s="107">
        <v>125</v>
      </c>
      <c r="B31" s="89">
        <v>43658</v>
      </c>
      <c r="C31" s="74" t="s">
        <v>537</v>
      </c>
      <c r="D31" s="11" t="s">
        <v>35</v>
      </c>
      <c r="E31" s="90">
        <v>-60</v>
      </c>
    </row>
    <row r="32" spans="1:5" ht="49.5">
      <c r="A32" s="107">
        <v>124</v>
      </c>
      <c r="B32" s="89">
        <v>43658</v>
      </c>
      <c r="C32" s="74" t="s">
        <v>538</v>
      </c>
      <c r="D32" s="11" t="s">
        <v>35</v>
      </c>
      <c r="E32" s="90">
        <v>-12</v>
      </c>
    </row>
    <row r="33" spans="1:5" ht="49.5">
      <c r="A33" s="106">
        <v>2244</v>
      </c>
      <c r="B33" s="91">
        <v>43658</v>
      </c>
      <c r="C33" s="74" t="s">
        <v>191</v>
      </c>
      <c r="D33" s="11" t="s">
        <v>46</v>
      </c>
      <c r="E33" s="70">
        <v>66</v>
      </c>
    </row>
    <row r="34" spans="1:5" ht="49.5">
      <c r="A34" s="106">
        <v>2245</v>
      </c>
      <c r="B34" s="91">
        <v>43658</v>
      </c>
      <c r="C34" s="74" t="s">
        <v>192</v>
      </c>
      <c r="D34" s="11" t="s">
        <v>46</v>
      </c>
      <c r="E34" s="70">
        <v>68</v>
      </c>
    </row>
    <row r="35" spans="1:5" ht="49.5">
      <c r="A35" s="106">
        <v>2250</v>
      </c>
      <c r="B35" s="91">
        <v>43658</v>
      </c>
      <c r="C35" s="74" t="s">
        <v>193</v>
      </c>
      <c r="D35" s="46" t="s">
        <v>177</v>
      </c>
      <c r="E35" s="70">
        <v>102.6</v>
      </c>
    </row>
    <row r="36" spans="1:5" ht="49.5">
      <c r="A36" s="106">
        <v>2241</v>
      </c>
      <c r="B36" s="91">
        <v>43658</v>
      </c>
      <c r="C36" s="74" t="s">
        <v>194</v>
      </c>
      <c r="D36" s="11" t="s">
        <v>46</v>
      </c>
      <c r="E36" s="70">
        <v>211</v>
      </c>
    </row>
    <row r="37" spans="1:5" ht="49.5">
      <c r="A37" s="106">
        <v>2242</v>
      </c>
      <c r="B37" s="91">
        <v>43658</v>
      </c>
      <c r="C37" s="74" t="s">
        <v>195</v>
      </c>
      <c r="D37" s="11" t="s">
        <v>46</v>
      </c>
      <c r="E37" s="70">
        <v>273</v>
      </c>
    </row>
    <row r="38" spans="1:5" ht="49.5">
      <c r="A38" s="106">
        <v>2249</v>
      </c>
      <c r="B38" s="91">
        <v>43658</v>
      </c>
      <c r="C38" s="74" t="s">
        <v>196</v>
      </c>
      <c r="D38" s="46" t="s">
        <v>34</v>
      </c>
      <c r="E38" s="70">
        <v>290</v>
      </c>
    </row>
    <row r="39" spans="1:5" ht="49.5">
      <c r="A39" s="106">
        <v>2243</v>
      </c>
      <c r="B39" s="91">
        <v>43658</v>
      </c>
      <c r="C39" s="74" t="s">
        <v>197</v>
      </c>
      <c r="D39" s="11" t="s">
        <v>46</v>
      </c>
      <c r="E39" s="70">
        <v>291</v>
      </c>
    </row>
    <row r="40" spans="1:5" ht="49.5">
      <c r="A40" s="106">
        <v>2255</v>
      </c>
      <c r="B40" s="91">
        <v>43658</v>
      </c>
      <c r="C40" s="74" t="s">
        <v>200</v>
      </c>
      <c r="D40" s="11" t="s">
        <v>46</v>
      </c>
      <c r="E40" s="70">
        <v>345</v>
      </c>
    </row>
    <row r="41" spans="1:5" ht="49.5">
      <c r="A41" s="106">
        <v>2256</v>
      </c>
      <c r="B41" s="91">
        <v>43658</v>
      </c>
      <c r="C41" s="74" t="s">
        <v>201</v>
      </c>
      <c r="D41" s="11" t="s">
        <v>46</v>
      </c>
      <c r="E41" s="70">
        <v>359</v>
      </c>
    </row>
    <row r="42" spans="1:5" ht="49.5">
      <c r="A42" s="106">
        <v>2248</v>
      </c>
      <c r="B42" s="91">
        <v>43658</v>
      </c>
      <c r="C42" s="74" t="s">
        <v>198</v>
      </c>
      <c r="D42" s="46" t="s">
        <v>172</v>
      </c>
      <c r="E42" s="70">
        <v>447</v>
      </c>
    </row>
    <row r="43" spans="1:5" ht="49.5">
      <c r="A43" s="106">
        <v>2261</v>
      </c>
      <c r="B43" s="91">
        <v>43658</v>
      </c>
      <c r="C43" s="74" t="s">
        <v>202</v>
      </c>
      <c r="D43" s="46" t="s">
        <v>177</v>
      </c>
      <c r="E43" s="70">
        <v>526.4</v>
      </c>
    </row>
    <row r="44" spans="1:5" ht="49.5">
      <c r="A44" s="106">
        <v>2240</v>
      </c>
      <c r="B44" s="91">
        <v>43658</v>
      </c>
      <c r="C44" s="74" t="s">
        <v>197</v>
      </c>
      <c r="D44" s="11" t="s">
        <v>46</v>
      </c>
      <c r="E44" s="70">
        <v>661</v>
      </c>
    </row>
    <row r="45" spans="1:5" ht="49.5">
      <c r="A45" s="106">
        <v>2246</v>
      </c>
      <c r="B45" s="91">
        <v>43658</v>
      </c>
      <c r="C45" s="74" t="s">
        <v>197</v>
      </c>
      <c r="D45" s="11" t="s">
        <v>46</v>
      </c>
      <c r="E45" s="70">
        <v>1045</v>
      </c>
    </row>
    <row r="46" spans="1:5" ht="33">
      <c r="A46" s="106">
        <v>2252</v>
      </c>
      <c r="B46" s="91">
        <v>43658</v>
      </c>
      <c r="C46" s="74" t="s">
        <v>203</v>
      </c>
      <c r="D46" s="11" t="s">
        <v>46</v>
      </c>
      <c r="E46" s="70">
        <v>1102</v>
      </c>
    </row>
    <row r="47" spans="1:5" ht="49.5">
      <c r="A47" s="106">
        <v>2247</v>
      </c>
      <c r="B47" s="91">
        <v>43658</v>
      </c>
      <c r="C47" s="74" t="s">
        <v>199</v>
      </c>
      <c r="D47" s="46" t="s">
        <v>177</v>
      </c>
      <c r="E47" s="70">
        <v>1118</v>
      </c>
    </row>
    <row r="48" spans="1:5" ht="49.5">
      <c r="A48" s="106">
        <v>2253</v>
      </c>
      <c r="B48" s="91">
        <v>43658</v>
      </c>
      <c r="C48" s="74" t="s">
        <v>204</v>
      </c>
      <c r="D48" s="11" t="s">
        <v>46</v>
      </c>
      <c r="E48" s="70">
        <v>1437</v>
      </c>
    </row>
    <row r="49" spans="1:5" ht="49.5">
      <c r="A49" s="106">
        <v>2260</v>
      </c>
      <c r="B49" s="91">
        <v>43658</v>
      </c>
      <c r="C49" s="74" t="s">
        <v>205</v>
      </c>
      <c r="D49" s="46" t="s">
        <v>34</v>
      </c>
      <c r="E49" s="70">
        <v>1527</v>
      </c>
    </row>
    <row r="50" spans="1:5" ht="49.5">
      <c r="A50" s="106">
        <v>2254</v>
      </c>
      <c r="B50" s="91">
        <v>43658</v>
      </c>
      <c r="C50" s="74" t="s">
        <v>206</v>
      </c>
      <c r="D50" s="11" t="s">
        <v>46</v>
      </c>
      <c r="E50" s="70">
        <v>1536</v>
      </c>
    </row>
    <row r="51" spans="1:5" ht="49.5">
      <c r="A51" s="106">
        <v>2259</v>
      </c>
      <c r="B51" s="91">
        <v>43658</v>
      </c>
      <c r="C51" s="74" t="s">
        <v>207</v>
      </c>
      <c r="D51" s="46" t="s">
        <v>172</v>
      </c>
      <c r="E51" s="70">
        <v>2348</v>
      </c>
    </row>
    <row r="52" spans="1:5" ht="49.5">
      <c r="A52" s="106">
        <v>2251</v>
      </c>
      <c r="B52" s="91">
        <v>43658</v>
      </c>
      <c r="C52" s="74" t="s">
        <v>208</v>
      </c>
      <c r="D52" s="11" t="s">
        <v>46</v>
      </c>
      <c r="E52" s="70">
        <v>3461</v>
      </c>
    </row>
    <row r="53" spans="1:5" ht="49.5">
      <c r="A53" s="106">
        <v>2257</v>
      </c>
      <c r="B53" s="91">
        <v>43658</v>
      </c>
      <c r="C53" s="74" t="s">
        <v>206</v>
      </c>
      <c r="D53" s="11" t="s">
        <v>46</v>
      </c>
      <c r="E53" s="70">
        <v>5471</v>
      </c>
    </row>
    <row r="54" spans="1:5" ht="49.5">
      <c r="A54" s="106">
        <v>2258</v>
      </c>
      <c r="B54" s="91">
        <v>43658</v>
      </c>
      <c r="C54" s="74" t="s">
        <v>209</v>
      </c>
      <c r="D54" s="46" t="s">
        <v>177</v>
      </c>
      <c r="E54" s="70">
        <v>5865</v>
      </c>
    </row>
    <row r="55" spans="1:5" ht="66">
      <c r="A55" s="106">
        <v>2278</v>
      </c>
      <c r="B55" s="91">
        <v>43661</v>
      </c>
      <c r="C55" s="74" t="s">
        <v>210</v>
      </c>
      <c r="D55" s="46" t="s">
        <v>177</v>
      </c>
      <c r="E55" s="70">
        <v>64.290000000000006</v>
      </c>
    </row>
    <row r="56" spans="1:5" ht="49.5">
      <c r="A56" s="106">
        <v>2272</v>
      </c>
      <c r="B56" s="91">
        <v>43661</v>
      </c>
      <c r="C56" s="74" t="s">
        <v>211</v>
      </c>
      <c r="D56" s="11" t="s">
        <v>46</v>
      </c>
      <c r="E56" s="70">
        <v>138</v>
      </c>
    </row>
    <row r="57" spans="1:5" ht="49.5">
      <c r="A57" s="106">
        <v>2271</v>
      </c>
      <c r="B57" s="91">
        <v>43661</v>
      </c>
      <c r="C57" s="74" t="s">
        <v>211</v>
      </c>
      <c r="D57" s="11" t="s">
        <v>46</v>
      </c>
      <c r="E57" s="70">
        <v>143</v>
      </c>
    </row>
    <row r="58" spans="1:5" ht="49.5">
      <c r="A58" s="106">
        <v>2277</v>
      </c>
      <c r="B58" s="91">
        <v>43661</v>
      </c>
      <c r="C58" s="74" t="s">
        <v>212</v>
      </c>
      <c r="D58" s="46" t="s">
        <v>34</v>
      </c>
      <c r="E58" s="70">
        <v>183</v>
      </c>
    </row>
    <row r="59" spans="1:5" ht="49.5">
      <c r="A59" s="106">
        <v>2273</v>
      </c>
      <c r="B59" s="91">
        <v>43661</v>
      </c>
      <c r="C59" s="74" t="s">
        <v>211</v>
      </c>
      <c r="D59" s="11" t="s">
        <v>46</v>
      </c>
      <c r="E59" s="70">
        <v>249</v>
      </c>
    </row>
    <row r="60" spans="1:5" ht="49.5">
      <c r="A60" s="106">
        <v>2269</v>
      </c>
      <c r="B60" s="91">
        <v>43661</v>
      </c>
      <c r="C60" s="74" t="s">
        <v>211</v>
      </c>
      <c r="D60" s="11" t="s">
        <v>46</v>
      </c>
      <c r="E60" s="70">
        <v>257</v>
      </c>
    </row>
    <row r="61" spans="1:5" ht="49.5">
      <c r="A61" s="106">
        <v>2275</v>
      </c>
      <c r="B61" s="91">
        <v>43661</v>
      </c>
      <c r="C61" s="74" t="s">
        <v>213</v>
      </c>
      <c r="D61" s="46" t="s">
        <v>34</v>
      </c>
      <c r="E61" s="70">
        <v>262</v>
      </c>
    </row>
    <row r="62" spans="1:5" ht="49.5">
      <c r="A62" s="106">
        <v>2276</v>
      </c>
      <c r="B62" s="91">
        <v>43661</v>
      </c>
      <c r="C62" s="74" t="s">
        <v>214</v>
      </c>
      <c r="D62" s="46" t="s">
        <v>172</v>
      </c>
      <c r="E62" s="70">
        <v>282</v>
      </c>
    </row>
    <row r="63" spans="1:5" ht="66">
      <c r="A63" s="106">
        <v>2279</v>
      </c>
      <c r="B63" s="91">
        <v>43661</v>
      </c>
      <c r="C63" s="74" t="s">
        <v>217</v>
      </c>
      <c r="D63" s="46" t="s">
        <v>177</v>
      </c>
      <c r="E63" s="70">
        <v>328.71</v>
      </c>
    </row>
    <row r="64" spans="1:5" ht="49.5">
      <c r="A64" s="106">
        <v>2270</v>
      </c>
      <c r="B64" s="91">
        <v>43661</v>
      </c>
      <c r="C64" s="74" t="s">
        <v>211</v>
      </c>
      <c r="D64" s="11" t="s">
        <v>46</v>
      </c>
      <c r="E64" s="70">
        <v>371</v>
      </c>
    </row>
    <row r="65" spans="1:5" ht="49.5">
      <c r="A65" s="106">
        <v>2274</v>
      </c>
      <c r="B65" s="91">
        <v>43661</v>
      </c>
      <c r="C65" s="74" t="s">
        <v>215</v>
      </c>
      <c r="D65" s="46" t="s">
        <v>177</v>
      </c>
      <c r="E65" s="70">
        <v>440</v>
      </c>
    </row>
    <row r="66" spans="1:5" ht="49.5">
      <c r="A66" s="106">
        <v>2268</v>
      </c>
      <c r="B66" s="91">
        <v>43661</v>
      </c>
      <c r="C66" s="74" t="s">
        <v>211</v>
      </c>
      <c r="D66" s="11" t="s">
        <v>46</v>
      </c>
      <c r="E66" s="70">
        <v>472</v>
      </c>
    </row>
    <row r="67" spans="1:5" ht="49.5">
      <c r="A67" s="106">
        <v>2283</v>
      </c>
      <c r="B67" s="91">
        <v>43661</v>
      </c>
      <c r="C67" s="74" t="s">
        <v>216</v>
      </c>
      <c r="D67" s="11" t="s">
        <v>46</v>
      </c>
      <c r="E67" s="70">
        <v>720</v>
      </c>
    </row>
    <row r="68" spans="1:5" ht="49.5">
      <c r="A68" s="106">
        <v>2282</v>
      </c>
      <c r="B68" s="91">
        <v>43661</v>
      </c>
      <c r="C68" s="74" t="s">
        <v>216</v>
      </c>
      <c r="D68" s="11" t="s">
        <v>46</v>
      </c>
      <c r="E68" s="70">
        <v>754</v>
      </c>
    </row>
    <row r="69" spans="1:5" ht="49.5">
      <c r="A69" s="106">
        <v>2288</v>
      </c>
      <c r="B69" s="91">
        <v>43661</v>
      </c>
      <c r="C69" s="74" t="s">
        <v>218</v>
      </c>
      <c r="D69" s="46" t="s">
        <v>34</v>
      </c>
      <c r="E69" s="70">
        <v>954</v>
      </c>
    </row>
    <row r="70" spans="1:5" ht="49.5">
      <c r="A70" s="106">
        <v>2284</v>
      </c>
      <c r="B70" s="91">
        <v>43661</v>
      </c>
      <c r="C70" s="74" t="s">
        <v>216</v>
      </c>
      <c r="D70" s="11" t="s">
        <v>46</v>
      </c>
      <c r="E70" s="70">
        <v>1307</v>
      </c>
    </row>
    <row r="71" spans="1:5" ht="49.5">
      <c r="A71" s="106">
        <v>2280</v>
      </c>
      <c r="B71" s="91">
        <v>43661</v>
      </c>
      <c r="C71" s="74" t="s">
        <v>216</v>
      </c>
      <c r="D71" s="11" t="s">
        <v>46</v>
      </c>
      <c r="E71" s="70">
        <v>1352</v>
      </c>
    </row>
    <row r="72" spans="1:5" ht="49.5">
      <c r="A72" s="106">
        <v>2286</v>
      </c>
      <c r="B72" s="91">
        <v>43661</v>
      </c>
      <c r="C72" s="74" t="s">
        <v>219</v>
      </c>
      <c r="D72" s="46" t="s">
        <v>34</v>
      </c>
      <c r="E72" s="70">
        <v>1372</v>
      </c>
    </row>
    <row r="73" spans="1:5" ht="49.5">
      <c r="A73" s="106">
        <v>2287</v>
      </c>
      <c r="B73" s="91">
        <v>43661</v>
      </c>
      <c r="C73" s="74" t="s">
        <v>220</v>
      </c>
      <c r="D73" s="46" t="s">
        <v>172</v>
      </c>
      <c r="E73" s="70">
        <v>1468</v>
      </c>
    </row>
    <row r="74" spans="1:5" ht="49.5">
      <c r="A74" s="106">
        <v>2281</v>
      </c>
      <c r="B74" s="91">
        <v>43661</v>
      </c>
      <c r="C74" s="74" t="s">
        <v>216</v>
      </c>
      <c r="D74" s="11" t="s">
        <v>46</v>
      </c>
      <c r="E74" s="70">
        <v>1961</v>
      </c>
    </row>
    <row r="75" spans="1:5" ht="49.5">
      <c r="A75" s="106">
        <v>2285</v>
      </c>
      <c r="B75" s="91">
        <v>43661</v>
      </c>
      <c r="C75" s="74" t="s">
        <v>221</v>
      </c>
      <c r="D75" s="46" t="s">
        <v>177</v>
      </c>
      <c r="E75" s="70">
        <v>2301</v>
      </c>
    </row>
    <row r="76" spans="1:5" ht="49.5">
      <c r="A76" s="106">
        <v>2279</v>
      </c>
      <c r="B76" s="91">
        <v>43661</v>
      </c>
      <c r="C76" s="74" t="s">
        <v>216</v>
      </c>
      <c r="D76" s="11" t="s">
        <v>46</v>
      </c>
      <c r="E76" s="70">
        <v>2486</v>
      </c>
    </row>
    <row r="77" spans="1:5" ht="49.5">
      <c r="A77" s="106">
        <v>2314</v>
      </c>
      <c r="B77" s="91">
        <v>43662</v>
      </c>
      <c r="C77" s="74" t="s">
        <v>247</v>
      </c>
      <c r="D77" s="11" t="s">
        <v>46</v>
      </c>
      <c r="E77" s="70">
        <v>126</v>
      </c>
    </row>
    <row r="78" spans="1:5" ht="49.5">
      <c r="A78" s="106">
        <v>2300</v>
      </c>
      <c r="B78" s="91">
        <v>43662</v>
      </c>
      <c r="C78" s="74" t="s">
        <v>248</v>
      </c>
      <c r="D78" s="46" t="s">
        <v>177</v>
      </c>
      <c r="E78" s="70">
        <v>258.16000000000003</v>
      </c>
    </row>
    <row r="79" spans="1:5" ht="49.5">
      <c r="A79" s="106">
        <v>2295</v>
      </c>
      <c r="B79" s="91">
        <v>43662</v>
      </c>
      <c r="C79" s="74" t="s">
        <v>249</v>
      </c>
      <c r="D79" s="11" t="s">
        <v>46</v>
      </c>
      <c r="E79" s="70">
        <v>299</v>
      </c>
    </row>
    <row r="80" spans="1:5" ht="49.5">
      <c r="A80" s="106">
        <v>2315</v>
      </c>
      <c r="B80" s="91">
        <v>43662</v>
      </c>
      <c r="C80" s="74" t="s">
        <v>256</v>
      </c>
      <c r="D80" s="11" t="s">
        <v>46</v>
      </c>
      <c r="E80" s="70">
        <v>663</v>
      </c>
    </row>
    <row r="81" spans="1:5" ht="49.5">
      <c r="A81" s="106">
        <v>2299</v>
      </c>
      <c r="B81" s="91">
        <v>43662</v>
      </c>
      <c r="C81" s="74" t="s">
        <v>250</v>
      </c>
      <c r="D81" s="46" t="s">
        <v>34</v>
      </c>
      <c r="E81" s="70">
        <v>741</v>
      </c>
    </row>
    <row r="82" spans="1:5" ht="49.5">
      <c r="A82" s="106">
        <v>2291</v>
      </c>
      <c r="B82" s="91">
        <v>43662</v>
      </c>
      <c r="C82" s="74" t="s">
        <v>260</v>
      </c>
      <c r="D82" s="11" t="s">
        <v>46</v>
      </c>
      <c r="E82" s="70">
        <v>821</v>
      </c>
    </row>
    <row r="83" spans="1:5" ht="49.5">
      <c r="A83" s="106">
        <v>2297</v>
      </c>
      <c r="B83" s="91">
        <v>43662</v>
      </c>
      <c r="C83" s="74" t="s">
        <v>251</v>
      </c>
      <c r="D83" s="46" t="s">
        <v>34</v>
      </c>
      <c r="E83" s="70">
        <v>907</v>
      </c>
    </row>
    <row r="84" spans="1:5" ht="49.5">
      <c r="A84" s="106">
        <v>2312</v>
      </c>
      <c r="B84" s="91">
        <v>43662</v>
      </c>
      <c r="C84" s="74" t="s">
        <v>252</v>
      </c>
      <c r="D84" s="11" t="s">
        <v>46</v>
      </c>
      <c r="E84" s="70">
        <v>917</v>
      </c>
    </row>
    <row r="85" spans="1:5" ht="49.5">
      <c r="A85" s="106">
        <v>2290</v>
      </c>
      <c r="B85" s="91">
        <v>43662</v>
      </c>
      <c r="C85" s="74" t="s">
        <v>272</v>
      </c>
      <c r="D85" s="11" t="s">
        <v>46</v>
      </c>
      <c r="E85" s="70">
        <v>1025</v>
      </c>
    </row>
    <row r="86" spans="1:5" ht="49.5">
      <c r="A86" s="106">
        <v>2293</v>
      </c>
      <c r="B86" s="91">
        <v>43662</v>
      </c>
      <c r="C86" s="74" t="s">
        <v>253</v>
      </c>
      <c r="D86" s="11" t="s">
        <v>46</v>
      </c>
      <c r="E86" s="70">
        <v>1032</v>
      </c>
    </row>
    <row r="87" spans="1:5" ht="49.5">
      <c r="A87" s="106">
        <v>2292</v>
      </c>
      <c r="B87" s="91">
        <v>43662</v>
      </c>
      <c r="C87" s="74" t="s">
        <v>249</v>
      </c>
      <c r="D87" s="11" t="s">
        <v>46</v>
      </c>
      <c r="E87" s="70">
        <v>1091</v>
      </c>
    </row>
    <row r="88" spans="1:5" ht="49.5">
      <c r="A88" s="106">
        <v>2298</v>
      </c>
      <c r="B88" s="91">
        <v>43662</v>
      </c>
      <c r="C88" s="74" t="s">
        <v>254</v>
      </c>
      <c r="D88" s="46" t="s">
        <v>172</v>
      </c>
      <c r="E88" s="70">
        <v>1144</v>
      </c>
    </row>
    <row r="89" spans="1:5" ht="49.5">
      <c r="A89" s="106">
        <v>2311</v>
      </c>
      <c r="B89" s="91">
        <v>43662</v>
      </c>
      <c r="C89" s="74" t="s">
        <v>257</v>
      </c>
      <c r="D89" s="46" t="s">
        <v>177</v>
      </c>
      <c r="E89" s="70">
        <v>1344.84</v>
      </c>
    </row>
    <row r="90" spans="1:5" ht="49.5">
      <c r="A90" s="106">
        <v>2294</v>
      </c>
      <c r="B90" s="91">
        <v>43662</v>
      </c>
      <c r="C90" s="74" t="s">
        <v>249</v>
      </c>
      <c r="D90" s="11" t="s">
        <v>46</v>
      </c>
      <c r="E90" s="70">
        <v>1371</v>
      </c>
    </row>
    <row r="91" spans="1:5" ht="49.5">
      <c r="A91" s="106">
        <v>2306</v>
      </c>
      <c r="B91" s="91">
        <v>43662</v>
      </c>
      <c r="C91" s="74" t="s">
        <v>258</v>
      </c>
      <c r="D91" s="11" t="s">
        <v>46</v>
      </c>
      <c r="E91" s="70">
        <v>1567</v>
      </c>
    </row>
    <row r="92" spans="1:5" ht="49.5">
      <c r="A92" s="106">
        <v>2296</v>
      </c>
      <c r="B92" s="91">
        <v>43662</v>
      </c>
      <c r="C92" s="74" t="s">
        <v>255</v>
      </c>
      <c r="D92" s="46" t="s">
        <v>177</v>
      </c>
      <c r="E92" s="70">
        <v>1950</v>
      </c>
    </row>
    <row r="93" spans="1:5" ht="49.5">
      <c r="A93" s="106">
        <v>2310</v>
      </c>
      <c r="B93" s="91">
        <v>43662</v>
      </c>
      <c r="C93" s="74" t="s">
        <v>259</v>
      </c>
      <c r="D93" s="46" t="s">
        <v>34</v>
      </c>
      <c r="E93" s="70">
        <v>3891</v>
      </c>
    </row>
    <row r="94" spans="1:5" ht="49.5">
      <c r="A94" s="106">
        <v>2302</v>
      </c>
      <c r="B94" s="91">
        <v>43662</v>
      </c>
      <c r="C94" s="74" t="s">
        <v>260</v>
      </c>
      <c r="D94" s="11" t="s">
        <v>46</v>
      </c>
      <c r="E94" s="70">
        <v>4312</v>
      </c>
    </row>
    <row r="95" spans="1:5" ht="49.5">
      <c r="A95" s="106">
        <v>2308</v>
      </c>
      <c r="B95" s="91">
        <v>43662</v>
      </c>
      <c r="C95" s="74" t="s">
        <v>261</v>
      </c>
      <c r="D95" s="46" t="s">
        <v>34</v>
      </c>
      <c r="E95" s="70">
        <v>4748</v>
      </c>
    </row>
    <row r="96" spans="1:5" ht="49.5">
      <c r="A96" s="106">
        <v>2313</v>
      </c>
      <c r="B96" s="91">
        <v>43662</v>
      </c>
      <c r="C96" s="74" t="s">
        <v>260</v>
      </c>
      <c r="D96" s="11" t="s">
        <v>46</v>
      </c>
      <c r="E96" s="70">
        <v>4810</v>
      </c>
    </row>
    <row r="97" spans="1:5" ht="49.5">
      <c r="A97" s="106">
        <v>2301</v>
      </c>
      <c r="B97" s="91">
        <v>43662</v>
      </c>
      <c r="C97" s="74" t="s">
        <v>258</v>
      </c>
      <c r="D97" s="11" t="s">
        <v>46</v>
      </c>
      <c r="E97" s="70">
        <v>5378</v>
      </c>
    </row>
    <row r="98" spans="1:5" ht="49.5">
      <c r="A98" s="106">
        <v>2304</v>
      </c>
      <c r="B98" s="91">
        <v>43662</v>
      </c>
      <c r="C98" s="74" t="s">
        <v>258</v>
      </c>
      <c r="D98" s="11" t="s">
        <v>46</v>
      </c>
      <c r="E98" s="70">
        <v>5431</v>
      </c>
    </row>
    <row r="99" spans="1:5" ht="49.5">
      <c r="A99" s="106">
        <v>2303</v>
      </c>
      <c r="B99" s="91">
        <v>43662</v>
      </c>
      <c r="C99" s="74" t="s">
        <v>258</v>
      </c>
      <c r="D99" s="11" t="s">
        <v>46</v>
      </c>
      <c r="E99" s="70">
        <v>5731</v>
      </c>
    </row>
    <row r="100" spans="1:5" ht="49.5">
      <c r="A100" s="106">
        <v>2309</v>
      </c>
      <c r="B100" s="91">
        <v>43662</v>
      </c>
      <c r="C100" s="74" t="s">
        <v>262</v>
      </c>
      <c r="D100" s="46" t="s">
        <v>172</v>
      </c>
      <c r="E100" s="70">
        <v>5985</v>
      </c>
    </row>
    <row r="101" spans="1:5" ht="49.5">
      <c r="A101" s="106">
        <v>2305</v>
      </c>
      <c r="B101" s="91">
        <v>43662</v>
      </c>
      <c r="C101" s="74" t="s">
        <v>260</v>
      </c>
      <c r="D101" s="11" t="s">
        <v>46</v>
      </c>
      <c r="E101" s="70">
        <v>7178</v>
      </c>
    </row>
    <row r="102" spans="1:5" ht="49.5">
      <c r="A102" s="106">
        <v>2307</v>
      </c>
      <c r="B102" s="91">
        <v>43662</v>
      </c>
      <c r="C102" s="74" t="s">
        <v>263</v>
      </c>
      <c r="D102" s="46" t="s">
        <v>177</v>
      </c>
      <c r="E102" s="70">
        <v>10216</v>
      </c>
    </row>
    <row r="103" spans="1:5" ht="49.5">
      <c r="A103" s="106">
        <v>2475</v>
      </c>
      <c r="B103" s="91">
        <v>43671</v>
      </c>
      <c r="C103" s="74" t="s">
        <v>222</v>
      </c>
      <c r="D103" s="46" t="s">
        <v>177</v>
      </c>
      <c r="E103" s="70">
        <v>19.46</v>
      </c>
    </row>
    <row r="104" spans="1:5" ht="49.5">
      <c r="A104" s="106">
        <v>2583</v>
      </c>
      <c r="B104" s="91">
        <v>43671</v>
      </c>
      <c r="C104" s="74" t="s">
        <v>239</v>
      </c>
      <c r="D104" s="46" t="s">
        <v>177</v>
      </c>
      <c r="E104" s="70">
        <v>28.47</v>
      </c>
    </row>
    <row r="105" spans="1:5" ht="49.5">
      <c r="A105" s="106">
        <v>2474</v>
      </c>
      <c r="B105" s="91">
        <v>43671</v>
      </c>
      <c r="C105" s="74" t="s">
        <v>223</v>
      </c>
      <c r="D105" s="46" t="s">
        <v>34</v>
      </c>
      <c r="E105" s="70">
        <v>55</v>
      </c>
    </row>
    <row r="106" spans="1:5" ht="49.5">
      <c r="A106" s="106">
        <v>2580</v>
      </c>
      <c r="B106" s="91">
        <v>43671</v>
      </c>
      <c r="C106" s="74" t="s">
        <v>240</v>
      </c>
      <c r="D106" s="46" t="s">
        <v>34</v>
      </c>
      <c r="E106" s="70">
        <v>55</v>
      </c>
    </row>
    <row r="107" spans="1:5" ht="49.5">
      <c r="A107" s="106">
        <v>2467</v>
      </c>
      <c r="B107" s="91">
        <v>43671</v>
      </c>
      <c r="C107" s="74" t="s">
        <v>224</v>
      </c>
      <c r="D107" s="11" t="s">
        <v>46</v>
      </c>
      <c r="E107" s="70">
        <v>65</v>
      </c>
    </row>
    <row r="108" spans="1:5" ht="49.5">
      <c r="A108" s="106">
        <v>2468</v>
      </c>
      <c r="B108" s="91">
        <v>43671</v>
      </c>
      <c r="C108" s="74" t="s">
        <v>211</v>
      </c>
      <c r="D108" s="11" t="s">
        <v>46</v>
      </c>
      <c r="E108" s="70">
        <v>76</v>
      </c>
    </row>
    <row r="109" spans="1:5" ht="49.5">
      <c r="A109" s="106">
        <v>2582</v>
      </c>
      <c r="B109" s="91">
        <v>43671</v>
      </c>
      <c r="C109" s="74" t="s">
        <v>241</v>
      </c>
      <c r="D109" s="46" t="s">
        <v>34</v>
      </c>
      <c r="E109" s="70">
        <v>82</v>
      </c>
    </row>
    <row r="110" spans="1:5" ht="49.5">
      <c r="A110" s="106">
        <v>2473</v>
      </c>
      <c r="B110" s="91">
        <v>43671</v>
      </c>
      <c r="C110" s="74" t="s">
        <v>225</v>
      </c>
      <c r="D110" s="46" t="s">
        <v>172</v>
      </c>
      <c r="E110" s="70">
        <v>84</v>
      </c>
    </row>
    <row r="111" spans="1:5" ht="49.5">
      <c r="A111" s="106">
        <v>2470</v>
      </c>
      <c r="B111" s="91">
        <v>43671</v>
      </c>
      <c r="C111" s="74" t="s">
        <v>226</v>
      </c>
      <c r="D111" s="11" t="s">
        <v>46</v>
      </c>
      <c r="E111" s="70">
        <v>96</v>
      </c>
    </row>
    <row r="112" spans="1:5" ht="49.5">
      <c r="A112" s="106">
        <v>2485</v>
      </c>
      <c r="B112" s="91">
        <v>43671</v>
      </c>
      <c r="C112" s="74" t="s">
        <v>230</v>
      </c>
      <c r="D112" s="46" t="s">
        <v>177</v>
      </c>
      <c r="E112" s="70">
        <v>97.54</v>
      </c>
    </row>
    <row r="113" spans="1:5" ht="49.5">
      <c r="A113" s="106">
        <v>2471</v>
      </c>
      <c r="B113" s="91">
        <v>43671</v>
      </c>
      <c r="C113" s="74" t="s">
        <v>227</v>
      </c>
      <c r="D113" s="46" t="s">
        <v>177</v>
      </c>
      <c r="E113" s="70">
        <v>102</v>
      </c>
    </row>
    <row r="114" spans="1:5" ht="49.5">
      <c r="A114" s="106">
        <v>2472</v>
      </c>
      <c r="B114" s="91">
        <v>43671</v>
      </c>
      <c r="C114" s="74" t="s">
        <v>228</v>
      </c>
      <c r="D114" s="46" t="s">
        <v>34</v>
      </c>
      <c r="E114" s="70">
        <v>107</v>
      </c>
    </row>
    <row r="115" spans="1:5" ht="49.5">
      <c r="A115" s="106">
        <v>2469</v>
      </c>
      <c r="B115" s="91">
        <v>43671</v>
      </c>
      <c r="C115" s="74" t="s">
        <v>229</v>
      </c>
      <c r="D115" s="11" t="s">
        <v>46</v>
      </c>
      <c r="E115" s="70">
        <v>119</v>
      </c>
    </row>
    <row r="116" spans="1:5" ht="33">
      <c r="A116" s="106">
        <v>2592</v>
      </c>
      <c r="B116" s="91">
        <v>43671</v>
      </c>
      <c r="C116" s="74" t="s">
        <v>175</v>
      </c>
      <c r="D116" s="11" t="s">
        <v>46</v>
      </c>
      <c r="E116" s="70">
        <v>126</v>
      </c>
    </row>
    <row r="117" spans="1:5" ht="49.5">
      <c r="A117" s="106">
        <v>2576</v>
      </c>
      <c r="B117" s="91">
        <v>43671</v>
      </c>
      <c r="C117" s="74" t="s">
        <v>242</v>
      </c>
      <c r="D117" s="11" t="s">
        <v>46</v>
      </c>
      <c r="E117" s="70">
        <v>127</v>
      </c>
    </row>
    <row r="118" spans="1:5" ht="49.5">
      <c r="A118" s="106">
        <v>2581</v>
      </c>
      <c r="B118" s="91">
        <v>43671</v>
      </c>
      <c r="C118" s="74" t="s">
        <v>243</v>
      </c>
      <c r="D118" s="46" t="s">
        <v>172</v>
      </c>
      <c r="E118" s="70">
        <v>128</v>
      </c>
    </row>
    <row r="119" spans="1:5" ht="49.5">
      <c r="A119" s="106">
        <v>2466</v>
      </c>
      <c r="B119" s="91">
        <v>43671</v>
      </c>
      <c r="C119" s="74" t="s">
        <v>244</v>
      </c>
      <c r="D119" s="11" t="s">
        <v>46</v>
      </c>
      <c r="E119" s="70">
        <v>131</v>
      </c>
    </row>
    <row r="120" spans="1:5" ht="49.5">
      <c r="A120" s="106">
        <v>2591</v>
      </c>
      <c r="B120" s="91">
        <v>43671</v>
      </c>
      <c r="C120" s="74" t="s">
        <v>264</v>
      </c>
      <c r="D120" s="46" t="s">
        <v>177</v>
      </c>
      <c r="E120" s="70">
        <v>150.53</v>
      </c>
    </row>
    <row r="121" spans="1:5" ht="49.5">
      <c r="A121" s="106">
        <v>2578</v>
      </c>
      <c r="B121" s="91">
        <v>43671</v>
      </c>
      <c r="C121" s="74" t="s">
        <v>245</v>
      </c>
      <c r="D121" s="11" t="s">
        <v>46</v>
      </c>
      <c r="E121" s="70">
        <v>200</v>
      </c>
    </row>
    <row r="122" spans="1:5" ht="49.5">
      <c r="A122" s="106">
        <v>2579</v>
      </c>
      <c r="B122" s="91">
        <v>43671</v>
      </c>
      <c r="C122" s="74" t="s">
        <v>246</v>
      </c>
      <c r="D122" s="46" t="s">
        <v>177</v>
      </c>
      <c r="E122" s="70">
        <v>264</v>
      </c>
    </row>
    <row r="123" spans="1:5" ht="49.5">
      <c r="A123" s="106">
        <v>2484</v>
      </c>
      <c r="B123" s="91">
        <v>43671</v>
      </c>
      <c r="C123" s="74" t="s">
        <v>231</v>
      </c>
      <c r="D123" s="46" t="s">
        <v>34</v>
      </c>
      <c r="E123" s="70">
        <v>285</v>
      </c>
    </row>
    <row r="124" spans="1:5" ht="49.5">
      <c r="A124" s="106">
        <v>2588</v>
      </c>
      <c r="B124" s="91">
        <v>43671</v>
      </c>
      <c r="C124" s="74" t="s">
        <v>265</v>
      </c>
      <c r="D124" s="46" t="s">
        <v>34</v>
      </c>
      <c r="E124" s="70">
        <v>285</v>
      </c>
    </row>
    <row r="125" spans="1:5" ht="49.5">
      <c r="A125" s="106">
        <v>2577</v>
      </c>
      <c r="B125" s="91">
        <v>43671</v>
      </c>
      <c r="C125" s="74" t="s">
        <v>245</v>
      </c>
      <c r="D125" s="11" t="s">
        <v>46</v>
      </c>
      <c r="E125" s="70">
        <v>291</v>
      </c>
    </row>
    <row r="126" spans="1:5" ht="49.5">
      <c r="A126" s="106">
        <v>2477</v>
      </c>
      <c r="B126" s="91">
        <v>43671</v>
      </c>
      <c r="C126" s="74" t="s">
        <v>232</v>
      </c>
      <c r="D126" s="11" t="s">
        <v>46</v>
      </c>
      <c r="E126" s="70">
        <v>342</v>
      </c>
    </row>
    <row r="127" spans="1:5" ht="49.5">
      <c r="A127" s="106">
        <v>2478</v>
      </c>
      <c r="B127" s="91">
        <v>43671</v>
      </c>
      <c r="C127" s="74" t="s">
        <v>232</v>
      </c>
      <c r="D127" s="11" t="s">
        <v>46</v>
      </c>
      <c r="E127" s="70">
        <v>402</v>
      </c>
    </row>
    <row r="128" spans="1:5" ht="49.5">
      <c r="A128" s="106">
        <v>2590</v>
      </c>
      <c r="B128" s="91">
        <v>43671</v>
      </c>
      <c r="C128" s="74" t="s">
        <v>266</v>
      </c>
      <c r="D128" s="46" t="s">
        <v>34</v>
      </c>
      <c r="E128" s="70">
        <v>434</v>
      </c>
    </row>
    <row r="129" spans="1:5" ht="49.5">
      <c r="A129" s="106">
        <v>2483</v>
      </c>
      <c r="B129" s="91">
        <v>43671</v>
      </c>
      <c r="C129" s="74" t="s">
        <v>233</v>
      </c>
      <c r="D129" s="46" t="s">
        <v>172</v>
      </c>
      <c r="E129" s="70">
        <v>438</v>
      </c>
    </row>
    <row r="130" spans="1:5" ht="49.5">
      <c r="A130" s="106">
        <v>2480</v>
      </c>
      <c r="B130" s="91">
        <v>43671</v>
      </c>
      <c r="C130" s="74" t="s">
        <v>232</v>
      </c>
      <c r="D130" s="11" t="s">
        <v>46</v>
      </c>
      <c r="E130" s="70">
        <v>506</v>
      </c>
    </row>
    <row r="131" spans="1:5" ht="49.5">
      <c r="A131" s="106">
        <v>2481</v>
      </c>
      <c r="B131" s="91">
        <v>43671</v>
      </c>
      <c r="C131" s="74" t="s">
        <v>234</v>
      </c>
      <c r="D131" s="46" t="s">
        <v>177</v>
      </c>
      <c r="E131" s="70">
        <v>535</v>
      </c>
    </row>
    <row r="132" spans="1:5" ht="49.5">
      <c r="A132" s="106">
        <v>2482</v>
      </c>
      <c r="B132" s="91">
        <v>43671</v>
      </c>
      <c r="C132" s="74" t="s">
        <v>235</v>
      </c>
      <c r="D132" s="46" t="s">
        <v>34</v>
      </c>
      <c r="E132" s="70">
        <v>562</v>
      </c>
    </row>
    <row r="133" spans="1:5" ht="49.5">
      <c r="A133" s="106">
        <v>2479</v>
      </c>
      <c r="B133" s="91">
        <v>43671</v>
      </c>
      <c r="C133" s="74" t="s">
        <v>236</v>
      </c>
      <c r="D133" s="11" t="s">
        <v>46</v>
      </c>
      <c r="E133" s="70">
        <v>622</v>
      </c>
    </row>
    <row r="134" spans="1:5" ht="49.5">
      <c r="A134" s="106">
        <v>2593</v>
      </c>
      <c r="B134" s="91">
        <v>43671</v>
      </c>
      <c r="C134" s="74" t="s">
        <v>237</v>
      </c>
      <c r="D134" s="11" t="s">
        <v>46</v>
      </c>
      <c r="E134" s="70">
        <v>663</v>
      </c>
    </row>
    <row r="135" spans="1:5" ht="49.5">
      <c r="A135" s="106">
        <v>2584</v>
      </c>
      <c r="B135" s="91">
        <v>43671</v>
      </c>
      <c r="C135" s="74" t="s">
        <v>267</v>
      </c>
      <c r="D135" s="11" t="s">
        <v>46</v>
      </c>
      <c r="E135" s="70">
        <v>668</v>
      </c>
    </row>
    <row r="136" spans="1:5" ht="49.5">
      <c r="A136" s="106">
        <v>2589</v>
      </c>
      <c r="B136" s="91">
        <v>43671</v>
      </c>
      <c r="C136" s="74" t="s">
        <v>268</v>
      </c>
      <c r="D136" s="46" t="s">
        <v>172</v>
      </c>
      <c r="E136" s="70">
        <v>668</v>
      </c>
    </row>
    <row r="137" spans="1:5" ht="49.5">
      <c r="A137" s="106">
        <v>2476</v>
      </c>
      <c r="B137" s="91">
        <v>43671</v>
      </c>
      <c r="C137" s="74" t="s">
        <v>238</v>
      </c>
      <c r="D137" s="11" t="s">
        <v>46</v>
      </c>
      <c r="E137" s="70">
        <v>691</v>
      </c>
    </row>
    <row r="138" spans="1:5" ht="49.5">
      <c r="A138" s="106">
        <v>2586</v>
      </c>
      <c r="B138" s="91">
        <v>43671</v>
      </c>
      <c r="C138" s="74" t="s">
        <v>269</v>
      </c>
      <c r="D138" s="11" t="s">
        <v>46</v>
      </c>
      <c r="E138" s="70">
        <v>1044</v>
      </c>
    </row>
    <row r="139" spans="1:5" ht="49.5">
      <c r="A139" s="106">
        <v>2587</v>
      </c>
      <c r="B139" s="91">
        <v>43671</v>
      </c>
      <c r="C139" s="74" t="s">
        <v>270</v>
      </c>
      <c r="D139" s="46" t="s">
        <v>177</v>
      </c>
      <c r="E139" s="70">
        <v>1383</v>
      </c>
    </row>
    <row r="140" spans="1:5" ht="49.5">
      <c r="A140" s="106">
        <v>2585</v>
      </c>
      <c r="B140" s="91">
        <v>43671</v>
      </c>
      <c r="C140" s="74" t="s">
        <v>271</v>
      </c>
      <c r="D140" s="11" t="s">
        <v>46</v>
      </c>
      <c r="E140" s="70">
        <v>1529</v>
      </c>
    </row>
    <row r="141" spans="1:5" s="66" customFormat="1" ht="33">
      <c r="A141" s="106">
        <v>2631</v>
      </c>
      <c r="B141" s="105">
        <v>43677</v>
      </c>
      <c r="C141" s="108" t="s">
        <v>531</v>
      </c>
      <c r="D141" s="108" t="s">
        <v>529</v>
      </c>
      <c r="E141" s="109">
        <v>354172.5</v>
      </c>
    </row>
    <row r="142" spans="1:5" s="55" customFormat="1" ht="35.25" customHeight="1">
      <c r="A142" s="115"/>
      <c r="B142" s="56"/>
      <c r="C142" s="47" t="s">
        <v>28</v>
      </c>
      <c r="D142" s="47"/>
      <c r="E142" s="153">
        <f>SUM(E9:E141)</f>
        <v>768836.5</v>
      </c>
    </row>
    <row r="144" spans="1:5" s="66" customFormat="1">
      <c r="A144" s="157"/>
      <c r="B144" s="160"/>
      <c r="C144" s="161"/>
      <c r="D144" s="161"/>
      <c r="E144" s="147"/>
    </row>
  </sheetData>
  <autoFilter ref="A8:E14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opLeftCell="A55" zoomScaleNormal="100" workbookViewId="0">
      <selection activeCell="D76" sqref="D76"/>
    </sheetView>
  </sheetViews>
  <sheetFormatPr defaultColWidth="9.140625" defaultRowHeight="16.5"/>
  <cols>
    <col min="1" max="1" width="10.85546875" style="27" customWidth="1"/>
    <col min="2" max="2" width="14.85546875" style="32" customWidth="1"/>
    <col min="3" max="3" width="92.5703125" style="33" customWidth="1"/>
    <col min="4" max="4" width="29.7109375" style="33" customWidth="1"/>
    <col min="5" max="5" width="16.5703125" style="30" customWidth="1"/>
    <col min="6" max="16384" width="9.140625" style="22"/>
  </cols>
  <sheetData>
    <row r="1" spans="1:5">
      <c r="A1" s="31" t="s">
        <v>35</v>
      </c>
    </row>
    <row r="2" spans="1:5">
      <c r="A2" s="31" t="s">
        <v>16</v>
      </c>
    </row>
    <row r="3" spans="1:5">
      <c r="A3" s="31" t="s">
        <v>36</v>
      </c>
    </row>
    <row r="4" spans="1:5">
      <c r="A4" s="31" t="s">
        <v>44</v>
      </c>
    </row>
    <row r="5" spans="1:5">
      <c r="A5" s="31"/>
    </row>
    <row r="6" spans="1:5">
      <c r="A6" s="31"/>
      <c r="C6" s="63" t="s">
        <v>157</v>
      </c>
    </row>
    <row r="7" spans="1:5" s="55" customFormat="1">
      <c r="A7" s="51" t="s">
        <v>18</v>
      </c>
      <c r="B7" s="52" t="s">
        <v>17</v>
      </c>
      <c r="C7" s="53" t="s">
        <v>19</v>
      </c>
      <c r="D7" s="47" t="s">
        <v>20</v>
      </c>
      <c r="E7" s="54" t="s">
        <v>21</v>
      </c>
    </row>
    <row r="8" spans="1:5" ht="49.5">
      <c r="A8" s="149">
        <v>2023</v>
      </c>
      <c r="B8" s="150">
        <v>43648</v>
      </c>
      <c r="C8" s="69" t="s">
        <v>158</v>
      </c>
      <c r="D8" s="69" t="s">
        <v>171</v>
      </c>
      <c r="E8" s="156">
        <v>5.0999999999999996</v>
      </c>
    </row>
    <row r="9" spans="1:5" s="157" customFormat="1" ht="38.25" customHeight="1">
      <c r="A9" s="154">
        <v>2024</v>
      </c>
      <c r="B9" s="155">
        <v>43649</v>
      </c>
      <c r="C9" s="69" t="s">
        <v>158</v>
      </c>
      <c r="D9" s="69" t="s">
        <v>171</v>
      </c>
      <c r="E9" s="156">
        <v>5.0999999999999996</v>
      </c>
    </row>
    <row r="10" spans="1:5" s="157" customFormat="1" ht="49.5">
      <c r="A10" s="154">
        <v>2343</v>
      </c>
      <c r="B10" s="155">
        <v>43664</v>
      </c>
      <c r="C10" s="69" t="s">
        <v>159</v>
      </c>
      <c r="D10" s="69" t="s">
        <v>46</v>
      </c>
      <c r="E10" s="156">
        <v>3660</v>
      </c>
    </row>
    <row r="11" spans="1:5" s="31" customFormat="1" ht="49.5">
      <c r="A11" s="154">
        <v>2344</v>
      </c>
      <c r="B11" s="155">
        <v>43664</v>
      </c>
      <c r="C11" s="69" t="s">
        <v>159</v>
      </c>
      <c r="D11" s="69" t="s">
        <v>46</v>
      </c>
      <c r="E11" s="156">
        <v>3660</v>
      </c>
    </row>
    <row r="12" spans="1:5" s="27" customFormat="1" ht="49.5">
      <c r="A12" s="154">
        <v>2345</v>
      </c>
      <c r="B12" s="155">
        <v>43664</v>
      </c>
      <c r="C12" s="69" t="s">
        <v>159</v>
      </c>
      <c r="D12" s="69" t="s">
        <v>46</v>
      </c>
      <c r="E12" s="156">
        <v>4050</v>
      </c>
    </row>
    <row r="13" spans="1:5" s="27" customFormat="1" ht="49.5">
      <c r="A13" s="154">
        <v>2346</v>
      </c>
      <c r="B13" s="155">
        <v>43664</v>
      </c>
      <c r="C13" s="69" t="s">
        <v>159</v>
      </c>
      <c r="D13" s="69" t="s">
        <v>46</v>
      </c>
      <c r="E13" s="156">
        <v>3377</v>
      </c>
    </row>
    <row r="14" spans="1:5" s="27" customFormat="1" ht="49.5">
      <c r="A14" s="154">
        <v>2347</v>
      </c>
      <c r="B14" s="155">
        <v>43664</v>
      </c>
      <c r="C14" s="69" t="s">
        <v>159</v>
      </c>
      <c r="D14" s="69" t="s">
        <v>46</v>
      </c>
      <c r="E14" s="156">
        <v>4608</v>
      </c>
    </row>
    <row r="15" spans="1:5" s="27" customFormat="1" ht="49.5">
      <c r="A15" s="154">
        <v>2348</v>
      </c>
      <c r="B15" s="155">
        <v>43664</v>
      </c>
      <c r="C15" s="69" t="s">
        <v>159</v>
      </c>
      <c r="D15" s="69" t="s">
        <v>46</v>
      </c>
      <c r="E15" s="156">
        <v>3660</v>
      </c>
    </row>
    <row r="16" spans="1:5" s="27" customFormat="1" ht="49.5">
      <c r="A16" s="154">
        <v>2349</v>
      </c>
      <c r="B16" s="155">
        <v>43664</v>
      </c>
      <c r="C16" s="69" t="s">
        <v>159</v>
      </c>
      <c r="D16" s="69" t="s">
        <v>46</v>
      </c>
      <c r="E16" s="156">
        <v>3601</v>
      </c>
    </row>
    <row r="17" spans="1:5" s="27" customFormat="1" ht="49.5">
      <c r="A17" s="154">
        <v>2350</v>
      </c>
      <c r="B17" s="155">
        <v>43664</v>
      </c>
      <c r="C17" s="69" t="s">
        <v>159</v>
      </c>
      <c r="D17" s="69" t="s">
        <v>46</v>
      </c>
      <c r="E17" s="156">
        <v>3966</v>
      </c>
    </row>
    <row r="18" spans="1:5" s="27" customFormat="1" ht="49.5">
      <c r="A18" s="154">
        <v>2351</v>
      </c>
      <c r="B18" s="155">
        <v>43664</v>
      </c>
      <c r="C18" s="69" t="s">
        <v>159</v>
      </c>
      <c r="D18" s="69" t="s">
        <v>46</v>
      </c>
      <c r="E18" s="156">
        <v>1476</v>
      </c>
    </row>
    <row r="19" spans="1:5" s="27" customFormat="1" ht="49.5">
      <c r="A19" s="154">
        <v>2352</v>
      </c>
      <c r="B19" s="155">
        <v>43664</v>
      </c>
      <c r="C19" s="69" t="s">
        <v>159</v>
      </c>
      <c r="D19" s="69" t="s">
        <v>46</v>
      </c>
      <c r="E19" s="156">
        <v>1419</v>
      </c>
    </row>
    <row r="20" spans="1:5" s="27" customFormat="1" ht="49.5">
      <c r="A20" s="154">
        <v>2353</v>
      </c>
      <c r="B20" s="155">
        <v>43664</v>
      </c>
      <c r="C20" s="69" t="s">
        <v>160</v>
      </c>
      <c r="D20" s="69" t="s">
        <v>172</v>
      </c>
      <c r="E20" s="156">
        <v>19756</v>
      </c>
    </row>
    <row r="21" spans="1:5" s="27" customFormat="1" ht="49.5">
      <c r="A21" s="154">
        <v>2354</v>
      </c>
      <c r="B21" s="155">
        <v>43664</v>
      </c>
      <c r="C21" s="69" t="s">
        <v>161</v>
      </c>
      <c r="D21" s="69" t="s">
        <v>34</v>
      </c>
      <c r="E21" s="156">
        <v>2806</v>
      </c>
    </row>
    <row r="22" spans="1:5" s="27" customFormat="1" ht="49.5">
      <c r="A22" s="154">
        <v>2355</v>
      </c>
      <c r="B22" s="155">
        <v>43664</v>
      </c>
      <c r="C22" s="69" t="s">
        <v>162</v>
      </c>
      <c r="D22" s="69" t="s">
        <v>173</v>
      </c>
      <c r="E22" s="156">
        <v>9010</v>
      </c>
    </row>
    <row r="23" spans="1:5" s="27" customFormat="1" ht="49.5">
      <c r="A23" s="154">
        <v>2356</v>
      </c>
      <c r="B23" s="155">
        <v>43664</v>
      </c>
      <c r="C23" s="69" t="s">
        <v>163</v>
      </c>
      <c r="D23" s="158" t="s">
        <v>174</v>
      </c>
      <c r="E23" s="156">
        <v>5858</v>
      </c>
    </row>
    <row r="24" spans="1:5" s="27" customFormat="1" ht="49.5">
      <c r="A24" s="154">
        <v>2357</v>
      </c>
      <c r="B24" s="155">
        <v>43664</v>
      </c>
      <c r="C24" s="69" t="s">
        <v>164</v>
      </c>
      <c r="D24" s="158" t="s">
        <v>172</v>
      </c>
      <c r="E24" s="156">
        <v>2033.3</v>
      </c>
    </row>
    <row r="25" spans="1:5" s="27" customFormat="1" ht="49.5">
      <c r="A25" s="154">
        <v>2358</v>
      </c>
      <c r="B25" s="155">
        <v>43664</v>
      </c>
      <c r="C25" s="69" t="s">
        <v>159</v>
      </c>
      <c r="D25" s="69" t="s">
        <v>46</v>
      </c>
      <c r="E25" s="156">
        <v>3798</v>
      </c>
    </row>
    <row r="26" spans="1:5" s="27" customFormat="1" ht="49.5">
      <c r="A26" s="154">
        <v>2359</v>
      </c>
      <c r="B26" s="155">
        <v>43664</v>
      </c>
      <c r="C26" s="69" t="s">
        <v>159</v>
      </c>
      <c r="D26" s="69" t="s">
        <v>46</v>
      </c>
      <c r="E26" s="156">
        <v>1255</v>
      </c>
    </row>
    <row r="27" spans="1:5" s="27" customFormat="1" ht="49.5">
      <c r="A27" s="154">
        <v>2360</v>
      </c>
      <c r="B27" s="155">
        <v>43664</v>
      </c>
      <c r="C27" s="69" t="s">
        <v>159</v>
      </c>
      <c r="D27" s="69" t="s">
        <v>46</v>
      </c>
      <c r="E27" s="156">
        <v>3687</v>
      </c>
    </row>
    <row r="28" spans="1:5" s="27" customFormat="1" ht="49.5">
      <c r="A28" s="154">
        <v>2361</v>
      </c>
      <c r="B28" s="155">
        <v>43664</v>
      </c>
      <c r="C28" s="69" t="s">
        <v>159</v>
      </c>
      <c r="D28" s="69" t="s">
        <v>46</v>
      </c>
      <c r="E28" s="156">
        <v>1813</v>
      </c>
    </row>
    <row r="29" spans="1:5" s="27" customFormat="1" ht="49.5">
      <c r="A29" s="154">
        <v>2362</v>
      </c>
      <c r="B29" s="155">
        <v>43664</v>
      </c>
      <c r="C29" s="69" t="s">
        <v>159</v>
      </c>
      <c r="D29" s="69" t="s">
        <v>46</v>
      </c>
      <c r="E29" s="156">
        <v>1536</v>
      </c>
    </row>
    <row r="30" spans="1:5" s="27" customFormat="1" ht="49.5">
      <c r="A30" s="154">
        <v>2363</v>
      </c>
      <c r="B30" s="155">
        <v>43664</v>
      </c>
      <c r="C30" s="69" t="s">
        <v>159</v>
      </c>
      <c r="D30" s="69" t="s">
        <v>46</v>
      </c>
      <c r="E30" s="156">
        <v>1136</v>
      </c>
    </row>
    <row r="31" spans="1:5" s="27" customFormat="1" ht="49.5">
      <c r="A31" s="154">
        <v>2364</v>
      </c>
      <c r="B31" s="155">
        <v>43664</v>
      </c>
      <c r="C31" s="69" t="s">
        <v>159</v>
      </c>
      <c r="D31" s="69" t="s">
        <v>46</v>
      </c>
      <c r="E31" s="156">
        <v>1506</v>
      </c>
    </row>
    <row r="32" spans="1:5" s="27" customFormat="1" ht="49.5">
      <c r="A32" s="154">
        <v>2365</v>
      </c>
      <c r="B32" s="155">
        <v>43664</v>
      </c>
      <c r="C32" s="69" t="s">
        <v>159</v>
      </c>
      <c r="D32" s="69" t="s">
        <v>46</v>
      </c>
      <c r="E32" s="156">
        <v>1266</v>
      </c>
    </row>
    <row r="33" spans="1:5" s="27" customFormat="1" ht="49.5">
      <c r="A33" s="154">
        <v>2367</v>
      </c>
      <c r="B33" s="155">
        <v>43664</v>
      </c>
      <c r="C33" s="69" t="s">
        <v>159</v>
      </c>
      <c r="D33" s="69" t="s">
        <v>46</v>
      </c>
      <c r="E33" s="156">
        <v>2078</v>
      </c>
    </row>
    <row r="34" spans="1:5" s="27" customFormat="1" ht="49.5">
      <c r="A34" s="154">
        <v>2369</v>
      </c>
      <c r="B34" s="155">
        <v>43664</v>
      </c>
      <c r="C34" s="69" t="s">
        <v>159</v>
      </c>
      <c r="D34" s="69" t="s">
        <v>46</v>
      </c>
      <c r="E34" s="156">
        <v>1220</v>
      </c>
    </row>
    <row r="35" spans="1:5" s="27" customFormat="1" ht="66">
      <c r="A35" s="154">
        <v>2335</v>
      </c>
      <c r="B35" s="155">
        <v>43664</v>
      </c>
      <c r="C35" s="69" t="s">
        <v>165</v>
      </c>
      <c r="D35" s="69" t="s">
        <v>46</v>
      </c>
      <c r="E35" s="156">
        <v>6434</v>
      </c>
    </row>
    <row r="36" spans="1:5" s="27" customFormat="1" ht="66">
      <c r="A36" s="154">
        <v>2368</v>
      </c>
      <c r="B36" s="155">
        <v>43664</v>
      </c>
      <c r="C36" s="69" t="s">
        <v>165</v>
      </c>
      <c r="D36" s="69" t="s">
        <v>46</v>
      </c>
      <c r="E36" s="156">
        <v>6912</v>
      </c>
    </row>
    <row r="37" spans="1:5" s="27" customFormat="1" ht="66">
      <c r="A37" s="154">
        <v>2331</v>
      </c>
      <c r="B37" s="155">
        <v>43664</v>
      </c>
      <c r="C37" s="69" t="s">
        <v>165</v>
      </c>
      <c r="D37" s="69" t="s">
        <v>46</v>
      </c>
      <c r="E37" s="156">
        <v>7116</v>
      </c>
    </row>
    <row r="38" spans="1:5" s="27" customFormat="1" ht="66">
      <c r="A38" s="154">
        <v>2337</v>
      </c>
      <c r="B38" s="155">
        <v>43664</v>
      </c>
      <c r="C38" s="69" t="s">
        <v>165</v>
      </c>
      <c r="D38" s="69" t="s">
        <v>46</v>
      </c>
      <c r="E38" s="156">
        <v>7164</v>
      </c>
    </row>
    <row r="39" spans="1:5" s="27" customFormat="1" ht="66">
      <c r="A39" s="154">
        <v>2330</v>
      </c>
      <c r="B39" s="155">
        <v>43664</v>
      </c>
      <c r="C39" s="69" t="s">
        <v>165</v>
      </c>
      <c r="D39" s="69" t="s">
        <v>46</v>
      </c>
      <c r="E39" s="156">
        <v>8058</v>
      </c>
    </row>
    <row r="40" spans="1:5" s="27" customFormat="1" ht="66">
      <c r="A40" s="154">
        <v>2329</v>
      </c>
      <c r="B40" s="155">
        <v>43664</v>
      </c>
      <c r="C40" s="69" t="s">
        <v>165</v>
      </c>
      <c r="D40" s="69" t="s">
        <v>46</v>
      </c>
      <c r="E40" s="156">
        <v>8340</v>
      </c>
    </row>
    <row r="41" spans="1:5" s="27" customFormat="1" ht="66">
      <c r="A41" s="154">
        <v>2336</v>
      </c>
      <c r="B41" s="155">
        <v>43664</v>
      </c>
      <c r="C41" s="69" t="s">
        <v>165</v>
      </c>
      <c r="D41" s="69" t="s">
        <v>46</v>
      </c>
      <c r="E41" s="156">
        <v>8556</v>
      </c>
    </row>
    <row r="42" spans="1:5" s="27" customFormat="1" ht="66">
      <c r="A42" s="154">
        <v>2334</v>
      </c>
      <c r="B42" s="155">
        <v>43664</v>
      </c>
      <c r="C42" s="69" t="s">
        <v>165</v>
      </c>
      <c r="D42" s="69" t="s">
        <v>46</v>
      </c>
      <c r="E42" s="156">
        <v>8742</v>
      </c>
    </row>
    <row r="43" spans="1:5" s="27" customFormat="1" ht="66">
      <c r="A43" s="154">
        <v>2333</v>
      </c>
      <c r="B43" s="155">
        <v>43664</v>
      </c>
      <c r="C43" s="69" t="s">
        <v>165</v>
      </c>
      <c r="D43" s="69" t="s">
        <v>46</v>
      </c>
      <c r="E43" s="156">
        <v>10261</v>
      </c>
    </row>
    <row r="44" spans="1:5" s="27" customFormat="1" ht="49.5">
      <c r="A44" s="154">
        <v>2342</v>
      </c>
      <c r="B44" s="155">
        <v>43664</v>
      </c>
      <c r="C44" s="69" t="s">
        <v>166</v>
      </c>
      <c r="D44" s="158" t="s">
        <v>172</v>
      </c>
      <c r="E44" s="156">
        <v>11497.7</v>
      </c>
    </row>
    <row r="45" spans="1:5" s="27" customFormat="1" ht="66">
      <c r="A45" s="154">
        <v>2366</v>
      </c>
      <c r="B45" s="155">
        <v>43664</v>
      </c>
      <c r="C45" s="69" t="s">
        <v>165</v>
      </c>
      <c r="D45" s="69" t="s">
        <v>46</v>
      </c>
      <c r="E45" s="156">
        <v>11781</v>
      </c>
    </row>
    <row r="46" spans="1:5" s="27" customFormat="1" ht="49.5">
      <c r="A46" s="154">
        <v>2339</v>
      </c>
      <c r="B46" s="155">
        <v>43664</v>
      </c>
      <c r="C46" s="69" t="s">
        <v>167</v>
      </c>
      <c r="D46" s="69" t="s">
        <v>34</v>
      </c>
      <c r="E46" s="156">
        <v>15912</v>
      </c>
    </row>
    <row r="47" spans="1:5" s="27" customFormat="1" ht="66">
      <c r="A47" s="154">
        <v>2324</v>
      </c>
      <c r="B47" s="155">
        <v>43664</v>
      </c>
      <c r="C47" s="69" t="s">
        <v>165</v>
      </c>
      <c r="D47" s="69" t="s">
        <v>46</v>
      </c>
      <c r="E47" s="156">
        <v>19134</v>
      </c>
    </row>
    <row r="48" spans="1:5" s="27" customFormat="1" ht="66">
      <c r="A48" s="154">
        <v>2326</v>
      </c>
      <c r="B48" s="155">
        <v>43664</v>
      </c>
      <c r="C48" s="69" t="s">
        <v>165</v>
      </c>
      <c r="D48" s="69" t="s">
        <v>46</v>
      </c>
      <c r="E48" s="156">
        <v>20407</v>
      </c>
    </row>
    <row r="49" spans="1:5" s="27" customFormat="1" ht="66">
      <c r="A49" s="154">
        <v>2320</v>
      </c>
      <c r="B49" s="155">
        <v>43664</v>
      </c>
      <c r="C49" s="69" t="s">
        <v>165</v>
      </c>
      <c r="D49" s="69" t="s">
        <v>46</v>
      </c>
      <c r="E49" s="156">
        <v>20736</v>
      </c>
    </row>
    <row r="50" spans="1:5" s="27" customFormat="1" ht="66">
      <c r="A50" s="154">
        <v>2322</v>
      </c>
      <c r="B50" s="155">
        <v>43664</v>
      </c>
      <c r="C50" s="69" t="s">
        <v>165</v>
      </c>
      <c r="D50" s="69" t="s">
        <v>46</v>
      </c>
      <c r="E50" s="156">
        <v>20736</v>
      </c>
    </row>
    <row r="51" spans="1:5" s="27" customFormat="1" ht="66">
      <c r="A51" s="154">
        <v>2327</v>
      </c>
      <c r="B51" s="155">
        <v>43664</v>
      </c>
      <c r="C51" s="69" t="s">
        <v>165</v>
      </c>
      <c r="D51" s="69" t="s">
        <v>46</v>
      </c>
      <c r="E51" s="156">
        <v>20736</v>
      </c>
    </row>
    <row r="52" spans="1:5" s="27" customFormat="1" ht="66">
      <c r="A52" s="154">
        <v>2332</v>
      </c>
      <c r="B52" s="155">
        <v>43664</v>
      </c>
      <c r="C52" s="69" t="s">
        <v>165</v>
      </c>
      <c r="D52" s="69" t="s">
        <v>46</v>
      </c>
      <c r="E52" s="156">
        <v>20882</v>
      </c>
    </row>
    <row r="53" spans="1:5" s="27" customFormat="1" ht="66">
      <c r="A53" s="154">
        <v>2321</v>
      </c>
      <c r="B53" s="155">
        <v>43664</v>
      </c>
      <c r="C53" s="69" t="s">
        <v>165</v>
      </c>
      <c r="D53" s="69" t="s">
        <v>46</v>
      </c>
      <c r="E53" s="156">
        <v>21516</v>
      </c>
    </row>
    <row r="54" spans="1:5" s="27" customFormat="1" ht="66">
      <c r="A54" s="154">
        <v>2328</v>
      </c>
      <c r="B54" s="155">
        <v>43664</v>
      </c>
      <c r="C54" s="69" t="s">
        <v>165</v>
      </c>
      <c r="D54" s="69" t="s">
        <v>46</v>
      </c>
      <c r="E54" s="156">
        <v>22458</v>
      </c>
    </row>
    <row r="55" spans="1:5" s="27" customFormat="1" ht="66">
      <c r="A55" s="154">
        <v>2323</v>
      </c>
      <c r="B55" s="155">
        <v>43664</v>
      </c>
      <c r="C55" s="69" t="s">
        <v>165</v>
      </c>
      <c r="D55" s="69" t="s">
        <v>46</v>
      </c>
      <c r="E55" s="156">
        <v>22926</v>
      </c>
    </row>
    <row r="56" spans="1:5" s="27" customFormat="1" ht="66">
      <c r="A56" s="154">
        <v>2325</v>
      </c>
      <c r="B56" s="155">
        <v>43664</v>
      </c>
      <c r="C56" s="69" t="s">
        <v>165</v>
      </c>
      <c r="D56" s="69" t="s">
        <v>46</v>
      </c>
      <c r="E56" s="156">
        <v>26106</v>
      </c>
    </row>
    <row r="57" spans="1:5" s="27" customFormat="1" ht="49.5">
      <c r="A57" s="154">
        <v>2341</v>
      </c>
      <c r="B57" s="155">
        <v>43664</v>
      </c>
      <c r="C57" s="69" t="s">
        <v>168</v>
      </c>
      <c r="D57" s="158" t="s">
        <v>34</v>
      </c>
      <c r="E57" s="156">
        <v>33227</v>
      </c>
    </row>
    <row r="58" spans="1:5" s="27" customFormat="1" ht="49.5">
      <c r="A58" s="154">
        <v>2340</v>
      </c>
      <c r="B58" s="155">
        <v>43664</v>
      </c>
      <c r="C58" s="69" t="s">
        <v>169</v>
      </c>
      <c r="D58" s="69" t="s">
        <v>34</v>
      </c>
      <c r="E58" s="156">
        <v>51126</v>
      </c>
    </row>
    <row r="59" spans="1:5" s="27" customFormat="1" ht="49.5">
      <c r="A59" s="154">
        <v>2338</v>
      </c>
      <c r="B59" s="155">
        <v>43664</v>
      </c>
      <c r="C59" s="69" t="s">
        <v>170</v>
      </c>
      <c r="D59" s="69" t="s">
        <v>172</v>
      </c>
      <c r="E59" s="156">
        <v>111903</v>
      </c>
    </row>
    <row r="60" spans="1:5" s="27" customFormat="1" ht="33">
      <c r="A60" s="154">
        <v>2630</v>
      </c>
      <c r="B60" s="155">
        <v>43677</v>
      </c>
      <c r="C60" s="69" t="s">
        <v>530</v>
      </c>
      <c r="D60" s="108" t="s">
        <v>529</v>
      </c>
      <c r="E60" s="156">
        <v>2006977.5</v>
      </c>
    </row>
    <row r="61" spans="1:5" s="31" customFormat="1">
      <c r="A61" s="51"/>
      <c r="B61" s="56"/>
      <c r="C61" s="47" t="s">
        <v>28</v>
      </c>
      <c r="D61" s="47"/>
      <c r="E61" s="48">
        <f>SUM(E8:E60)</f>
        <v>2621889.7000000002</v>
      </c>
    </row>
    <row r="63" spans="1:5" hidden="1">
      <c r="E63" s="30">
        <f>614912.2+E60</f>
        <v>2621889.7000000002</v>
      </c>
    </row>
  </sheetData>
  <sortState ref="A8:E57">
    <sortCondition ref="B8:B57"/>
  </sortState>
  <pageMargins left="0.7" right="0.7" top="0.75" bottom="0.75" header="0.3" footer="0.3"/>
  <pageSetup paperSize="9" scale="5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abSelected="1" workbookViewId="0">
      <selection activeCell="G48" sqref="G48"/>
    </sheetView>
  </sheetViews>
  <sheetFormatPr defaultRowHeight="15"/>
  <cols>
    <col min="3" max="3" width="13.140625" customWidth="1"/>
    <col min="6" max="6" width="15.42578125" customWidth="1"/>
    <col min="7" max="7" width="69" customWidth="1"/>
  </cols>
  <sheetData>
    <row r="1" spans="1:7" ht="16.5">
      <c r="A1" s="179" t="s">
        <v>539</v>
      </c>
      <c r="B1" s="180"/>
      <c r="C1" s="181"/>
      <c r="D1" s="181"/>
      <c r="E1" s="182"/>
      <c r="F1" s="183"/>
      <c r="G1" s="183"/>
    </row>
    <row r="2" spans="1:7">
      <c r="A2" s="184" t="s">
        <v>540</v>
      </c>
      <c r="B2" s="180"/>
      <c r="C2" s="181"/>
      <c r="D2" s="181"/>
      <c r="E2" s="182"/>
      <c r="F2" s="183"/>
      <c r="G2" s="183"/>
    </row>
    <row r="3" spans="1:7">
      <c r="A3" s="184"/>
      <c r="B3" s="180"/>
      <c r="C3" s="181"/>
      <c r="D3" s="181"/>
      <c r="E3" s="182"/>
      <c r="F3" s="183"/>
      <c r="G3" s="183"/>
    </row>
    <row r="4" spans="1:7">
      <c r="A4" s="185" t="s">
        <v>541</v>
      </c>
      <c r="B4" s="186"/>
      <c r="C4" s="186"/>
      <c r="D4" s="186"/>
      <c r="E4" s="186"/>
      <c r="F4" s="186"/>
      <c r="G4" s="186"/>
    </row>
    <row r="5" spans="1:7">
      <c r="A5" s="184"/>
      <c r="B5" s="180"/>
      <c r="C5" s="181"/>
      <c r="D5" s="181"/>
      <c r="E5" s="182"/>
      <c r="F5" s="183"/>
      <c r="G5" s="183"/>
    </row>
    <row r="6" spans="1:7">
      <c r="A6" s="184"/>
      <c r="B6" s="180"/>
      <c r="C6" s="181"/>
      <c r="D6" s="181"/>
      <c r="E6" s="182"/>
      <c r="F6" s="183"/>
      <c r="G6" s="183"/>
    </row>
    <row r="7" spans="1:7">
      <c r="A7" s="184" t="s">
        <v>542</v>
      </c>
      <c r="B7" s="180"/>
      <c r="C7" s="181"/>
      <c r="D7" s="181"/>
      <c r="E7" s="182"/>
      <c r="F7" s="183"/>
      <c r="G7" s="183"/>
    </row>
    <row r="8" spans="1:7">
      <c r="A8" s="184" t="s">
        <v>543</v>
      </c>
      <c r="B8" s="180"/>
      <c r="C8" s="181"/>
      <c r="D8" s="181"/>
      <c r="E8" s="182"/>
      <c r="F8" s="183"/>
      <c r="G8" s="183"/>
    </row>
    <row r="9" spans="1:7">
      <c r="A9" s="187"/>
      <c r="B9" s="188"/>
      <c r="C9" s="189"/>
      <c r="D9" s="187"/>
      <c r="E9" s="187"/>
      <c r="F9" s="190"/>
      <c r="G9" s="191"/>
    </row>
    <row r="10" spans="1:7" ht="45">
      <c r="A10" s="192" t="s">
        <v>544</v>
      </c>
      <c r="B10" s="192" t="s">
        <v>545</v>
      </c>
      <c r="C10" s="192" t="s">
        <v>3</v>
      </c>
      <c r="D10" s="192" t="s">
        <v>6</v>
      </c>
      <c r="E10" s="192" t="s">
        <v>546</v>
      </c>
      <c r="F10" s="193" t="s">
        <v>4</v>
      </c>
      <c r="G10" s="192" t="s">
        <v>547</v>
      </c>
    </row>
    <row r="11" spans="1:7" ht="19.5" customHeight="1">
      <c r="A11" s="194">
        <v>1</v>
      </c>
      <c r="B11" s="194">
        <v>146</v>
      </c>
      <c r="C11" s="195">
        <v>43649</v>
      </c>
      <c r="D11" s="196" t="s">
        <v>548</v>
      </c>
      <c r="E11" s="196">
        <v>65</v>
      </c>
      <c r="F11" s="197">
        <v>2450.69</v>
      </c>
      <c r="G11" s="198" t="s">
        <v>549</v>
      </c>
    </row>
    <row r="12" spans="1:7" ht="18" customHeight="1">
      <c r="A12" s="194">
        <v>2</v>
      </c>
      <c r="B12" s="194">
        <v>147</v>
      </c>
      <c r="C12" s="195">
        <v>43649</v>
      </c>
      <c r="D12" s="196" t="s">
        <v>548</v>
      </c>
      <c r="E12" s="196">
        <v>65</v>
      </c>
      <c r="F12" s="197">
        <v>2394.16</v>
      </c>
      <c r="G12" s="198" t="s">
        <v>550</v>
      </c>
    </row>
    <row r="13" spans="1:7" ht="24.75" customHeight="1">
      <c r="A13" s="196">
        <v>3</v>
      </c>
      <c r="B13" s="194">
        <v>148</v>
      </c>
      <c r="C13" s="195">
        <v>43654</v>
      </c>
      <c r="D13" s="196" t="s">
        <v>548</v>
      </c>
      <c r="E13" s="196">
        <v>65</v>
      </c>
      <c r="F13" s="199">
        <v>229.6</v>
      </c>
      <c r="G13" s="198" t="s">
        <v>551</v>
      </c>
    </row>
    <row r="14" spans="1:7" ht="27.75" customHeight="1">
      <c r="A14" s="194">
        <v>4</v>
      </c>
      <c r="B14" s="198">
        <v>149</v>
      </c>
      <c r="C14" s="200">
        <v>43655</v>
      </c>
      <c r="D14" s="196" t="s">
        <v>548</v>
      </c>
      <c r="E14" s="196">
        <v>65</v>
      </c>
      <c r="F14" s="201">
        <v>51340</v>
      </c>
      <c r="G14" s="194" t="s">
        <v>552</v>
      </c>
    </row>
    <row r="15" spans="1:7" ht="31.5" customHeight="1">
      <c r="A15" s="194">
        <v>5</v>
      </c>
      <c r="B15" s="202" t="s">
        <v>553</v>
      </c>
      <c r="C15" s="200">
        <v>43655</v>
      </c>
      <c r="D15" s="203" t="s">
        <v>548</v>
      </c>
      <c r="E15" s="203">
        <v>65</v>
      </c>
      <c r="F15" s="204">
        <v>2783</v>
      </c>
      <c r="G15" s="205" t="s">
        <v>554</v>
      </c>
    </row>
    <row r="16" spans="1:7" ht="27" customHeight="1">
      <c r="A16" s="196">
        <v>6</v>
      </c>
      <c r="B16" s="206" t="s">
        <v>555</v>
      </c>
      <c r="C16" s="207">
        <v>43655</v>
      </c>
      <c r="D16" s="196" t="s">
        <v>548</v>
      </c>
      <c r="E16" s="196">
        <v>65</v>
      </c>
      <c r="F16" s="201">
        <v>72345</v>
      </c>
      <c r="G16" s="194" t="s">
        <v>556</v>
      </c>
    </row>
    <row r="17" spans="1:7" ht="26.25" customHeight="1">
      <c r="A17" s="194">
        <v>7</v>
      </c>
      <c r="B17" s="194">
        <v>163</v>
      </c>
      <c r="C17" s="195" t="s">
        <v>557</v>
      </c>
      <c r="D17" s="196" t="s">
        <v>548</v>
      </c>
      <c r="E17" s="196">
        <v>65</v>
      </c>
      <c r="F17" s="199">
        <v>38675</v>
      </c>
      <c r="G17" s="198" t="s">
        <v>558</v>
      </c>
    </row>
    <row r="18" spans="1:7" ht="30.75" customHeight="1">
      <c r="A18" s="194">
        <v>8</v>
      </c>
      <c r="B18" s="194">
        <v>164</v>
      </c>
      <c r="C18" s="195">
        <v>43662</v>
      </c>
      <c r="D18" s="196" t="s">
        <v>548</v>
      </c>
      <c r="E18" s="196">
        <v>65</v>
      </c>
      <c r="F18" s="199">
        <v>285064.5</v>
      </c>
      <c r="G18" s="198" t="s">
        <v>559</v>
      </c>
    </row>
    <row r="19" spans="1:7" ht="27" customHeight="1">
      <c r="A19" s="196">
        <v>9</v>
      </c>
      <c r="B19" s="194">
        <v>165</v>
      </c>
      <c r="C19" s="195">
        <v>43662</v>
      </c>
      <c r="D19" s="196" t="s">
        <v>548</v>
      </c>
      <c r="E19" s="196">
        <v>65</v>
      </c>
      <c r="F19" s="199">
        <v>8984.6299999999992</v>
      </c>
      <c r="G19" s="198" t="s">
        <v>560</v>
      </c>
    </row>
    <row r="20" spans="1:7" ht="27.75" customHeight="1">
      <c r="A20" s="194">
        <v>10</v>
      </c>
      <c r="B20" s="194">
        <v>166</v>
      </c>
      <c r="C20" s="195">
        <v>43663</v>
      </c>
      <c r="D20" s="196" t="s">
        <v>548</v>
      </c>
      <c r="E20" s="196">
        <v>65</v>
      </c>
      <c r="F20" s="199">
        <v>9000.09</v>
      </c>
      <c r="G20" s="198" t="s">
        <v>561</v>
      </c>
    </row>
    <row r="21" spans="1:7" ht="22.5" customHeight="1">
      <c r="A21" s="194">
        <v>11</v>
      </c>
      <c r="B21" s="194">
        <v>167</v>
      </c>
      <c r="C21" s="195">
        <v>43662</v>
      </c>
      <c r="D21" s="196" t="s">
        <v>548</v>
      </c>
      <c r="E21" s="196">
        <v>65</v>
      </c>
      <c r="F21" s="199">
        <v>9600</v>
      </c>
      <c r="G21" s="198" t="s">
        <v>562</v>
      </c>
    </row>
    <row r="22" spans="1:7" ht="24.75" customHeight="1">
      <c r="A22" s="196">
        <v>12</v>
      </c>
      <c r="B22" s="194">
        <v>168</v>
      </c>
      <c r="C22" s="195">
        <v>43662</v>
      </c>
      <c r="D22" s="196" t="s">
        <v>548</v>
      </c>
      <c r="E22" s="196">
        <v>65</v>
      </c>
      <c r="F22" s="199">
        <v>12000</v>
      </c>
      <c r="G22" s="198" t="s">
        <v>562</v>
      </c>
    </row>
    <row r="23" spans="1:7" ht="26.25" customHeight="1">
      <c r="A23" s="194">
        <v>13</v>
      </c>
      <c r="B23" s="194">
        <v>169</v>
      </c>
      <c r="C23" s="195">
        <v>43664</v>
      </c>
      <c r="D23" s="196" t="s">
        <v>548</v>
      </c>
      <c r="E23" s="196">
        <v>65</v>
      </c>
      <c r="F23" s="199">
        <v>499.8</v>
      </c>
      <c r="G23" s="194" t="s">
        <v>563</v>
      </c>
    </row>
    <row r="24" spans="1:7" ht="27" customHeight="1">
      <c r="A24" s="194">
        <v>14</v>
      </c>
      <c r="B24" s="194">
        <v>170</v>
      </c>
      <c r="C24" s="195">
        <v>43669</v>
      </c>
      <c r="D24" s="196" t="s">
        <v>548</v>
      </c>
      <c r="E24" s="196">
        <v>65</v>
      </c>
      <c r="F24" s="199">
        <v>445625.43</v>
      </c>
      <c r="G24" s="198" t="s">
        <v>564</v>
      </c>
    </row>
    <row r="25" spans="1:7" ht="22.5" customHeight="1">
      <c r="A25" s="196">
        <v>15</v>
      </c>
      <c r="B25" s="194">
        <v>171</v>
      </c>
      <c r="C25" s="195">
        <v>43671</v>
      </c>
      <c r="D25" s="196" t="s">
        <v>548</v>
      </c>
      <c r="E25" s="196">
        <v>65</v>
      </c>
      <c r="F25" s="199">
        <v>53173.16</v>
      </c>
      <c r="G25" s="194" t="s">
        <v>565</v>
      </c>
    </row>
    <row r="26" spans="1:7" ht="27" customHeight="1">
      <c r="A26" s="194">
        <v>16</v>
      </c>
      <c r="B26" s="194">
        <v>172</v>
      </c>
      <c r="C26" s="195">
        <v>43671</v>
      </c>
      <c r="D26" s="196" t="s">
        <v>548</v>
      </c>
      <c r="E26" s="196">
        <v>65</v>
      </c>
      <c r="F26" s="199">
        <v>5483</v>
      </c>
      <c r="G26" s="194" t="s">
        <v>566</v>
      </c>
    </row>
    <row r="27" spans="1:7" ht="24" customHeight="1">
      <c r="A27" s="194">
        <v>17</v>
      </c>
      <c r="B27" s="194">
        <v>173</v>
      </c>
      <c r="C27" s="195">
        <v>43671</v>
      </c>
      <c r="D27" s="196" t="s">
        <v>548</v>
      </c>
      <c r="E27" s="196">
        <v>65</v>
      </c>
      <c r="F27" s="199">
        <v>5194</v>
      </c>
      <c r="G27" s="194" t="s">
        <v>566</v>
      </c>
    </row>
    <row r="28" spans="1:7" ht="36" customHeight="1">
      <c r="A28" s="196">
        <v>18</v>
      </c>
      <c r="B28" s="194">
        <v>174</v>
      </c>
      <c r="C28" s="195">
        <v>43671</v>
      </c>
      <c r="D28" s="196" t="s">
        <v>548</v>
      </c>
      <c r="E28" s="196">
        <v>65</v>
      </c>
      <c r="F28" s="199">
        <v>5783</v>
      </c>
      <c r="G28" s="194" t="s">
        <v>567</v>
      </c>
    </row>
    <row r="29" spans="1:7" ht="36" customHeight="1">
      <c r="A29" s="194">
        <v>19</v>
      </c>
      <c r="B29" s="194">
        <v>175</v>
      </c>
      <c r="C29" s="195">
        <v>43671</v>
      </c>
      <c r="D29" s="196" t="s">
        <v>548</v>
      </c>
      <c r="E29" s="196">
        <v>65</v>
      </c>
      <c r="F29" s="199">
        <v>12</v>
      </c>
      <c r="G29" s="198" t="s">
        <v>568</v>
      </c>
    </row>
    <row r="30" spans="1:7">
      <c r="A30" s="208" t="s">
        <v>28</v>
      </c>
      <c r="B30" s="209"/>
      <c r="C30" s="209"/>
      <c r="D30" s="209"/>
      <c r="E30" s="210"/>
      <c r="F30" s="211">
        <f>SUM(F11:F29)</f>
        <v>1010637.06</v>
      </c>
      <c r="G30" s="194"/>
    </row>
    <row r="31" spans="1:7">
      <c r="A31" s="212"/>
      <c r="B31" s="212"/>
      <c r="C31" s="212"/>
      <c r="D31" s="212"/>
      <c r="E31" s="212"/>
      <c r="F31" s="212"/>
      <c r="G31" s="213"/>
    </row>
    <row r="32" spans="1:7">
      <c r="A32" s="184" t="s">
        <v>542</v>
      </c>
      <c r="B32" s="212"/>
      <c r="C32" s="212"/>
      <c r="D32" s="212"/>
      <c r="E32" s="212"/>
      <c r="F32" s="212"/>
      <c r="G32" s="212"/>
    </row>
    <row r="33" spans="1:7">
      <c r="A33" s="184" t="s">
        <v>569</v>
      </c>
      <c r="B33" s="212"/>
      <c r="C33" s="212"/>
      <c r="D33" s="212"/>
      <c r="E33" s="212"/>
      <c r="F33" s="212"/>
      <c r="G33" s="212"/>
    </row>
    <row r="34" spans="1:7">
      <c r="A34" s="212"/>
      <c r="B34" s="212"/>
      <c r="C34" s="212"/>
      <c r="D34" s="212"/>
      <c r="E34" s="212"/>
      <c r="F34" s="212"/>
      <c r="G34" s="212"/>
    </row>
    <row r="35" spans="1:7" ht="45">
      <c r="A35" s="192" t="s">
        <v>544</v>
      </c>
      <c r="B35" s="192" t="s">
        <v>545</v>
      </c>
      <c r="C35" s="192" t="s">
        <v>3</v>
      </c>
      <c r="D35" s="192" t="s">
        <v>6</v>
      </c>
      <c r="E35" s="192" t="s">
        <v>546</v>
      </c>
      <c r="F35" s="193" t="s">
        <v>4</v>
      </c>
      <c r="G35" s="192" t="s">
        <v>547</v>
      </c>
    </row>
    <row r="36" spans="1:7" ht="21.75" customHeight="1">
      <c r="A36" s="196">
        <v>1</v>
      </c>
      <c r="B36" s="206" t="s">
        <v>570</v>
      </c>
      <c r="C36" s="214">
        <v>43658</v>
      </c>
      <c r="D36" s="196" t="s">
        <v>548</v>
      </c>
      <c r="E36" s="196">
        <v>71</v>
      </c>
      <c r="F36" s="215">
        <v>419101.75</v>
      </c>
      <c r="G36" s="216" t="s">
        <v>571</v>
      </c>
    </row>
    <row r="37" spans="1:7" ht="31.5" customHeight="1">
      <c r="A37" s="196">
        <v>2</v>
      </c>
      <c r="B37" s="206" t="s">
        <v>572</v>
      </c>
      <c r="C37" s="214">
        <v>43658</v>
      </c>
      <c r="D37" s="196" t="s">
        <v>548</v>
      </c>
      <c r="E37" s="196">
        <v>71</v>
      </c>
      <c r="F37" s="215">
        <v>28256.720000000001</v>
      </c>
      <c r="G37" s="216" t="s">
        <v>573</v>
      </c>
    </row>
    <row r="38" spans="1:7" ht="23.25" customHeight="1">
      <c r="A38" s="196">
        <v>3</v>
      </c>
      <c r="B38" s="206" t="s">
        <v>574</v>
      </c>
      <c r="C38" s="214">
        <v>43658</v>
      </c>
      <c r="D38" s="196" t="s">
        <v>548</v>
      </c>
      <c r="E38" s="196">
        <v>71</v>
      </c>
      <c r="F38" s="215">
        <v>2360.69</v>
      </c>
      <c r="G38" s="216" t="s">
        <v>575</v>
      </c>
    </row>
    <row r="39" spans="1:7">
      <c r="A39" s="208" t="s">
        <v>28</v>
      </c>
      <c r="B39" s="209"/>
      <c r="C39" s="209"/>
      <c r="D39" s="209"/>
      <c r="E39" s="210"/>
      <c r="F39" s="217">
        <f>SUM(F36:F38)</f>
        <v>449719.16</v>
      </c>
      <c r="G39" s="218"/>
    </row>
    <row r="40" spans="1:7">
      <c r="A40" s="219"/>
      <c r="B40" s="219"/>
      <c r="C40" s="219"/>
      <c r="D40" s="219"/>
      <c r="E40" s="219"/>
      <c r="F40" s="220"/>
      <c r="G40" s="191"/>
    </row>
    <row r="41" spans="1:7">
      <c r="A41" s="221" t="s">
        <v>543</v>
      </c>
      <c r="B41" s="221"/>
      <c r="C41" s="221"/>
      <c r="D41" s="221"/>
      <c r="E41" s="221"/>
      <c r="F41" s="221"/>
      <c r="G41" s="212"/>
    </row>
    <row r="42" spans="1:7">
      <c r="A42" s="221" t="s">
        <v>576</v>
      </c>
      <c r="B42" s="221"/>
      <c r="C42" s="221"/>
      <c r="D42" s="221"/>
      <c r="E42" s="221"/>
      <c r="F42" s="222">
        <v>6837925.6500000004</v>
      </c>
      <c r="G42" s="222" t="s">
        <v>577</v>
      </c>
    </row>
    <row r="43" spans="1:7" ht="15.75">
      <c r="A43" s="181"/>
      <c r="B43" s="223"/>
      <c r="C43" s="224"/>
      <c r="D43" s="224"/>
      <c r="E43" s="225"/>
      <c r="F43" s="226"/>
      <c r="G43" s="227"/>
    </row>
    <row r="44" spans="1:7" ht="15.75">
      <c r="A44" s="228" t="s">
        <v>569</v>
      </c>
      <c r="B44" s="229"/>
      <c r="C44" s="229"/>
      <c r="D44" s="230"/>
      <c r="E44" s="231"/>
      <c r="F44" s="226"/>
      <c r="G44" s="227"/>
    </row>
    <row r="45" spans="1:7">
      <c r="A45" s="232" t="s">
        <v>578</v>
      </c>
      <c r="B45" s="232"/>
      <c r="C45" s="232"/>
      <c r="D45" s="232"/>
      <c r="E45" s="232"/>
      <c r="F45" s="233">
        <v>1676247.59</v>
      </c>
      <c r="G45" s="222" t="s">
        <v>577</v>
      </c>
    </row>
  </sheetData>
  <mergeCells count="6">
    <mergeCell ref="A4:G4"/>
    <mergeCell ref="A30:E30"/>
    <mergeCell ref="A39:E39"/>
    <mergeCell ref="A41:F41"/>
    <mergeCell ref="A42:E42"/>
    <mergeCell ref="A45:E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personal</vt:lpstr>
      <vt:lpstr>materiale cap 61.01</vt:lpstr>
      <vt:lpstr>venituri proprii- titlul 20 </vt:lpstr>
      <vt:lpstr>titlul IX- Alte cheltuieli</vt:lpstr>
      <vt:lpstr>transferuri </vt:lpstr>
      <vt:lpstr>PROIECTE CAP. 61.01</vt:lpstr>
      <vt:lpstr>proiecte cap. 61.08 </vt:lpstr>
      <vt:lpstr>dipfie </vt:lpstr>
      <vt:lpstr>'materiale cap 61.01'!Print_Area</vt:lpstr>
      <vt:lpstr>'titlul IX- Alte cheltuieli'!Print_Area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2019-08-12T11:39:10Z</dcterms:modified>
</cp:coreProperties>
</file>