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personal" sheetId="2" r:id="rId1"/>
    <sheet name="materiale cap 61.01" sheetId="3" r:id="rId2"/>
    <sheet name="venituri proprii- titlul 20 " sheetId="38" r:id="rId3"/>
    <sheet name="titlul IX- Alte cheltuieli" sheetId="25" r:id="rId4"/>
    <sheet name="active nefinanciare BS" sheetId="40" r:id="rId5"/>
    <sheet name="active nefinanciare VP" sheetId="41" r:id="rId6"/>
    <sheet name="transferuri " sheetId="5" r:id="rId7"/>
    <sheet name="PROIECTE CAP. 61.01" sheetId="37" r:id="rId8"/>
    <sheet name="proiecte cap. 61.08 " sheetId="36" r:id="rId9"/>
    <sheet name="dpfie" sheetId="42" r:id="rId10"/>
  </sheets>
  <definedNames>
    <definedName name="_xlnm._FilterDatabase" localSheetId="1" hidden="1">'materiale cap 61.01'!$A$6:$F$6</definedName>
    <definedName name="_xlnm._FilterDatabase" localSheetId="7" hidden="1">'PROIECTE CAP. 61.01'!$A$8:$E$145</definedName>
    <definedName name="_xlnm._FilterDatabase" localSheetId="6" hidden="1">'transferuri '!$A$7:$G$22</definedName>
    <definedName name="_xlnm.Print_Area" localSheetId="1">'materiale cap 61.01'!$A$1:$F$6</definedName>
    <definedName name="_xlnm.Print_Area" localSheetId="3">'titlul IX- Alte cheltuieli'!$A$1:$F$63</definedName>
  </definedNames>
  <calcPr calcId="152511"/>
</workbook>
</file>

<file path=xl/calcChain.xml><?xml version="1.0" encoding="utf-8"?>
<calcChain xmlns="http://schemas.openxmlformats.org/spreadsheetml/2006/main">
  <c r="F41" i="42" l="1"/>
  <c r="F31" i="42"/>
  <c r="E65" i="36" l="1"/>
  <c r="E145" i="37"/>
  <c r="F14" i="38"/>
  <c r="A10" i="5" l="1"/>
  <c r="A11" i="5" s="1"/>
  <c r="A12" i="5" s="1"/>
  <c r="A13" i="5" s="1"/>
  <c r="A14" i="5" s="1"/>
  <c r="A15" i="5" s="1"/>
  <c r="A16" i="5" s="1"/>
  <c r="A17" i="5" s="1"/>
  <c r="A18" i="5" s="1"/>
  <c r="A19" i="5" s="1"/>
  <c r="A20" i="5" s="1"/>
  <c r="A21" i="5" s="1"/>
  <c r="A9" i="5"/>
  <c r="F12" i="40"/>
  <c r="F141"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8" i="3"/>
  <c r="F103" i="3" l="1"/>
  <c r="F9" i="25"/>
  <c r="D166" i="2" l="1"/>
  <c r="D169" i="2"/>
  <c r="D182" i="2"/>
  <c r="D151" i="2"/>
  <c r="D128" i="2"/>
  <c r="D116" i="2"/>
  <c r="D69" i="2"/>
  <c r="D45" i="2"/>
  <c r="D53" i="2"/>
  <c r="D32" i="2"/>
  <c r="D196" i="2"/>
  <c r="D194" i="2"/>
  <c r="D192" i="2"/>
  <c r="D190" i="2"/>
  <c r="D188" i="2"/>
  <c r="D186" i="2"/>
  <c r="D163" i="2"/>
  <c r="D85" i="2"/>
  <c r="D78" i="2"/>
  <c r="D152" i="2" l="1"/>
  <c r="D197" i="2"/>
  <c r="D183" i="2"/>
  <c r="D198" i="2" l="1"/>
  <c r="F10" i="41" l="1"/>
  <c r="F22" i="5" l="1"/>
</calcChain>
</file>

<file path=xl/sharedStrings.xml><?xml version="1.0" encoding="utf-8"?>
<sst xmlns="http://schemas.openxmlformats.org/spreadsheetml/2006/main" count="1252" uniqueCount="513">
  <si>
    <t xml:space="preserve">MINISTERUL JUSTITIEI - Aparat propriu </t>
  </si>
  <si>
    <t>Nr.crt.</t>
  </si>
  <si>
    <t>Nr. act</t>
  </si>
  <si>
    <t>Data document</t>
  </si>
  <si>
    <t>Suma</t>
  </si>
  <si>
    <t>Detaliere</t>
  </si>
  <si>
    <t>Capitol</t>
  </si>
  <si>
    <t>Alineat</t>
  </si>
  <si>
    <t>61.01.06</t>
  </si>
  <si>
    <t>51.01.01</t>
  </si>
  <si>
    <t>61.01.07</t>
  </si>
  <si>
    <t>68.01.06</t>
  </si>
  <si>
    <t>57.02.01</t>
  </si>
  <si>
    <t xml:space="preserve">MINISTERUL JUSTITEI - Aparat propriu </t>
  </si>
  <si>
    <t>CAPITOLUL 61.01- Ordine publica si siguranta nationala</t>
  </si>
  <si>
    <t>FURNIZOR/BENEFICIAR</t>
  </si>
  <si>
    <t>CAPITOLUL 61.01 ,,ORDINE PUBLICA SI SIGURANTA NATIONALA"</t>
  </si>
  <si>
    <t>Data</t>
  </si>
  <si>
    <t>Document</t>
  </si>
  <si>
    <t>Explicatii</t>
  </si>
  <si>
    <t>Furnizor/Beneficiar suma</t>
  </si>
  <si>
    <t>Suma (lei)</t>
  </si>
  <si>
    <t>TITLUL 20 BUNURI SI SERVICII</t>
  </si>
  <si>
    <t xml:space="preserve">Nr Crt. </t>
  </si>
  <si>
    <t xml:space="preserve">DATA </t>
  </si>
  <si>
    <t xml:space="preserve">ORDIN DE PLATA /CEC /FOAIE DE VARSAMÂNT </t>
  </si>
  <si>
    <t xml:space="preserve">FACTURA  </t>
  </si>
  <si>
    <t xml:space="preserve">Suma </t>
  </si>
  <si>
    <t>TOTAL</t>
  </si>
  <si>
    <t xml:space="preserve"> </t>
  </si>
  <si>
    <t>Capitolul 61.01- Ordine publica si siguranta nationala</t>
  </si>
  <si>
    <t>TITLUL 10 CHELTUIELI DE PERSONAL</t>
  </si>
  <si>
    <t>68.01.50</t>
  </si>
  <si>
    <t>TITLUL 59- ALTE CHELTUIELI</t>
  </si>
  <si>
    <t>BUGETUL DE STAT</t>
  </si>
  <si>
    <t>MINISTERUL JUSTITIEI</t>
  </si>
  <si>
    <t>TITLUL 58 ,,PROIECTE CU FINANTARE DIN FONDURI EXTERNE NERAMBURSABILE (FEN)"</t>
  </si>
  <si>
    <t>MINISTERUL JUSTITIEI - Aparat propriu</t>
  </si>
  <si>
    <t>Titlul 20 Venituri proprii</t>
  </si>
  <si>
    <t>DATA</t>
  </si>
  <si>
    <t>ORDIN DE PLATA/CEC/FOAIE DE VARSAMANT</t>
  </si>
  <si>
    <t>FACTURA</t>
  </si>
  <si>
    <t>SUMA</t>
  </si>
  <si>
    <t>TRANSFERURI</t>
  </si>
  <si>
    <t>SURSA D</t>
  </si>
  <si>
    <t>Data act</t>
  </si>
  <si>
    <t>61.01.50</t>
  </si>
  <si>
    <t>68.01.08</t>
  </si>
  <si>
    <t>SURSA A</t>
  </si>
  <si>
    <t>Total</t>
  </si>
  <si>
    <t>51.02.12</t>
  </si>
  <si>
    <t>Titlul 71 Venituri proprii</t>
  </si>
  <si>
    <t>Titlul 71- Sursa A</t>
  </si>
  <si>
    <t>REPREZENTANT MJ</t>
  </si>
  <si>
    <t>BUGET ASIG SOC DE STAT</t>
  </si>
  <si>
    <t xml:space="preserve">REPREZENTANT MJ </t>
  </si>
  <si>
    <t xml:space="preserve">COMPANIA NATIONALA POSTA ROMANA </t>
  </si>
  <si>
    <t>RCS&amp;RDS</t>
  </si>
  <si>
    <t>ROMPETROL DOWNSTREAM</t>
  </si>
  <si>
    <t>CONCEPT ELECTRONICS</t>
  </si>
  <si>
    <t>AMT POINT GARAGE</t>
  </si>
  <si>
    <t>GILMAR</t>
  </si>
  <si>
    <t xml:space="preserve">BUGETUL DE STAT </t>
  </si>
  <si>
    <t>VODAFONE</t>
  </si>
  <si>
    <t>CONNEXIAL</t>
  </si>
  <si>
    <t>INDACO SYSTEMS</t>
  </si>
  <si>
    <t>TERRANOVA GROUP</t>
  </si>
  <si>
    <t xml:space="preserve">PENITENCIARUL BUCURESTI JILAVA </t>
  </si>
  <si>
    <t>PIRCALAB ADRIANA -TRADUCATOR AUTORIZAT</t>
  </si>
  <si>
    <t>TELEKOM ROMÂNIA COMMUNICATIONS</t>
  </si>
  <si>
    <t>BANCA COMERCIALA ROMANA</t>
  </si>
  <si>
    <t>BUGET ASIG.SOC.DE STAT SI FD.SPEC.</t>
  </si>
  <si>
    <t xml:space="preserve">BUGET ASIG SOC DE STAT </t>
  </si>
  <si>
    <t xml:space="preserve"> BUGET ASIG.SOC.DE STAT SI FD.SPEC.</t>
  </si>
  <si>
    <t>perioada: 01-30.09.2019</t>
  </si>
  <si>
    <t>Clasificatie bugetara</t>
  </si>
  <si>
    <t>10.01.01</t>
  </si>
  <si>
    <t>PLATA SALARII</t>
  </si>
  <si>
    <t>VIRAT RETINERI  DIN SALARII - VIRAT RETINERI  SALARIATI LA BUG ASIG SOCIALE SI BUG.DE STAT</t>
  </si>
  <si>
    <t>VIRAT RETINERI  DIN SALARII - POPRIRI, PENSII FACULTATIVE, COTIZATII</t>
  </si>
  <si>
    <t xml:space="preserve">AVANS CONCEDIU ODIHNA </t>
  </si>
  <si>
    <t>ALIMENTARE CONT VALUTA SALARIU</t>
  </si>
  <si>
    <t>SUBTOTAL 10.01.01</t>
  </si>
  <si>
    <t>10.01.05</t>
  </si>
  <si>
    <t>PLATA SALARII, VIRAT RETINERI  SALARIATI LA BUG ASIG SOCIALE SI BUG.DE STAT</t>
  </si>
  <si>
    <t>SUBTOTAL10.01.05</t>
  </si>
  <si>
    <t>10.01.06</t>
  </si>
  <si>
    <t>SUBTOTAL 10.01.06</t>
  </si>
  <si>
    <t>10.01.13</t>
  </si>
  <si>
    <t xml:space="preserve">PLATA DIURNA DEPLASARE INTERNA </t>
  </si>
  <si>
    <t xml:space="preserve">ALIMENTARE CONT VALUTA DEPLASARI EXTERNE </t>
  </si>
  <si>
    <t>SUBTOTAL 10.01.13</t>
  </si>
  <si>
    <t>10.01.14</t>
  </si>
  <si>
    <t xml:space="preserve"> INDEMNIZATIE DETASARE </t>
  </si>
  <si>
    <t>SUBTOTAL 10.01.14</t>
  </si>
  <si>
    <t>10.01.15</t>
  </si>
  <si>
    <t xml:space="preserve"> PLATA DECONT TRANSPORT </t>
  </si>
  <si>
    <t xml:space="preserve"> DECONT TRANSPORT </t>
  </si>
  <si>
    <t>SUBTOTAL 10.01.15</t>
  </si>
  <si>
    <t>10.01.16.</t>
  </si>
  <si>
    <t>PLATA DECONTURI CHIRII</t>
  </si>
  <si>
    <t>ALIMENTARE CONT VALUTA PLATA CHIRII MAGISTRAT DETASAT</t>
  </si>
  <si>
    <t>ALIMENTARE CONT VALUTA PENTRU COMISIOANE BANCARE SI DIFERENTE DE CURS VALUTAR</t>
  </si>
  <si>
    <t>SUBTOTAL 10.01.16</t>
  </si>
  <si>
    <t>10.01.17.</t>
  </si>
  <si>
    <t xml:space="preserve">PLATA INDEMNIZATIE DE HRANA </t>
  </si>
  <si>
    <t xml:space="preserve"> VIRAT RETINERI  SALARIATI LA BUG ASIG SOCIALE SI BUG.DE STAT</t>
  </si>
  <si>
    <t>VIRAT RETINERI  SALARIATI LA BUG ASIG SOCIALE SI BUG.DE STAT</t>
  </si>
  <si>
    <t>SUBTOTAL 10.01.17</t>
  </si>
  <si>
    <t>10.01.30.</t>
  </si>
  <si>
    <t xml:space="preserve">PLATA  CONCEDII MEDICALE SUPORTATE DIN FNUASS </t>
  </si>
  <si>
    <t>PLATA   LA BUG DE STAT CONTRIB  25%  CAS ANGAJAT</t>
  </si>
  <si>
    <t>PLATA   LA BUG  ASIG SOCIALE CONTRIB  10%  CASS ANGAJAT</t>
  </si>
  <si>
    <t xml:space="preserve">PLATA DECONTURI TRANSPORT </t>
  </si>
  <si>
    <t xml:space="preserve">ALIMENTARE CONT VALUTA  ALTE DREPTURI PT. MAGISTRAT DE  LEGATURA </t>
  </si>
  <si>
    <t>SUBTOTAL 10.01.30</t>
  </si>
  <si>
    <t>TOTAL ART. 10.01</t>
  </si>
  <si>
    <t>10.02.02</t>
  </si>
  <si>
    <t xml:space="preserve">NORMA HRANA </t>
  </si>
  <si>
    <t>SUBTOTAL 10.02.02</t>
  </si>
  <si>
    <t>10.02.03</t>
  </si>
  <si>
    <t>PLATA  ECHIPAMENT F.P.S.S.</t>
  </si>
  <si>
    <t>SUBTOTAL 10.02.03</t>
  </si>
  <si>
    <t>10.02.06.</t>
  </si>
  <si>
    <t>SUBTOTAL 10.02.06</t>
  </si>
  <si>
    <t>10.02.30</t>
  </si>
  <si>
    <t xml:space="preserve">PLATA DECONTURI MEDICAMENTE </t>
  </si>
  <si>
    <t>SUBTOTAL 10.02.30</t>
  </si>
  <si>
    <t>TOTAL ART. 10.02</t>
  </si>
  <si>
    <t>10.03.01.</t>
  </si>
  <si>
    <t>CONTRIBUTII DE ASIGURARI SOCIALE DE STAT- CAS PT. PLATA INFLATIE  SENTINTE  JUDECATORESTI</t>
  </si>
  <si>
    <t xml:space="preserve">CONTRIBUTII DE ASIGURARI SOCIALE DE STAT- CAS </t>
  </si>
  <si>
    <t>SUBTOTAL 10.03.01</t>
  </si>
  <si>
    <t>10.03.02.</t>
  </si>
  <si>
    <t>CONTRIBUTII DE ASIGURARI DE SOMAJ PT. PLATA INFLATIE  SENTINTE  JUDECATORESTI</t>
  </si>
  <si>
    <t>SUBTOTAL 10.03.02</t>
  </si>
  <si>
    <t>10.03.03.</t>
  </si>
  <si>
    <t>CONTRIBUTII DE ASIGURARI SOCIALE DE SANATATE PT. PLATA INFLATIE  SENTINTE  JUDECATORESTI</t>
  </si>
  <si>
    <t>SUBTOTAL 10.03.03</t>
  </si>
  <si>
    <t>10.03.04.</t>
  </si>
  <si>
    <t xml:space="preserve"> CONTRIBUTII DE ASIGURARI PT. ACCIDENTE DE MUNCA SI BOLI PROFESIONALE  PT. PLATA INFLATIE  SENTINTE  JUDECATORESTI</t>
  </si>
  <si>
    <t>SUBTOTAL 10.03.04</t>
  </si>
  <si>
    <t>10.03.06.</t>
  </si>
  <si>
    <t xml:space="preserve"> CONTRIBUTII  ANGAJATOR - CONTRIBUTII LA FONDUL DE GARANTARE  A CREANTELOR SALARIALE  PT. PLATA INFLATIE  SENTINTE  JUDECATORESTI</t>
  </si>
  <si>
    <t>SUBTOTAL 10.03.06</t>
  </si>
  <si>
    <t>10.03.07.</t>
  </si>
  <si>
    <t xml:space="preserve">PLATA CONTRIBUTII  ANGAJATOR  LA FONDUL DE GARANTARE  A CREANTELOR SALARIALE PT. PLATA SALARII </t>
  </si>
  <si>
    <t>SUBTOTAL 10.03.07</t>
  </si>
  <si>
    <t>TOTAL  ART. 10.03</t>
  </si>
  <si>
    <t>TOTAL TITLUL 10</t>
  </si>
  <si>
    <t>Perioada 01-30.09.2019</t>
  </si>
  <si>
    <t xml:space="preserve">INCASARE DIFERENTA DECONT DEPLASARE TG.OCNA PERIOADA 28-29.08.2019 </t>
  </si>
  <si>
    <t xml:space="preserve">MONITORUL OFICIAL </t>
  </si>
  <si>
    <t>MEGA IMAGE</t>
  </si>
  <si>
    <t xml:space="preserve">PLATA  PRODUSE PROTOCOL SEPTEMBRIE 2019 </t>
  </si>
  <si>
    <t>INCASARE DE LA MDRAP COTE PARTI UTILITATI INTRETINERE ASCENSOARE, PERIOADA IULIE 2019</t>
  </si>
  <si>
    <t>INCASARE DE LA MDRAP COTE PARTI COLECTARE DESEURI, PERIOADA IUNIE 2019</t>
  </si>
  <si>
    <t xml:space="preserve">PLATA PUBLICARE IN MO PIV-MODIFICARE TABEL EXPERTI CRIMINALISTICI </t>
  </si>
  <si>
    <t xml:space="preserve">PLATA PUBLICARE -ACHIZITIONAT 1 EXEMPLAR TABEL EXPERTI CRIMINALISTI </t>
  </si>
  <si>
    <t>PLATA SERVICII TELEFONIE MOBILA , PERIOADA 27.06-26.07.2019</t>
  </si>
  <si>
    <t xml:space="preserve">CARREFOUR </t>
  </si>
  <si>
    <t xml:space="preserve">INCASARE DE LA INCDT COTE PARTI UTILITATI COLECTARE DESEURI SI APA RECE </t>
  </si>
  <si>
    <t xml:space="preserve">ACHIZITIONAT HUSA SI FOLIE DE STICLA PROTECTIE PENTRU TELEFON IPHONE XS MAX </t>
  </si>
  <si>
    <t>PLATA DECONT DEPLASARE  CU AUTO PERSONAL CURTEA DE APEL PITESTI, PERIOADA 09.09-18.09.2019</t>
  </si>
  <si>
    <t>FOXX COLOR</t>
  </si>
  <si>
    <t xml:space="preserve">PLATA ACHIZITIONAT ȘTAMPILA </t>
  </si>
  <si>
    <t>INCASARE DE LA BONUS C/VAL ENERGIE ELECTRICA /TERMICA LUNA MAI 2019</t>
  </si>
  <si>
    <t xml:space="preserve">INCASARE DE LA BONUS C/VAL APA, COLECTARE DESEURI +APA RECE SI TAXA MUNICIPALA PENTRU LUNA MAI 2019 </t>
  </si>
  <si>
    <t xml:space="preserve">INCASARE DE LA BONUS C/VAL COTE PARTI  TAXA MUNICIPALA PENTRU LUNA MAI 2019 </t>
  </si>
  <si>
    <t>INCASARE DE LA BONUS C/VAL COTE PARTI INTRETINERE LIFTURI SI PARTI COMUNE MUNCITORI LUNA MAI 2019</t>
  </si>
  <si>
    <t>INCASARE DE LA MINISTERUL PENTRU MEDIUL DE AFACERI  COMERT SI ANTREPRENORIAT LUNA MAI 2019 , COTE PARTI INTRETINERE ASCENSOARE</t>
  </si>
  <si>
    <t>INCASARE DE LA MINISTERUL PENTRU MEDIUL DE AFACERI  COMERT SI ANTREPRENORIAT LUNA MAI 2019 , COTE PARTI COLECTARE DESEURI</t>
  </si>
  <si>
    <t>INCASARE DEPASIRI PLAFON CHELTUIELI TELEFONIE MOBILA, PERIOADA 27.06-26.07.2019, RETINUTE PE STAT DE PLATA LICHIDAREA LUNII AUGUST 2019</t>
  </si>
  <si>
    <t>BAROUL BUCURESTI</t>
  </si>
  <si>
    <t>PLATA ONORARIU PROVIZORIU CURATOR SPECIAL AVOCAT IN DOSARUL NR.743/4/2019</t>
  </si>
  <si>
    <t xml:space="preserve">ACTUAL TRADING </t>
  </si>
  <si>
    <t>PLATA SERVICII HOTELIERE 5 PERSOANE INTALNIRE ANUALA MANAGERI ECONOMICI, PERIOADA 14-18.08.2019</t>
  </si>
  <si>
    <t>RAFTICU IMPEX TULCEA</t>
  </si>
  <si>
    <t>ACHIZITIE HUSA TELEFON</t>
  </si>
  <si>
    <t xml:space="preserve">PLATA TAXA CURS NOUTATI CONTABILITATEA INSTITUTIILOR PUBLICE, PERIOADA 14-18.09.2019 </t>
  </si>
  <si>
    <t xml:space="preserve">BIROUL LOCAL EXPERTIZE JUDICIARE SI TEHNICE SI CONTABILITATE PUBLICA </t>
  </si>
  <si>
    <t xml:space="preserve">PLATA ONORARIU EXPERT DOSARUL 485/302/2019-CONTESTATIE DE EXECUTARE  </t>
  </si>
  <si>
    <t xml:space="preserve">EVSTAR COMPUTERS </t>
  </si>
  <si>
    <t>PLATA FOLIE DE PROTECTIEPENTRU IPHONE 7</t>
  </si>
  <si>
    <t>INCASARE DE LA INSTITUTUL NATIONAL DE CRIMINOLOGIE, COTE PARTI INTRETINERE ASCENSOARE LUNA IUNIE 2019</t>
  </si>
  <si>
    <t>INCASARE DE LA INSTITUTUL NATIONAL DE CRIMINOLOGIE, COTE PARTI ENERGIE ELECTRICA SI TERMICA LUNA IUNIE 2019</t>
  </si>
  <si>
    <t>INCASARE DE LA INSTITUTUL NATIONAL DE CRIMINOLOGIE, COTE PARTI SALUBRITATE LUNA IUNIE 2019</t>
  </si>
  <si>
    <t>INCASARE DE LA INSTITUTUL NATIONAL DE CRIMINOLOGIE, COTE PARTI TAXA MUNICIPALA LUNA IUNIE 2019</t>
  </si>
  <si>
    <t>INCASARE DE LA INSTITUTUL NATIONAL DE CRIMINOLOGIE, COTE PARTI PIESE DE SCHIMB REPARATII ASCENSOR LUNA IUNIE 2019</t>
  </si>
  <si>
    <t>ELECTRONIC WORLD</t>
  </si>
  <si>
    <t>PLATA ACHIZITIONAT ULEI DE MOTOR</t>
  </si>
  <si>
    <t>SUPER KLIMA INSTALATII</t>
  </si>
  <si>
    <t>PLATA ACHIZITIONAT 5 BUC APARATE DE AER CONDITIONAT</t>
  </si>
  <si>
    <t xml:space="preserve">DEDEMAN </t>
  </si>
  <si>
    <t>PLATA ACHIZITIONAT MATERIALE DE ZUGRAVIT</t>
  </si>
  <si>
    <t xml:space="preserve">VIVSTAR </t>
  </si>
  <si>
    <t xml:space="preserve">PLATA SERVICII VERIFICARE INSTALATII DE IMPAMANTARE, REZISTENTA DE DISPERSIE PARATRASNET </t>
  </si>
  <si>
    <t>FREYA EUROPARTS</t>
  </si>
  <si>
    <t xml:space="preserve">PLATA ACHIZITIONAT 30 BUC RAFTURI CU POLITA PENTRU ARHIVA </t>
  </si>
  <si>
    <t xml:space="preserve">PLATA CHIRIE LOCUINTA PERSONAL CU FUNCTIE DE DEMNITATE PUBLICA , CONF ART.14^6, ALINEAT (2) DIN O.G.NR.101/2011, LUNA SEPTEMBRIE 2019 </t>
  </si>
  <si>
    <t xml:space="preserve">LA FANTANA </t>
  </si>
  <si>
    <t xml:space="preserve">PLATA ABONAMENT AFERENT LUNII AUGUST 2019 +2 BIDOANE DE APA </t>
  </si>
  <si>
    <t>PLATA DECONT TAXA DE POD INTALNIREA CU MANAGERII ECONOMICI LA CONSTANTA, PERIOADA 14-18.08.2019</t>
  </si>
  <si>
    <t>INCASAT DE LA ADMINISTRATIA PATRIMONIULUI PROTOCOLULUI DE STAT REGULARIZARE ENERGIE ELECTRICA LUNA MAI 2019</t>
  </si>
  <si>
    <t>PLATA PUBLICARE IN MONITORUL OFICIAL C/VAL ORDIN 2873-2876/C/2019, MOF NR.642/2019</t>
  </si>
  <si>
    <t>EXPERT COPY SERVICE</t>
  </si>
  <si>
    <t xml:space="preserve">PLATA ACHIZITIONAT CARTUSE TONERE </t>
  </si>
  <si>
    <t>DOLEX COM</t>
  </si>
  <si>
    <t>PLATA ACHIZITIONAT 1500 TOPURI HARTIE XEROX</t>
  </si>
  <si>
    <t xml:space="preserve">ECOGREEN CONSTRUCT </t>
  </si>
  <si>
    <t>PLATA C/VAL SERVICII COLECTARE DESEUIRI MENAJERE+INCHIRIERI CONTAINERE LUNA  AUGUST 2019</t>
  </si>
  <si>
    <t>PLATA ALIMENTARE CARBURANT PE BAZA DE CARDURI LUNA AUGUST 2019</t>
  </si>
  <si>
    <t>PLATA ABONAMENT RECEPTOR PENTRU PACHET COMPLET DE PROGRAME TV , SEPTEMBRIE 2019</t>
  </si>
  <si>
    <t>PLATA SERVICII TELEFONIE MOBILA , PERIOADA 27.07-26.08.2019</t>
  </si>
  <si>
    <t>PLATA SERVICII TELEFONIE FIXA, PERIOADA AUGUST 2019</t>
  </si>
  <si>
    <t>PLATA TRIMITERI CORESPONDENTA AUGUST 2019</t>
  </si>
  <si>
    <t>MIDA SOFT</t>
  </si>
  <si>
    <t xml:space="preserve">PLATA ACHIZITIONAT 2 BUC SWITCH L2 CU 24 PORTURI </t>
  </si>
  <si>
    <t xml:space="preserve">MINISTERUL FINANTELOR PUBLICE </t>
  </si>
  <si>
    <t xml:space="preserve">PLATA COTE PARTI CONSUM APA REC, PERIOADA 10.07-08.08.2019 </t>
  </si>
  <si>
    <t>PLATA COTE PARTI CONSUM TAXA MUNICIPALA, PERIOADA 10.07-08.08.2019</t>
  </si>
  <si>
    <t xml:space="preserve">DIRECTIA IMPOZITE SI TAXE </t>
  </si>
  <si>
    <t>PLATA DECONT TAXA JUDICAIRA DE TIMBRU PENTRU ANULAREA CERERII IN DOSARUL 4376/2/2019</t>
  </si>
  <si>
    <t>PLATA COTE PARTI ENERGIE ELECTRICA LUNA IULIE 2019</t>
  </si>
  <si>
    <t xml:space="preserve">INCASAT DE LA BONUS COTE PARTI COLECTARE DESEURI +APA RECE SI TAXA MUNICIPALA LUNA IULIE 2019 </t>
  </si>
  <si>
    <t>INCASAT DE LA BONUS COTE PARTI TAXA MUNICIPALA LUNA IULIE 2019</t>
  </si>
  <si>
    <t>INCASAT DE LA BONUS COTE PARTI ENERGIE ELECTRICA /TERMICA LUNA IULIE 2019</t>
  </si>
  <si>
    <t>INCASAT DE LA BONUS COTE PARTI INTRETINERE LIFTURI SI PARTI COMUNE MUNCITORI LUNA IULIE 2019</t>
  </si>
  <si>
    <t xml:space="preserve">DHL INTERNATIONAL </t>
  </si>
  <si>
    <t>PLATA SERVICII CURIERAT RAPID 27.08.2019</t>
  </si>
  <si>
    <t>PLATA SERVICII CURIERAT RAPID 07.08.2019</t>
  </si>
  <si>
    <t>PLATA SERVICII REVIZIE TEHNICA PENTRU B-02-MJB</t>
  </si>
  <si>
    <t>ASCENSORUL SA</t>
  </si>
  <si>
    <t>PLATA SERVICII INTRETINERE 5 ACENSOARE LUNA AUGUST  SI SUPRAVEGHERE 5 INSTALATII DE RIDICAT IN DOMENIUL ISCIR, PERIOADA AUGUST 2019</t>
  </si>
  <si>
    <t>PLATA SERVICII INTRETINERE/MENTENANTA RETEA TELEFONICA DE INTERIOR /APARATE TELEFONICE  SI FAXURI LUNA AUGUST 2019</t>
  </si>
  <si>
    <t>PLATA SERVICII INTRETINERE/REPARATII ECHIPA CAMERA SERVERELOR AUGUST 2019</t>
  </si>
  <si>
    <t xml:space="preserve">PLATA ACHIZITII SPALAT AUTO LUNA AUGUST 2019 </t>
  </si>
  <si>
    <t>ARABESQUE</t>
  </si>
  <si>
    <t xml:space="preserve">PLATA ACHIZITIONAT MATERIALE DE INTRETINERE </t>
  </si>
  <si>
    <t xml:space="preserve">ZAINEA COM </t>
  </si>
  <si>
    <t>PLATA SERVICII ASISTENTA TEHNICA /SOFTWARE PENTRU Z BUGET LUNA AUGUST 2019</t>
  </si>
  <si>
    <t>PLATA SERVICII ACTUALIZARE PROGRAM LEGISLATIV INDACO LEGE 5, PERIOADA AUGUST 2019</t>
  </si>
  <si>
    <t xml:space="preserve">PLATA C/VAL 2 TAXE JUDICIARA IN DOSARUL 4645/2/2019   </t>
  </si>
  <si>
    <t>PLATA SERVICII ACTUALIZARE ANTIVIRUS CU INSTALAREA PRODUSELOR, LUNA AUGUST 2019</t>
  </si>
  <si>
    <t xml:space="preserve">CENTRUL TERITORIAL  DE CALCUL ELECTRONIC </t>
  </si>
  <si>
    <t>PLATA SERVICII ACTUALIZARE BAZA DE DATE PORTAL LEGISLATIV PROIECT” IMPLEMENTAREA PORTALULUI N LEX”, LUNA AUGUST 2019</t>
  </si>
  <si>
    <t>PLATA SERVICII MUNCA PRESTATA DE PERSOANE PRIVATE DE LIBERTATE, PERIOADA 26.08-29.08.2019</t>
  </si>
  <si>
    <t>PLATA SERVICII MUNCA PRESTATA DE PERSOANE PRIVATE DE LIBERTATE + SERVICII TRANSPORT, PERIOADA 26.08-29.08.2019</t>
  </si>
  <si>
    <t>TRAVEL TIME</t>
  </si>
  <si>
    <t xml:space="preserve">PLATA BILET DE AVION DEPLSARE FINLANDA PERIOADA 03-06.09.2019 </t>
  </si>
  <si>
    <t xml:space="preserve">TRAVEL TIME </t>
  </si>
  <si>
    <t>PLATA 2 BILETE DE AVION DEPLASARE VARSOVIA PERIOADA 22-25.08.2019</t>
  </si>
  <si>
    <t>PLATA PUBLICARE IN MO P1, ORDIN 3406/C/2019 , MOF 709/2019</t>
  </si>
  <si>
    <t>PLATA PUBLICARE IN MO P1, ORDIN 3431/C/19.09.2019, MOF 730/2019</t>
  </si>
  <si>
    <t>CERTISING</t>
  </si>
  <si>
    <t xml:space="preserve">PLATA  REINNOIRE CERTIFICATE DIGITALE SEMNATURA ELECTRONICA PERIOADA SEPTEMBRIE 2019-SEPTEMBRIE 2010  </t>
  </si>
  <si>
    <t>PLATA REGULARIZARE CERTIFICATE VERZI AFERENTE PERIOADEI NOIEMBRIE-DECEMBRIE 2018</t>
  </si>
  <si>
    <t>PLATA  SERVICII TEL VERDE LUNA AUGUST 2019</t>
  </si>
  <si>
    <t>PLATA  FURNIZARE TELEFONIE FIXA , PRESTATII LUNA AUGUST 2019</t>
  </si>
  <si>
    <t xml:space="preserve">PLATA ACHIZITIONAT 5 BUC BATERII BAIE PENTRU LAVOAR </t>
  </si>
  <si>
    <t xml:space="preserve">AGENTIA NATIONALA DE PRESA ”AGERPRESS” </t>
  </si>
  <si>
    <t>PLATA SERVICII DE MONITORIZARE PRESA SCRISA +VIDEO SITE-URI DE SPECIALITATE, AUGUST 2019</t>
  </si>
  <si>
    <t xml:space="preserve">DHL ROMANIA </t>
  </si>
  <si>
    <t>PLATA SERVICII CURIERAT RAPID SEPTEMBRIE 2019</t>
  </si>
  <si>
    <t xml:space="preserve">DANCRI IMPEX </t>
  </si>
  <si>
    <t>PLATA SERVICII CURIER LIVRARE  2 BUC TRAVERSE SHEFFIELD CAUCIUCATE</t>
  </si>
  <si>
    <t>PLATA SERVICII DE SURFILARE 2 BUC TRAVERSE SHEFFIELD CAUCIUCATE</t>
  </si>
  <si>
    <t xml:space="preserve">TOP SEVEN WEST </t>
  </si>
  <si>
    <t>PLATA REVISTE DE SPECIALITATE JURIDICA LUNA AUGUST 2019</t>
  </si>
  <si>
    <t xml:space="preserve">MUNICIPIUL CALARASI </t>
  </si>
  <si>
    <t>PLATA C/VAL REDEVENTA TEREN CONCESIONAT ANUL 2017</t>
  </si>
  <si>
    <t>PLATA C/VAL REDEVENTA TEREN CONCESIONAT ANUL 2018</t>
  </si>
  <si>
    <t>PLATA C/VAL REDEVENTA TEREN CONCESIONAT ANUL 2019</t>
  </si>
  <si>
    <t>IASI IT</t>
  </si>
  <si>
    <t>PLATA ACHIZITIONAT ACUMULATOR UPS APC RBC(6 BATERII)</t>
  </si>
  <si>
    <t xml:space="preserve">CONTERA MEDIA </t>
  </si>
  <si>
    <t>PLATA TRADUCERI AUTORIZATE LIMBA ENGLEZA AUGUST 2019</t>
  </si>
  <si>
    <t>POPP MARIA RODICA -TRADUCATOR AUTORIZAT</t>
  </si>
  <si>
    <t>PLATA TRADUCERI AUTORIZATE LIMBA SARBA AUGUST 2019</t>
  </si>
  <si>
    <t>PLATA COTE PARTI ENERGIE TERMICA LUNA AUGUST 2019</t>
  </si>
  <si>
    <t>EUROTOTAL COMP</t>
  </si>
  <si>
    <t xml:space="preserve">PLATA PRESTARI SERVICII  CURATENIA SI INTRETINERE LUNA AUGUST 2019  </t>
  </si>
  <si>
    <t xml:space="preserve">NETZIN </t>
  </si>
  <si>
    <t>PLATA ACHIZITIE MATERIALE DE LACATUSERIE PENTRU REPARATII SEDIUL MINISTERULUI</t>
  </si>
  <si>
    <t xml:space="preserve">VOLUM COMIMPEX </t>
  </si>
  <si>
    <t>PLATA TRADUCERI AUTORIZATE LIMBA TURCA LUNA  AUGUST 2019</t>
  </si>
  <si>
    <t xml:space="preserve">PLATA AVANS TRANSPORT DEPLASARE TRIBUNALUL PRAHOVA , PERIOADA 01.10-11.10.2019 </t>
  </si>
  <si>
    <t xml:space="preserve">SERVICIUL DE TELECOMUNICATII SPECIALE </t>
  </si>
  <si>
    <t>PLATA SERVICII TELECOMUNICATII SPECIALE LUNA AUGUST 2019</t>
  </si>
  <si>
    <t>PLATA DECONT PROTOCOL SEPTEMBRIE 2019</t>
  </si>
  <si>
    <t xml:space="preserve">EUROINS ROMANIA ASIGURARE REASIGURARE </t>
  </si>
  <si>
    <t xml:space="preserve">PLATA ASIGURARE RCA PENTRU 2 AUTO, PERIOADA 1 AN </t>
  </si>
  <si>
    <t xml:space="preserve">2 M DISTRIBUTION GRUP </t>
  </si>
  <si>
    <t>PLATA ACHIZITIONAT COLI CARTON IVORY</t>
  </si>
  <si>
    <t>PLATA SERVICII FURNIZARE ON LINE PRODUS INFORMATIC AUTENTIC -MONITOR FLEXIBIL MONOPOST LUNA AUGUST 2019</t>
  </si>
  <si>
    <t>PLATA TRADUCERI AUTORIZATE LIMBA GERMANA SEPTEMBRIE 2019</t>
  </si>
  <si>
    <t>PLATA AVANS TRANSPORT DEPLASARE VALCEA-CRAIOVA-ARAD, PERIOADA 30.09-04.10.2019</t>
  </si>
  <si>
    <t>PLATA 4% CONTRIBUTIE PENTRU PERSOANE  CU HANDICAP , AUGUST 2019, CONF LEGII 448/2006</t>
  </si>
  <si>
    <t>PLATA NORMA HRANA F.P.S.S</t>
  </si>
  <si>
    <t>PLATA CV  DECONT SERVICII TURISTICE  F.P.S.S</t>
  </si>
  <si>
    <t>PLATA PUBLICARE IN MO PIII, RAPORT ANUAL DE ACTIVITATE AL MJ PENTRU 2019</t>
  </si>
  <si>
    <t xml:space="preserve">CHELTUIELI PROTOCOL SEPTEMBRIE 2019 </t>
  </si>
  <si>
    <t>PLATA DECONT CHELTUIELI  TRANSPORT CU AUTO PERSONAL DEPLASARE CONSTANTA, PERIOADA 14-18.08.2019</t>
  </si>
  <si>
    <t xml:space="preserve">PLATA DECONT CHELTUIELI TRANSPORT CU AUTO PERSONAL DEPLASARE CONSTANTA, PERIOADA 14-18.08.2019 </t>
  </si>
  <si>
    <t>PLATA DECONT CHELTUIELI TRANSPORT CU AUTO PERSONAL DEPLASARE CONSTANTA , PERIOADA 14-18.09.2019</t>
  </si>
  <si>
    <t>RECUPERARE DEPASIRI PLAFON CHELTUIELI TELEFONIE MOBILA, PERIOADA 27.07-28.08.2019</t>
  </si>
  <si>
    <t>PLATA DECONT CHELTUIELI  DEPLAS CONSTANTA CU AUTO PERSONAL, PERIOADA 14-18.09.2019</t>
  </si>
  <si>
    <t xml:space="preserve">VIRARE ÎN CONTUL FINANTARE ANI PRECEDENTI SUMA INCASATA DE LA INCDT REPREZENTAND C/VAL COTE PARTI CHELTUIELI COMUNE CONSUM PIESE DE SCHIMB ASCENSOR </t>
  </si>
  <si>
    <t>VIRARE ÎN CONTUL FINANTARE ANI PRECEDENTI SUMA INCASATA DE LA INCDT C/VAL COTE PARTI CHELTUIELI COMUNE CONSUM INTRETINERE LIFTURI SI PARTI COMUNE MUNCITORI</t>
  </si>
  <si>
    <t>MAGISTRAT DETASAT EUROJUST</t>
  </si>
  <si>
    <t xml:space="preserve">DECONT CHELTUIELI CU ENERGIA ELECTRICA SI CHELTUIELI DE INTRETINERE LOCUINTA HAGA </t>
  </si>
  <si>
    <t xml:space="preserve">PLATA COMISIOANE  PLĂȚI EXTERNE </t>
  </si>
  <si>
    <t>MAGISTRAT DE LEGATURA FRANTA</t>
  </si>
  <si>
    <t xml:space="preserve">PLATA DECONT CHELTUIELIDE INTRETINERE LOCUINTA </t>
  </si>
  <si>
    <t xml:space="preserve">REPREZENTANTI MJ </t>
  </si>
  <si>
    <t>CHELTUIELI  DEPLASARI EXTERNE (ALIMENTARE CONT BCR PENTRU PLATA)</t>
  </si>
  <si>
    <t xml:space="preserve"> PLATA COMISIOANE DEPLASARI EXTERNE (ALIMENTARE CONT)</t>
  </si>
  <si>
    <t>CHELTUIELI CAZARE DEPLASARE PENTRU CONTROL BIROUL TERITORIAL GALATI, PERIOADA 18.09-20.09.2019</t>
  </si>
  <si>
    <t>PLATA AVANS PROTOCOL SEPT 2019</t>
  </si>
  <si>
    <t>PLATA DECONT CHELTUIELI LOCUINTA HAGA LUNA AUGUST 2019</t>
  </si>
  <si>
    <t>DECONT CHELTUIELI INTRETINERE LOCUINTA FRANTA LUNA AUGUST 2019</t>
  </si>
  <si>
    <t>CHELTUIELI CAZARE DEPLASARE PENITENCIARUL MIERCUREA CIUC, PERIOADA 24.09-27.09.2019</t>
  </si>
  <si>
    <t>CHELTUIELI  CAZARE DEPLASARE PENITENCIARUL MIERCUREA CIUC, PERIOADA 24.09-27.09.2019</t>
  </si>
  <si>
    <t xml:space="preserve">INCASAT DE LA MINISTERUL AFACERILOR EXTERNE C/VAL CHELTUIELI DE TRANSPORT DEPLASARI EXTERNE  </t>
  </si>
  <si>
    <t>REGISTRUL AUTO ROMAN</t>
  </si>
  <si>
    <t>TAXA ITP PT. UN AUTOTURISM DIN PARCUL AUTO MJ</t>
  </si>
  <si>
    <t>SOLDUL CASEI LA 30.08.2019</t>
  </si>
  <si>
    <t xml:space="preserve">VODAFONE  ROMANIA S.A    </t>
  </si>
  <si>
    <t>PLATA FF 54006128979/24.07.2019- CVAL ACHIZ MOCHETA</t>
  </si>
  <si>
    <t>DEDEMAN SRL</t>
  </si>
  <si>
    <t>PLATA FF 5680/01.08.2019- 10 BUC LICENTE MICROSOFT OFFICE PROFESSIONAL PLUS 2019</t>
  </si>
  <si>
    <t xml:space="preserve">GLOBAL SOLUTIONS SRL         </t>
  </si>
  <si>
    <t xml:space="preserve">ELSACO ELECTRONIC SRL         </t>
  </si>
  <si>
    <t>PLATA F.NR.1015233/22.08.2019 reprez achiziție 105 buc sisteme integrate de tip videoconferinta cu display si camera yealink portabil pentru  MJ-ap. propriu si pt. instantele din subordine</t>
  </si>
  <si>
    <t xml:space="preserve">CVAL TRANSFERURI INEC, TITLUL VI-  TRANSFERURI INTRE UNITATI ALE ADMINISTRATIEI PUBLICE- PT. TITLUL I CHELTUIELI DE PERSONAL AFERENTE LUNII AUGUST 2019  </t>
  </si>
  <si>
    <t>CVAL TRANSFERURI INEC, TITLUL VI-  TRANSFERURI INTRE UNITATI ALE ADMINISTRATIEI PUBLICE- PT. TITLUL I CHELTUIELI DE PERSONAL - PLATA DIFERENTE SALARIALE- DIF DE VRS</t>
  </si>
  <si>
    <t>CVAL TRANSFERURI INEC, TITLUL VI-  TRANSFERURI INTRE UNITATI ALE ADMINISTRATIEI PUBLICE- PT. TITLUL IX ALTE CHELTUIELI - PLATA SENTINTE CIVILE- TRANSA DE 25 % AFERENTA ANULUI 2019</t>
  </si>
  <si>
    <t>CVAL TRANSFERURI ANP, TITLUL VI-  TRANSFERURI INTRE UNITATI ALE ADMINISTRATIEI PUBLICE- PT PROIECTE FEN, AFERENTE LUNII AUGUST 2019</t>
  </si>
  <si>
    <t>CVAL TRANSFERURI ANP, TITLUL VI-  TRANSFERURI INTRE UNITATI ALE ADMINISTRATIEI PUBLICE- PT PLATA CHELT DE PERSONAL, ACTIUNI DE SANATATE, DESPAGUBIRI CIVILE, AFERENTE LUNII AUGUST 2019</t>
  </si>
  <si>
    <t>CVAL TRANSFERURI ANP, TITLUL VI-  TRANSFERURI INTRE UNITATI ALE ADMINISTRATIEI PUBLICE- PT PLATA TITLUL II- BUNURI SI SERVICII, TRANSFERURI CURENTE- ACTIUNI DE SANATATE, ACTIVE NEFINANCIARE, SEPT 2019</t>
  </si>
  <si>
    <t>CVAL TRANSFER TITLUL VI- SPITALUL PROF. DR.CONSTANTIN ANGELESCU, TRANSFERURI INTRE UNITATI ALE ADMINISTRATIEI PUBLICE-ACTIVE NEFINANCIARE, SEPT2019</t>
  </si>
  <si>
    <t>CVAL TRANSFERURI ANP, TITLUL VI-  TRANSFERURI INTRE UNITATI ALE ADMINISTRATIEI PUBLICE - PT PLATA STIMULENTELOR DE INSERTIE PANA LA VARSTA DE TREI ANI AI COPILULUI SI A INDEMNIZATIILOR DE CRESTERE COPIL, AFERENTE AUGUST 2019</t>
  </si>
  <si>
    <t>CVAL TRANSFERURI ANP, TITLUL VI-  TRANSFERURI INTRE UNITATI ALE ADMINISTRATIEI PUBLICE - PT ACHITAREA AJUT DE DECES CF. ART. 16 LIT. B DIN LEGEA NR. 47/2019 COROBORAT CU ART 81, 82 SI 83 DIN LEGEA NR. 223/2015</t>
  </si>
  <si>
    <t>DECONTARI CU PERSONALUL-CREDITE BUGETARE  PLATA STAT INDEMNIZATIE CRESTERE COPIL PÂNÃ LA ÎMPLINIREA VÂRSTEI DE 2 ANI PENTRU FPSS APARAT PROPRIU PENTRU LUNA AUGUST 2019</t>
  </si>
  <si>
    <t>PLATA  STIMULENT DE INSERTIE PÂNÃ LA ÎMPLINIREA VÂRSTEI DE 3 ANI AI COPILULUI PENTRU FPSS APARAT PROPRIU MJ PENTRU LUNA  AUGUST 2019</t>
  </si>
  <si>
    <t>CVAL TRANSFERURI ANP, TITLUL VI-  TRANSFERURI INTRE UNITATI ALE ADMINISTRATIEI PUBLICE - PT PLATA  UNUI AJUTOR DE DECES CF PREVEDERILOR ART 41 ALIN 2 DIN OUG 114/2018 SI PLATA UNOR HOT JUDECATORESTI DEFINITIVE SI IREVOCABILE AVAND CA OBIECT AJUTOARE DE TRECERE IN REZERV[ CU OCAZIA INCETARII RAPORTURILOR DE SERVICIU, CU DREPT LA PENSIE</t>
  </si>
  <si>
    <t>CVAL TRANSFERURI ANP, TITLUL VI-  TRANSFERURI INTRE UNITATI ALE ADMINISTRATIEI PUBLICE- PT PLATA TITLUL IX- ASISTENTA SOCIALA- AJUTOARE SOCIALE IN NATURA- PLATA CHELTUIELILOR DE TRANSPORT IN CAZUL INTERNARII IN SPITALE, TRANSPORT, CENTRE DE REFACERE A CAPACITATII DE EFORT CF ART 6 ALIN 1 LIT DIN HG 1398/2007, SEPT 2019</t>
  </si>
  <si>
    <t>perioada 01-30.09.2019</t>
  </si>
  <si>
    <t>ADMINISTRATIA NATIONALA A PENITENCIARELOR</t>
  </si>
  <si>
    <t>FF:1270/26.08.2019-ACHIZITIONARE APARAT CAFEA/EXSPRESOR AUTOMAT, PROGRAM JUSTITIE MFN 2014-2021, alineat bugetar 58.31.03</t>
  </si>
  <si>
    <t>CVAL 15% FN ACORDATA PENTRU IMPLEMENTAREA PR. CORRECTIONAL IN CADRUL PROGRAMULUI MFN 2014-2021, alineat bugetar 58.34.01</t>
  </si>
  <si>
    <t>BOGMAR SRL</t>
  </si>
  <si>
    <t>PLATA MAJORARI SALARIALE NETE AFERENTE LUNII AUGUST 2019,  PROIECT " MECANISME EFICACE DE CONTROL ADMINISTRATIV SI DE PREVENIRE A CORUPTIEI"  - SIPOCA 432/ SIMS 118676 , FINANTAT PRIN PROGRAMUL OPERATIONAL CAPACITATE ADMINISTRATIVA 2014-2020, alineat bugetar 58.02.01</t>
  </si>
  <si>
    <t>PLATA  CAS 25% PT. DIFERENTE MAJORARI SALARIALE NETE AFERENTE PERIOADEI AUGUST2019,  PROIECT,,MECANISME EFICACE DE CONTROL  ADMINISTRATIV SI DE PREVENIRE A CORUPTIEI"  - SIPOCA 432/ SIMS 118676 , FINANTAT PRIN PROGRAMUL OPERATIONAL CAPACITATE ADMINISTRATIVA 2014-2020, alineat bugetar 58.02.01</t>
  </si>
  <si>
    <t>PLATA  CAS  FPSS 25% PT. DIFERENTE MAJORARI SALARIALE NETE AFERENTE PERIOADEI AUGUST2019,  PROIECT,,MECANISME EFICACE DE CONTROL  ADMINISTRATIV SI DE PREVENIRE A CORUPTIEI"  - SIPOCA 432/ SIMS 118676 , FINANTAT PRIN PROGRAMUL OPERATIONAL CAPACITATE ADMINISTRATIVA 2014-2020, alineat bugetar 58.02.01</t>
  </si>
  <si>
    <t>PLATA  CASS 10% PT. DIFERENTE MAJORARI SALARIALE NETE AFERENTE PERIOADEI  AUGUST 2019,  PROIECT,,MECANISME EFICACE DE CONTROL  ADMINISTRATIV SI DE PREVENIRE A CORUPTIEI"  - SIPOCA 432/ SIMS 118676 , FINANTAT PRIN PROGRAMUL OPERATIONAL CAPACITATE ADMINISTRATIVA 2014-2020, alineat bugetar 58.02.01</t>
  </si>
  <si>
    <t>PLATA  IMPOZIT 10% PT. DIFERENTE MAJORARI SALARIALE NETE AFERENTE PERIOADEI AUGUST 2019,  PROIECT,,MECANISME EFICACE DE CONTROL  ADMINISTRATIV SI DE PREVENIRE A CORUPTIEI"  - SIPOCA 432/ SIMS 118676 , FINANTAT PRIN PROGRAMUL OPERATIONAL CAPACITATE ADMINISTRATIVA 2014-2020, alineat bugetar 58.02.01</t>
  </si>
  <si>
    <t>PLATA  CAM 2,25% PT. DIFERENTE MAJORARI SALARIALE NETE AFERENTE PERIOADEI AUGUST 2019,  PROIECT,,MECANISME EFICACE DE CONTROL  ADMINISTRATIV SI DE PREVENIRE A CORUPTIEI"  - SIPOCA 432/ SIMS 118676 , FINANTAT PRIN PROGRAMUL OPERATIONAL CAPACITATE ADMINISTRATIVA 2014-2020, alineat bugetar 58.02.01</t>
  </si>
  <si>
    <t>PLATA MAJORARI SALARIALE NETE AFERENTE LUNII AUGUST 2019,  PROIECT " MECANISME EFICACE DE CONTROL ADMINISTRATIV SI DE PREVENIRE A CORUPTIEI"  - SIPOCA 432/ SIMS 118676 , FINANTAT PRIN PROGRAMUL OPERATIONAL CAPACITATE ADMINISTRATIVA 2014-2020, alineat bugetar 58.02.02</t>
  </si>
  <si>
    <t>PLATA  CAS 25% PT. PT. DIFERENTE MAJORARI SALARIALE NETE AFERENTE PERIOADEI AUGUST 2019,  PROIECT,,MECANISME EFICACE DE CONTROL  ADMINISTRATIV SI DE PREVENIRE A CORUPTIEI"  - SIPOCA 432/ SIMS 118676 , FINANTAT PRIN PROGRAMUL OPERATIONAL CAPACITATE ADMINISTRATIVA 2014-2020, alineat bugetar 58.02.02</t>
  </si>
  <si>
    <t>PLATA  CASS 10%  PT. DIFERENTE MAJORARI SALARIALE NETE AFERENTE PERIOADEI AUGUST 2019,  PROIECT,,MECANISME EFICACE DE CONTROL  ADMINISTRATIV SI DE PREVENIRE A CORUPTIEI"  - SIPOCA 432/ SIMS 118676 , FINANTAT PRIN PROGRAMUL OPERATIONAL CAPACITATE ADMINISTRATIVA 2014-2020, alineat bugetar 58.02.02</t>
  </si>
  <si>
    <t>PLATA  CAS FPSS  25% PT. PT. DIFERENTE MAJORARI SALARIALE NETE AFERENTE PERIOADEI AUGUST 2019,  PROIECT,,MECANISME EFICACE DE CONTROL  ADMINISTRATIV SI DE PREVENIRE A CORUPTIEI"  - SIPOCA 432/ SIMS 118676 , FINANTAT PRIN PROGRAMUL OPERATIONAL CAPACITATE ADMINISTRATIVA 2014-2020, alineat bugetar 58.02.02</t>
  </si>
  <si>
    <t>PLATA  CAM 2,25% PT. DIFERENTE MAJORARI SALARIALE NETE AFERENTE PERIOADEI AUGUST 2019,  PROIECT,,MECANISME EFICACE DE CONTROL  ADMINISTRATIV SI DE PREVENIRE A CORUPTIEI"  - SIPOCA 432/ SIMS 118676 , FINANTAT PRIN PROGRAMUL OPERATIONAL CAPACITATE ADMINISTRATIVA 2014-2020, alineat bugetar 58.02.02</t>
  </si>
  <si>
    <t>PLATA  IMPOZIT 10% PT. DIFERENTE MAJORARI SALARIALE NETE AFERENTE PERIOADEI AUGUST 2019,  PROIECT,,MECANISME EFICACE DE CONTROL  ADMINISTRATIV SI DE PREVENIRE A CORUPTIEI"  - SIPOCA 432/ SIMS 118676 , FINANTAT PRIN PROGRAMUL OPERATIONAL CAPACITATE ADMINISTRATIVA 2014-2020, alineat bugetar 58.02.02</t>
  </si>
  <si>
    <t>plata salarii  ptr orele lucrate in luna august 2019, Proiectul 12075 "Consolidarea capacitătii administrative a secretariatului tehnic al SNA 2016-2020 de a sprijini implementarea măsurilor anticorupție" - SIPOCA 62, alineat bugetar 58.02.01</t>
  </si>
  <si>
    <t>plata salarii  ptr orele lucrate in luna august 2019, Proiectul 12075 "Consolidarea capacitătii administrative a secretariatului tehnic al SNA 2016-2020 de a sprijini implementarea măsurilor anticorupție" - SIPOCA 62, alineat bugetar 58.02.02</t>
  </si>
  <si>
    <t>PLATA 25% CAS  PENTRU MAJORARI SALARIALE NETE AFERENTE PER. IULIE SI AUGUST 2019 Proiect 12073 "Dezvoltarea si implementarea unui sistem integrat de management strategic la nivelul sistemului judiciar (SIMS)- MJ lider"- SIPOCA 55, alineat bugetar 58.02.01</t>
  </si>
  <si>
    <t>PLATA MAJORARI SALARIALE NETE AFERENTE PER. IULIE SI AUGUST 2019  , Proiect 12073 "Dezvoltarea si implementarea unui sistem integrat de management strategic la nivelul sistemului judiciar (SIMS)- MJ lider"- SIPOCA 55, alineat bugetar 58.02.01</t>
  </si>
  <si>
    <t>PLATA MAJORARI SALARIALE NETE AFERENTEPER. IULIE SI AUGUST 2019 , Proiect 12073 "Dezvoltarea si implementarea unui sistem integrat de management strategic la nivelul sistemului judiciar (SIMS)- MJ lider"- SIPOCA 55, alineat bugetar 58.02.01</t>
  </si>
  <si>
    <t>PLATA MAJORARI SALARIALE NETE AFERENTE PER. IULIE SI AUGUST 2019 , Proiect 12073 "Dezvoltarea si implementarea unui sistem integrat de management strategic la nivelul sistemului judiciar (SIMS)- MJ lider"- SIPOCA 55, alineat bugetar 58.02.01</t>
  </si>
  <si>
    <t>PLATA MAJORARI SALARIALE NETE AFERENTE PER. IULIE SI AUGUST 2019, Proiect 12073 "Dezvoltarea si implementarea unui sistem integrat de management strategic la nivelul sistemului judiciar (SIMS)- MJ lider"- SIPOCA 55, alineat bugetar 58.02.01</t>
  </si>
  <si>
    <t>PLATA MAJORARI SALARIALE NETE AFERENTE PER. IULIE SI AUGUST 2019, Proiect 12073 "Dezvoltarea si implementarea unui sistem integrat de management strategic la nivelul sistemului judiciar (SIMS)- MJ lider"- SIPOCA 55, alineat bugetar 58.02.02</t>
  </si>
  <si>
    <t>PLATA MAJORARI SALARIALE NETE AFERENTE PER. IULIE SI AUGUST 2019 Proiect 12073 "Dezvoltarea si implementarea unui sistem integrat de management strategic la nivelul sistemului judiciar (SIMS)- MJ lider"- SIPOCA 55, alineat bugetar 58.02.02</t>
  </si>
  <si>
    <t>PLATA 10% CASS  PENTRU MAJORARI SALARIALE NETE AFERENTEPER IULIE SI AUGUST2019 Proiect 12073 "Dezvoltarea si implementarea unui sistem integrat de management strategic la nivelul sistemului judiciar (SIMS)- MJ lider"- SIPOCA 55, alineat bugetar 58.02.01</t>
  </si>
  <si>
    <t>PLATA 2,25% CONTRIBUTIE ANGAJATOR  PENTRU MAJORARI SALARIALE NETE AFERENTE PER IULIE SI AUGUST2019 Proiect 12073 "Dezvoltarea si implementarea unui sistem integrat de management strategic la nivelul sistemului judiciar (SIMS)- MJ lider"- SIPOCA 55, alineat bugetar 58.02.01</t>
  </si>
  <si>
    <t>PLATA 10% IMPOZIT PENTRU PLATA MAJORARI SALARIALE NETE AFERENTE PER IULIE SI AUGUST2019 Proiect 12073 "Dezvoltarea si implementarea unui sistem integrat de management strategic la nivelul sistemului judiciar (SIMS)- MJ lider"- SIPOCA 55, alineat bugetar 58.02.01</t>
  </si>
  <si>
    <t>PLATA 25% CAS  FPSS PENTRU PLATA MAJORARI SALARIALE NETE AFERENTE PER IULIE SI AUGUST2019 PT. PERSONAL IT PROIECT Proiect 12073 "Dezvoltarea si implementarea unui sistem integrat de management strategic la nivelul sistemului judiciar (SIMS)- MJ lider"- SIPOCA 55, alineat bugetar 58.02.01</t>
  </si>
  <si>
    <t>PLATA 2,25% CONTRIBUTIE ANGAJATOR  PENTRU MAJORARI SALARIALE NETE AFERENTE  PER. IULIE SI AUGUST 2019, Proiect 12073 "Dezvoltarea si implementarea unui sistem integrat de management strategic la nivelul sistemului judiciar (SIMS)- MJ lider"- SIPOCA 55, alineat bugetar 58.02.02</t>
  </si>
  <si>
    <t>PLATA 10% CASS  PENTRU MAJORARI SALARIALE NETE AFERENTE PER. IULIE SI AUGUST 2019, Proiect 12073 "Dezvoltarea si implementarea unui sistem integrat de management strategic la nivelul sistemului judiciar (SIMS)- MJ lider"- SIPOCA 55, alineat bugetar 58.02.02</t>
  </si>
  <si>
    <t>PLATA 25% CAS  PENTRU MAJORARI SALARIALE NETE AFERENTE PER. IULIE SI AUGUST 2019, Proiect 12073 "Dezvoltarea si implementarea unui sistem integrat de management strategic la nivelul sistemului judiciar (SIMS)- MJ lider"- SIPOCA 55, alineat bugetar 58.02.02</t>
  </si>
  <si>
    <t>PLATA 10% IMPOZIT PENTRU PLATA MAJORARI SALARIALE NETE AFERENTE PER IULIE SI AUGUST 2019 PERSONAL IT  Proiect 12073 "Dezvoltarea si implementarea unui sistem integrat de management strategic la nivelul sistemului judiciar (SIMS)- MJ lider"- SIPOCA 55, alineat bugetar 58.02.02</t>
  </si>
  <si>
    <t>PLATA 25% CAS  FPSS PENTRU PLATA MAJORARI SALARIALE NETE AFERENTE PER IULIE SI AUGUST 2019  Proiect 12073 "Dezvoltarea si implementarea unui sistem integrat de management strategic la nivelul sistemului judiciar (SIMS)- MJ lider"- SIPOCA 55, alineat bugetar 58.02.02</t>
  </si>
  <si>
    <t xml:space="preserve"> PLATA DIFERENTE MAJORARI SALARIALE NETE AFERENTE PERIOADEI IULIE 2019 Proiectul 12074 "Consolidarea capacitătii administrative a MJ prin dezvoltarea unei platforme de gestiune a proceselor de lucru (GPL) si a aplicatiilor eferente"- SIPOCA 57, alineat bugetar 58.02.01</t>
  </si>
  <si>
    <t>PLATA 25% CAS ANGAJAT PERSONAL CIVIL  PENTRU  DIFERENTE MAJORARI SALARIALE NETE AFERENTE PERIOADEI IULIE 2019 Proiectul 12074 "Consolidarea capacitătii administrative a MJ prin dezvoltarea unei platforme de gestiune a proceselor de lucru (GPL) si a aplicatiilor eferente"- SIPOCA 57, alineat bugetar 58.02.01</t>
  </si>
  <si>
    <t>PLATA 25% CAS ANGAJAT FUNCTIONARI PUBLICI CU STATUT SPECIAL  PENTRU  DIFERENTE MAJORARI SALARIALE NETE AFERENTE PERIOADEI IULIE 2019 Proiectul 12074 "Consolidarea capacitătii administrative a MJ prin dezvoltarea unei platforme de gestiune a proceselor de lucru (GPL) si a aplicatiilor eferente"- SIPOCA 57, alineat bugetar 58.02.01</t>
  </si>
  <si>
    <t>PLATA 10% CASS ANGAJAT  PENTRU  DIFERENTE MAJORARI SALARIALE NETE AFERENTE PERIOADEI IULIE 2019 Proiectul 12074 "Consolidarea capacitătii administrative a MJ prin dezvoltarea unei platforme de gestiune a proceselor de lucru (GPL) si a aplicatiilor eferente"- SIPOCA 57, alineat bugetar 58.02.01</t>
  </si>
  <si>
    <t xml:space="preserve"> PLATA 10% IMPOZIT PENTRU  DIFERENTE MAJORARI SALARIALE NETE AFERENTE PERIOADEI IULIE 2019  Proiectul 12074 "Consolidarea capacitătii administrative a MJ prin dezvoltarea unei platforme de gestiune a proceselor de lucru (GPL) si a aplicatiilor eferente"- SIPOCA 57, alineat bugetar 58.02.01</t>
  </si>
  <si>
    <t xml:space="preserve"> PLATA CONTRIBUTIE ASIGURATORIE  DE MUNCA  ANGAJATOR 2,25%  PENTRU DIFERENTE MAJORARI SALARIALE NETE AFERENTE PERIOADEI IULIE 2019  Proiectul 12074 "Consolidarea capacitătii administrative a MJ prin dezvoltarea unei platforme de gestiune a proceselor de lucru (GPL) si a aplicatiilor eferente"- SIPOCA 57, alineat bugetar 58.02.01</t>
  </si>
  <si>
    <t xml:space="preserve"> PLATA DIFERENTE MAJORARI SALARIALE NETE AFERENTE PERIOADEI AUGUST 2019 Proiectul 12074 "Consolidarea capacitătii administrative a MJ prin dezvoltarea unei platforme de gestiune a proceselor de lucru (GPL) si a aplicatiilor eferente"- SIPOCA 57, alineat bugetar 58.02.01</t>
  </si>
  <si>
    <t xml:space="preserve"> PLATA 25% CAS ANGAJAT PERSONAL CIVIL  PENTRU  DIFERENTE MAJORARI SALARIALE NETE AFERENTE PERIOADEI  AUGUST 2019 Proiectul 12074 "Consolidarea capacitătii administrative a MJ prin dezvoltarea unei platforme de gestiune a proceselor de lucru (GPL) si a aplicatiilor eferente"- SIPOCA 57, alineat bugetar 58.02.01</t>
  </si>
  <si>
    <t xml:space="preserve"> PLATA 25% CAS ANGAJAT FUNCTIONARI PUBLICI CU STATUT SPECIAL  PENTRU  DIFERENTE MAJORARI SALARIALE NETE AFERENTE PERIOADEI AUGUST 2019 Proiectul 12074 "Consolidarea capacitătii administrative a MJ prin dezvoltarea unei platforme de gestiune a proceselor de lucru (GPL) si a aplicatiilor eferente"- SIPOCA 57, alineat bugetar 58.02.01</t>
  </si>
  <si>
    <t xml:space="preserve"> PLATA 10% CASS ANGAJAT  PENTRU  DIFERENTE MAJORARI SALARIALE NETE AFERENTE PERIOADEI AUGUST 2019 Proiectul 12074 "Consolidarea capacitătii administrative a MJ prin dezvoltarea unei platforme de gestiune a proceselor de lucru (GPL) si a aplicatiilor eferente"- SIPOCA 57, alineat bugetar 58.02.01</t>
  </si>
  <si>
    <t xml:space="preserve"> PLATA 10% IMPOZIT PENTRU  DIFERENTE MAJORARI SALARIALE NETE AFERENTE PERIOADEI AUGUST 2019  Proiectul 12074 "Consolidarea capacitătii administrative a MJ prin dezvoltarea unei platforme de gestiune a proceselor de lucru (GPL) si a aplicatiilor eferente"- SIPOCA 57, alineat bugetar 58.02.01</t>
  </si>
  <si>
    <t xml:space="preserve">Proiectul 12074 "Consolidarea capacitătii administrative a MJ prin dezvoltarea unei platforme de gestiune a proceselor de lucru (GPL) si a aplicatiilor eferente"- SIPOCA 57, alineat bugetar 58.02.01 PLATA CONTRIBUTIE ASIGURATORIE  DE MUNCA  ANGAJATOR 2,25%  PENTRU DIFERENTE MAJORARI SALARIALE NETE AFERENTE PERIOADEI AUGUST 2019  </t>
  </si>
  <si>
    <t xml:space="preserve"> PLATA DIFERENTE MAJORARI SALARIALE NETE AFERENTE PERIOADEI IULIE 2019 Proiectul 12074 "Consolidarea capacitătii administrative a MJ prin dezvoltarea unei platforme de gestiune a proceselor de lucru (GPL) si a aplicatiilor eferente"- SIPOCA 57, alineat bugetar 58.02.02</t>
  </si>
  <si>
    <t xml:space="preserve">  PLATA 25% CAS ANGAJAT PERSONAL CIVIL  PENTRU  DIFERENTE MAJORARI SALARIALE NETE AFERENTE PERIOADEI IULIE  2019 Proiectul 12074 "Consolidarea capacitătii administrative a MJ prin dezvoltarea unei platforme de gestiune a proceselor de lucru (GPL) si a aplicatiilor eferente"- SIPOCA 57, alineat bugetar 58.02.02</t>
  </si>
  <si>
    <t>PLATA 25% CAS ANGAJAT FUNCTIONARI PUBLICI CU STATUT SPECIAL  PENTRU  DIFERENTE MAJORARI SALARIALE NETE AFERENTE PERIOADEI IULIE 2019 Proiectul 12074 "Consolidarea capacitătii administrative a MJ prin dezvoltarea unei platforme de gestiune a proceselor de lucru (GPL) si a aplicatiilor eferente"- SIPOCA 57, alineat bugetar 58.02.02</t>
  </si>
  <si>
    <t xml:space="preserve"> PLATA 10% CASS ANGAJAT  PENTRU  DIFERENTE MAJORARI SALARIALE NETE AFERENTE PERIOADEI IULIE 2019 Proiectul 12074 "Consolidarea capacitătii administrative a MJ prin dezvoltarea unei platforme de gestiune a proceselor de lucru (GPL) si a aplicatiilor eferente"- SIPOCA 57, alineat bugetar 58.02.02</t>
  </si>
  <si>
    <t>PLATA 10% IMPOZIT PENTRU  DIFERENTE MAJORARI SALARIALE NETE AFERENTE PERIOADEI IULIE 2019 Proiectul 12074 "Consolidarea capacitătii administrative a MJ prin dezvoltarea unei platforme de gestiune a proceselor de lucru (GPL) si a aplicatiilor eferente"- SIPOCA 57, alineat bugetar 58.02.02</t>
  </si>
  <si>
    <t xml:space="preserve"> PLATA CONTRIBUTIE ASIGURATORIE  DE MUNCA  ANGAJATOR 2,25%  PENTRU DIFERENTE MAJORARI SALARIALE NETE AFERENTE PERIOADEI IULIE 2019  Proiectul 12074 "Consolidarea capacitătii administrative a MJ prin dezvoltarea unei platforme de gestiune a proceselor de lucru (GPL) si a aplicatiilor eferente"- SIPOCA 57, alineat bugetar 58.02.02</t>
  </si>
  <si>
    <t xml:space="preserve"> PLATA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</si>
  <si>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 PLATA 25% CAS ANGAJAT PERSONAL CIVIL  PENTRU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</si>
  <si>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 PLATA 25% CAS ANGAJAT FUNCTIONARI PUBLICI CU STATUT SPECIAL  PENTRU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</si>
  <si>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 PLATA 10% CASS ANGAJAT  PENTRU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</si>
  <si>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 PLATA 10% IMPOZIT PENTRU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</si>
  <si>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 PLATA CONTRIBUTIE ASIGURATORIE  DE MUNCA  ANGAJATOR 2,25%  PENTRU DIFERENTE MAJORARI SALARIALE NETE AFERENTE PERIOADEI AUGUST 2019  Proiectul 12074 "Consolidarea capacitătii administrative a MJ prin dezvoltarea unei platforme de gestiune a proceselor de lucru (GPL) si a aplicatiilor eferente"- SIPOCA 57, alineat bugetar 58.02.02</t>
  </si>
  <si>
    <t xml:space="preserve">BUGET ASIG.SOC.DE STAT SI FD.SPEC. </t>
  </si>
  <si>
    <t>PLATA MAJORARI SALARIALE NETE AFERENTE PER IUN-IUL 2019,  PROIECT " MECANISME EFICACE DE CONTROL ADMINISTRATIV SI DE PREVENIRE A CORUPTIEI"  - SIPOCA 432/ SIMS 118676 , FINANTAT PRIN PROGRAMUL OPERATIONAL CAPACITATE ADMINISTRATIVA 2014-2020, alineat bugetar 58.02.01</t>
  </si>
  <si>
    <t>PLATA  CAS 25% PT. DIFERENTE MAJORARI SALARIALE NETE AFERENTE PERIOADEI IUNIE+ IULIE 2019,  PROIECT " MECANISME EFICACE DE CONTROL ADMINISTRATIV SI DE PREVENIRE A CORUPTIEI"  - SIPOCA 432/ SIMS 118676 , FINANTAT PRIN PROGRAMUL OPERATIONAL CAPACITATE ADMINISTRATIVA 2014-2020, alineat bugetar 58.02.01</t>
  </si>
  <si>
    <t>Plata virament BUGET ASIG SOC DE STAT (PLATA  CASS 10% PT. DIFERENTE MAJORARI SALARIALE NETE AFERENTE PERIOADEI IUNIE+ IULIE 2019, PROIECT " MECANISME EFICACE DE CONTROL ADMINISTRATIV SI DE PREVENIRE A CORUPTIEI"  - SIPOCA 432/ SIMS 118676 , FINANTAT PRIN PROGRAMUL OPERATIONAL CAPACITATE ADMINISTRATIVA 2014-2020, alineat bugetar 58.02.01</t>
  </si>
  <si>
    <t>Plata virament BUGETUL DE STAT (PLATA  IMPOZIT 10% PT. DIFERENTE MAJORARI SALARIALE NETE AFERENTE PERIOADEI IUNIE+ IULIE 2019,  PROIECT " MECANISME EFICACE DE CONTROL ADMINISTRATIV SI DE PREVENIRE A CORUPTIEI"  - SIPOCA 432/ SIMS 118676 , FINANTAT PRIN PROGRAMUL OPERATIONAL CAPACITATE ADMINISTRATIVA 2014-2020, alineat bugetar 58.02.01</t>
  </si>
  <si>
    <t>PLATA  CAM 2,25% PT. DIFERENTE MAJORARI SALARIALE NETE AFERENTE PERIOADEI IUNIE+ IULIE 2019,  PROIECT " MECANISME EFICACE DE CONTROL ADMINISTRATIV SI DE PREVENIRE A CORUPTIEI"  - SIPOCA 432/ SIMS 118676 , FINANTAT PRIN PROGRAMUL OPERATIONAL CAPACITATE ADMINISTRATIVA 2014-2020, alineat bugetar 58.02.01</t>
  </si>
  <si>
    <t>PLATA  CAS fpss 25% PT. DIFERENTE MAJORARI SALARIALE NETE AFERENTE PERIOADEI IUNIE+ IULIE 2019,  PROIECT " MECANISME EFICACE DE CONTROL ADMINISTRATIV SI DE PREVENIRE A CORUPTIEI"  - SIPOCA 432/ SIMS 118676 , FINANTAT PRIN PROGRAMUL OPERATIONAL CAPACITATE ADMINISTRATIVA 2014-2020, alineat bugetar 58.02.01</t>
  </si>
  <si>
    <t>PLATA MAJORARI SALARIALE NETE AFERENTE PER IUN-IUL 2019,  PROIECT " MECANISME EFICACE DE CONTROL ADMINISTRATIV SI DE PREVENIRE A CORUPTIEI"  - SIPOCA 432/ SIMS 118676 , FINANTAT PRIN PROGRAMUL OPERATIONAL CAPACITATE ADMINISTRATIVA 2014-2020, alineat bugetar 58.02.02</t>
  </si>
  <si>
    <t>PLATA  CAS 25% PT. PT. DIFERENTE MAJORARI SALARIALE NETE AFERENTE PERIOADEI IUNIE+ IULIE 2019,  PROIECT " MECANISME EFICACE DE CONTROL ADMINISTRATIV SI DE PREVENIRE A CORUPTIEI"  - SIPOCA 432/ SIMS 118676 , FINANTAT PRIN PROGRAMUL OPERATIONAL CAPACITATE ADMINISTRATIVA 2014-2020, alineat bugetar 58.02.02</t>
  </si>
  <si>
    <t>PLATA  CASS 10%  PT. DIFERENTE MAJORARI SALARIALE NETE AFERENTE PERIOADEI IUNIE+ IULIE 2019,  PROIECT " MECANISME EFICACE DE CONTROL ADMINISTRATIV SI DE PREVENIRE A CORUPTIEI"  - SIPOCA 432/ SIMS 118676 , FINANTAT PRIN PROGRAMUL OPERATIONAL CAPACITATE ADMINISTRATIVA 2014-2020, alineat bugetar 58.02.02</t>
  </si>
  <si>
    <t>PLATA  IMPOZIT 10% PT. DIFERENTE MAJORARI SALARIALE NETE AFERENTE PERIOADEI IUNIE+ IULIE 2019,  PROIECT " MECANISME EFICACE DE CONTROL ADMINISTRATIV SI DE PREVENIRE A CORUPTIEI"  - SIPOCA 432/ SIMS 118676 , FINANTAT PRIN PROGRAMUL OPERATIONAL CAPACITATE ADMINISTRATIVA 2014-2020, alineat bugetar 58.02.02</t>
  </si>
  <si>
    <t>PLATA  CAM 2,25% PT. DIFERENTE MAJORARI SALARIALE NETE AFERENTE PERIOADEI IUNIE+ IULIE 2019, PROIECT " MECANISME EFICACE DE CONTROL ADMINISTRATIV SI DE PREVENIRE A CORUPTIEI"  - SIPOCA 432/ SIMS 118676 , FINANTAT PRIN PROGRAMUL OPERATIONAL CAPACITATE ADMINISTRATIVA 2014-2020, alineat bugetar 58.02.02</t>
  </si>
  <si>
    <t>PLATA  CAS fpss 25% PT. DIFERENTE MAJORARI SALARIALE NETE AFERENTE PERIOADEI IUNIE+ IULIE 2019,  PROIECT " MECANISME EFICACE DE CONTROL ADMINISTRATIV SI DE PREVENIRE A CORUPTIEI"  - SIPOCA 432/ SIMS 118676 , FINANTAT PRIN PROGRAMUL OPERATIONAL CAPACITATE ADMINISTRATIVA 2014-2020, alineat bugetar 58.02.02</t>
  </si>
  <si>
    <t xml:space="preserve"> BUGETUL DE STAT </t>
  </si>
  <si>
    <t>01-30.09.2019</t>
  </si>
  <si>
    <t>CVAL15% FN  ACHIZ APARAT AER CONDITIONAT, PROIECT JUSTITIE, PROGRAM 2014-2021, alineat bugetar 58.31.01</t>
  </si>
  <si>
    <t>cval majorare salariala in cadrul programului Justitie, per. 01.08-31.08.2019, MFN 2014-2021, 15% FN CENTRALIZATOR NR.62/110183/2017/06.09.2019, alineat bugetar 58.31.01</t>
  </si>
  <si>
    <t>cval  25% CAS angajati  ptr majorare salariala in cadrul programului Justitie, per. 01.08-31.08.2019, MFN 2014-2021, 15% FN CENTRALIZATOR NR.62/110183/2017/06.09.2019, alineat bugetar 58.31.01</t>
  </si>
  <si>
    <t>cval  25% cas angajati ptr majorare salariala in cadrul programului Justitie, per. 01.08-31.08.2019, MFN 2014-2021, 15% FN CENTRALIZATOR NR.62/110183/2017/06.09.2019, alineat bugetar 58.31.01</t>
  </si>
  <si>
    <t>cval 10% cass angajati ptr majorare salariala in cadrul programului Justitie, per. 01.08-31.08.2019, MFN 2014-2021, 15% FN CENTRALIZATOR NR.62/110183/2017/06.09.2019, alineat bugetar 58.31.01</t>
  </si>
  <si>
    <t>cval  impozit ptr majorare salariala in cadrul programului Justitie, per. 01.08-31.08.2019, MFN 2014-2021, 15% FN CENTRALIZATOR NR.62/110183/2017/06.09.2019, alineat bugetar 58.31.01</t>
  </si>
  <si>
    <t>cval 2,25% contributie asiguratorie ptr munca ptr majorare salariala in cadrul programului Justitie, per. 01.08-31.08.2019, MFN 2014-2021, 15% FN CENTRALIZATOR NR.62/110183/2017/06.09.2019, alineat bugetar 58.31.01</t>
  </si>
  <si>
    <t>COMPLET SERVICE SRL</t>
  </si>
  <si>
    <t>BUGET ASIG.SOCIALE DE STAT SI FD.SPEC.</t>
  </si>
  <si>
    <t xml:space="preserve"> plata  comision  in cadrul  MFN 2014-2021, 85% FEN, alineat bugetar 58.31.02</t>
  </si>
  <si>
    <t>CVAL85% FEN  ACHIZ APARAT AER CONDITIONAT, PROIECT JUSTITIE, PROGRAM 2014-2021, alineat bugetar 58.31.02</t>
  </si>
  <si>
    <t>cval majorare salariala in cadrul programului Justitie, per. 01.08-31.08.2019, MFN 2014-2021, 85% FEN, CENTRALIZATOR NR.62/110183/2017/06.09.2019, alineat bugetar 58.31.02</t>
  </si>
  <si>
    <t>cval  25% CAS angajati  ptr majorare salariala in cadrul programului Justitie, per. 01.08-31.08.2019, MFN 2014-2021, 85% FEN CENTRALIZATOR NR.62/110183/2017/06.09.2019, alineat bugetar 58.31.02</t>
  </si>
  <si>
    <t>cval  25% cas angajati ptr majorare salariala in cadrul programului Justitie, per. 01.08-31.08.2019, MFN 2014-2021, 85% FEN CENTRALIZATOR NR.62/110183/2017/06.09.2019, alineat bugetar 58.31.02</t>
  </si>
  <si>
    <t>cval 10% cass angajati ptr majorare salariala in cadrul programului Justitie, per. 01.08-31.08.2019, MFN 2014-2021, 85% FEN CENTRALIZATOR NR.62/110183/2017/06.09.2019)</t>
  </si>
  <si>
    <t>cval 2,25% contributie asiguratorie ptr munca ptr majorare salariala in cadrul programului Justitie, per. 01.08-31.08.2019, MFN 2014-2021, 85% FEN CENTRALIZATOR NR.62/110183/2017/06.09.2019</t>
  </si>
  <si>
    <t>cval  impozit ptr majorare salariala in cadrul programului Justitie, per. 01.08-31.08.2019, MFN 2014-2021, 85% FEN CENTRALIZATOR NR.62/110183/2017/06.09.2019, alineat bugetar 58.31.02</t>
  </si>
  <si>
    <t>CVAL 85% FEN ACORDATA PENTRU IMPLEMENTAREA PR. CORRECTIONAL IN CADRUL PROGRAMULUI MFN 2014-2021</t>
  </si>
  <si>
    <t>ADMINISTATIA NATIONALA A PENITENCIARELOR</t>
  </si>
  <si>
    <t>PLATA FF 13441828/28.06.2019- CVAL ACHIZ TELEFON MOBIL IPHONE XS MAX</t>
  </si>
  <si>
    <t xml:space="preserve"> plata comisioan bancar  in cadrul  MFN 2014-2021, 15% FN_x000D_, alineat bugetar 58.31.01
</t>
  </si>
  <si>
    <t>plata salarii  ptr orele lucrate in luna iulie 2019, Proiectul 12075 "Consolidarea capacitătii administrative a secretariatului tehnic al SNA 2016-2020 de a sprijini implementarea măsurilor anticorupție" - SIPOCA 62, alineat bugetar 58.02.01</t>
  </si>
  <si>
    <t>plata salarii  ptr orele lucrate in luna iulie 2019, Proiectul 12075 "Consolidarea capacitătii administrative a secretariatului tehnic al SNA 2016-2020 de a sprijini implementarea măsurilor anticorupție" - SIPOCA 62, alineat bugetar 58.02.02</t>
  </si>
  <si>
    <t>SC VLAMIR IMPEX SRL</t>
  </si>
  <si>
    <t>PLATA  FF 58095/02.09.2019 REPREZ ACHIZ A 3 BUC DISTRUGATOARE DOCUMENTE</t>
  </si>
  <si>
    <t xml:space="preserve">SOF SERVICE SRL </t>
  </si>
  <si>
    <t>SUPER KLIMA INSTALATII SRL</t>
  </si>
  <si>
    <t>PLATA  FF 3982/04.09.2019 REPREZ. ACHIZ. A 2 BUC AP. AER CONDITIONAT</t>
  </si>
  <si>
    <t xml:space="preserve">UZINA MECANICA RM. VALCEA SA </t>
  </si>
  <si>
    <t>PLATA  FF 192670/30.08.2019 REPREZ. ACHIZ. DULAP</t>
  </si>
  <si>
    <t xml:space="preserve">IRMEC GROUP SRL </t>
  </si>
  <si>
    <t>PLATA  FF 19046484/16.08.2019 REPREZ ACHIZ A 5 BUC PERFORATOARE</t>
  </si>
  <si>
    <t>PLATA  FF 729/09.09.2019- CVAL ACHIZITIE PARCHET + SERVICII  DE MONTAJ</t>
  </si>
  <si>
    <t>Plata contributii  CASS ptr orele lucrate in luna IULIE 2019, proiect  ,,Consolidarea capacitatii administrative a secretariatului tehnic al SNA 2016-2020 de a sprijini implementarea masurilor anticoruptie"-  cod SIPOCA 62, alineat bugetar 58.02.01</t>
  </si>
  <si>
    <t>plata contributii  CAS ptr orele lucrate in luna IULIE 2019, proiect  ,,Consolidarea capacitatii administrative a secretariatului tehnic al SNA 2016-2020 de a sprijini implementarea masurilor anticoruptie"-  cod SIPOCA 62, alineat bugetar 58.02.01</t>
  </si>
  <si>
    <t>Plata  impozit/ven sal. ptr orele lucrate in luna IULIE2019, proiect  ,,Consolidarea capacitatii administrative a secretariatului tehnic al SNA 2016-2020 de a sprijini implementarea masurilor anticoruptie"-  cod SIPOCA 62, alineat bugetar 58.02.01</t>
  </si>
  <si>
    <t>Plata contributie asig in munca ptr orele lucrate in luna IULIE 2019, proiect  ,,Consolidarea capacitatii administrative a secretariatului tehnic al SNA 2016-2020 de a sprijini implementarea masurilor anticoruptie"-  cod SIPOCA 62 , alineat bugetar 58.02.01</t>
  </si>
  <si>
    <t>plata CAS  ptr orele lucrate in luna IULIE 2019, proiect  ,,Consolidarea capacitatii administrative a secretariatului tehnic al SNA 2016-2020 de a sprijini implementarea masurilor anticoruptie"-  cod SIPOCA 62, alineat bugetar 58.02.02</t>
  </si>
  <si>
    <t>Plata CASS  ptr orele lucrate in luna IUIE 2019, proiect  ,,Consolidarea capacitatii administrative a secretariatului tehnic al SNA 2016-2020 de a sprijini implementarea masurilor anticoruptie"-  cod SIPOCA 62, alineat bugetar 58.02.02</t>
  </si>
  <si>
    <t>Plata impozit/ venit din sal.  ptr orele lucrate in una IULIE 2019, proiect  ,,Consolidarea capacitatii administrative a secretariatului tehnic al SNA 2016-2020 de a sprijini implementarea masurilor anticoruptie"-  cod SIPOCA 62, alineat bugetar 58.02.02</t>
  </si>
  <si>
    <t>Plata CAM  ptr orele lucrate in luna IULIE 2019, proiect  ,,Consolidarea capacitatii administrative a secretariatului tehnic al SNA 2016-2020 de a sprijini implementarea masurilor anticoruptie"-  cod SIPOCA 62, alineat bugetar 58.02.02</t>
  </si>
  <si>
    <t>Plata impozit/ven sal. ptr orele lucrate in luna august 2019, proiect  ,,Consolidarea capacitatii administrative a secretariatului tehnic al SNA 2016-2020 de a sprijini implementarea masurilor anticoruptie"-  cod SIPOCA 62, alineat bugetar 58.02.01</t>
  </si>
  <si>
    <t>Plata contributii  CAS ptr orele lucrate in luna august 2019, proiect  ,,Consolidarea capacitatii administrative a secretariatului tehnic al SNA 2016-2020 de a sprijini implementarea masurilor anticoruptie"-  cod SIPOCA 62, alineat bugetar 58.02.01</t>
  </si>
  <si>
    <t>Plata contributii  CASS ptr orele lucrate in luna august 2019, proiect  ,,Consolidarea capacitatii administrative a secretariatului tehnic al SNA 2016-2020 de a sprijini implementarea masurilor anticoruptie"-  cod SIPOCA 62, alineat bugetar 58.02.01</t>
  </si>
  <si>
    <t>Plata contributie asig in munca ptr orele lucrate in luna august 2019, proiect  ,,Consolidarea capacitatii administrative a secretariatului tehnic al SNA 2016-2020 de a sprijini implementarea masurilor anticoruptie"-  cod SIPOCA 62, alineat bugetar 58.02.01</t>
  </si>
  <si>
    <t>Plata impozit/ venit din sal.  ptr orele lucrate in una august 2019, proiect  ,,Consolidarea capacitatii administrative a secretariatului tehnic al SNA 2016-2020 de a sprijini implementarea masurilor anticoruptie"-  cod SIPOCA 62, alineat bugetar 58.02.02</t>
  </si>
  <si>
    <t>Plata CAS  ptr orele lucrate in luna august 2019, proiect  ,,Consolidarea capacitatii administrative a secretariatului tehnic al SNA 2016-2020 de a sprijini implementarea masurilor anticoruptie"-  cod SIPOCA 62, alineat bugetar 58.02.02</t>
  </si>
  <si>
    <t>Plata CASS  ptr orele lucrate in luna august 2019, proiect  ,,Consolidarea capacitatii administrative a secretariatului tehnic al SNA 2016-2020 de a sprijini implementarea masurilor anticoruptie"-  cod SIPOCA 62, alineat bugetar 58.02.02</t>
  </si>
  <si>
    <t>Plata CAM  ptr orele lucrate in luna august 2019, proiect  ,,Consolidarea capacitatii administrative a secretariatului tehnic al SNA 2016-2020 de a sprijini implementarea masurilor anticoruptie"-  cod SIPOCA 62,alineat bugetar 58.02.02</t>
  </si>
  <si>
    <t xml:space="preserve">INCASARE ERONATA DE LA COMPANIA NATIONALA POSTA ROMANA - TAXA REZERVARE NUME ASOCIATII </t>
  </si>
  <si>
    <t>MINISTERUL JUSTIŢIEI</t>
  </si>
  <si>
    <t>DIRECŢIA DE IMPLEMENTARE A PROIECTELOR FINANŢATE DIN ÎMPRUMUTURI EXTERNE</t>
  </si>
  <si>
    <t>SITUAŢIE PRIVIND CHELTUIELILE EFECTUATE DIN FONDURI PUBLICE
IN PERIOADA 01.09.2019 - 30.09.2019</t>
  </si>
  <si>
    <t>luna septembrie 2019</t>
  </si>
  <si>
    <t xml:space="preserve">CAPITOLUL 61.01 – ORDINE PUBLICĂ ŞI SIGURANŢĂ NAŢIONALĂ </t>
  </si>
  <si>
    <t>Titlul 65 - Cheltuieli aferente programelor cu finanțare rambursabilă</t>
  </si>
  <si>
    <t>Nr. crt.</t>
  </si>
  <si>
    <t>Numar act
OP / FV</t>
  </si>
  <si>
    <t>Titlu</t>
  </si>
  <si>
    <t>Descriere</t>
  </si>
  <si>
    <t>61.01</t>
  </si>
  <si>
    <t>Vouchere vacanta nr.14383722-14383969,Burloi I.</t>
  </si>
  <si>
    <t>Servicii de cercetare, IRES</t>
  </si>
  <si>
    <t>Decont chirie luna august 2019</t>
  </si>
  <si>
    <t>208-217</t>
  </si>
  <si>
    <t>Salarii aferente lunii august 2019</t>
  </si>
  <si>
    <t>218</t>
  </si>
  <si>
    <t>Contributii datorate de angajati si impozitul pe salarii - luna august 2019</t>
  </si>
  <si>
    <t>219</t>
  </si>
  <si>
    <t>Contributii datorate de angajator pentru luna august 2019</t>
  </si>
  <si>
    <t>220</t>
  </si>
  <si>
    <t>Achizitie combustibil pentru autoturismele DIPFIE  august 2019</t>
  </si>
  <si>
    <t>221</t>
  </si>
  <si>
    <t>Serv consultanta tehnica pentru DIPFIE - luna august 2019</t>
  </si>
  <si>
    <t>222</t>
  </si>
  <si>
    <t>224</t>
  </si>
  <si>
    <t>Serv consultanta IT pentru DIPFIE - luna august 2019</t>
  </si>
  <si>
    <t>223</t>
  </si>
  <si>
    <t>225</t>
  </si>
  <si>
    <t>Asigurari RCA+CASCO auto Dacia Noul Duster</t>
  </si>
  <si>
    <t>226</t>
  </si>
  <si>
    <t>Decont publicare anunt licitatie ziar</t>
  </si>
  <si>
    <t>227</t>
  </si>
  <si>
    <t>Avans deplasare Gherla 25-27 septembrie 2019</t>
  </si>
  <si>
    <t>228</t>
  </si>
  <si>
    <t>229</t>
  </si>
  <si>
    <t>230</t>
  </si>
  <si>
    <t>Decont consumabile auto Dacia Noul Duster</t>
  </si>
  <si>
    <t>231</t>
  </si>
  <si>
    <t>232</t>
  </si>
  <si>
    <t>Decont confectionare ștampila CFPP</t>
  </si>
  <si>
    <t>Titlul 71 - Active nefinanciare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</si>
</sst>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font>
      <sz val="11"/>
      <color theme="1"/>
      <name val="Calibri"/>
      <family val="2"/>
      <scheme val="minor"/>
    </font>
    <font>
      <b/>
      <sz val="11"/>
      <name val="Trebuchet MS"/>
      <family val="2"/>
    </font>
    <font>
      <sz val="11"/>
      <name val="Trebuchet MS"/>
      <family val="2"/>
    </font>
    <font>
      <sz val="10"/>
      <color rgb="FF000000"/>
      <name val="Arial"/>
      <family val="2"/>
      <charset val="238"/>
    </font>
    <font>
      <sz val="11"/>
      <color rgb="FF000000"/>
      <name val="Liberation Sans1"/>
      <charset val="238"/>
    </font>
    <font>
      <sz val="11"/>
      <color theme="1"/>
      <name val="Trebuchet MS"/>
      <family val="2"/>
    </font>
    <font>
      <b/>
      <sz val="10"/>
      <name val="Trebuchet MS"/>
      <family val="2"/>
    </font>
    <font>
      <b/>
      <sz val="11"/>
      <color indexed="8"/>
      <name val="Trebuchet MS"/>
      <family val="2"/>
    </font>
    <font>
      <sz val="11"/>
      <color indexed="8"/>
      <name val="Trebuchet MS"/>
      <family val="2"/>
    </font>
    <font>
      <sz val="11"/>
      <color indexed="10"/>
      <name val="Trebuchet MS"/>
      <family val="2"/>
    </font>
    <font>
      <b/>
      <sz val="11"/>
      <color theme="1"/>
      <name val="Trebuchet MS"/>
      <family val="2"/>
    </font>
    <font>
      <b/>
      <sz val="11"/>
      <color indexed="10"/>
      <name val="Trebuchet MS"/>
      <family val="2"/>
    </font>
    <font>
      <sz val="11"/>
      <color rgb="FFFF0000"/>
      <name val="Trebuchet MS"/>
      <family val="2"/>
    </font>
    <font>
      <sz val="11"/>
      <color theme="1"/>
      <name val="Calibri"/>
      <family val="2"/>
      <scheme val="minor"/>
    </font>
    <font>
      <sz val="10"/>
      <color indexed="12"/>
      <name val="Trebuchet MS"/>
      <family val="2"/>
    </font>
    <font>
      <sz val="10"/>
      <name val="Trebuchet MS"/>
      <family val="2"/>
    </font>
    <font>
      <b/>
      <u/>
      <sz val="10"/>
      <color indexed="8"/>
      <name val="Trebuchet MS"/>
      <family val="2"/>
    </font>
    <font>
      <sz val="10"/>
      <name val="Arial"/>
      <family val="2"/>
      <charset val="238"/>
    </font>
    <font>
      <sz val="9"/>
      <name val="Arial"/>
      <family val="2"/>
    </font>
    <font>
      <sz val="9"/>
      <name val="Arial"/>
      <family val="2"/>
      <charset val="23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s>
  <cellStyleXfs count="4">
    <xf numFmtId="0" fontId="0" fillId="0" borderId="0"/>
    <xf numFmtId="0" fontId="3" fillId="0" borderId="0"/>
    <xf numFmtId="0" fontId="4" fillId="0" borderId="0"/>
    <xf numFmtId="43" fontId="13" fillId="0" borderId="0" applyFont="0" applyFill="0" applyBorder="0" applyAlignment="0" applyProtection="0"/>
  </cellStyleXfs>
  <cellXfs count="266">
    <xf numFmtId="0" fontId="0" fillId="0" borderId="0" xfId="0"/>
    <xf numFmtId="0" fontId="2" fillId="0" borderId="0" xfId="0" applyFont="1"/>
    <xf numFmtId="0" fontId="1" fillId="0" borderId="0" xfId="0" applyFont="1"/>
    <xf numFmtId="4" fontId="2" fillId="0" borderId="0" xfId="0" applyNumberFormat="1" applyFont="1"/>
    <xf numFmtId="0" fontId="1" fillId="0" borderId="0" xfId="0" applyFont="1" applyBorder="1"/>
    <xf numFmtId="4" fontId="1" fillId="0" borderId="0" xfId="0" applyNumberFormat="1" applyFont="1" applyFill="1" applyBorder="1"/>
    <xf numFmtId="4" fontId="1" fillId="0" borderId="0" xfId="0" applyNumberFormat="1" applyFont="1" applyFill="1" applyAlignment="1">
      <alignment wrapText="1"/>
    </xf>
    <xf numFmtId="0" fontId="1" fillId="0" borderId="0" xfId="0" applyFont="1" applyBorder="1" applyAlignment="1">
      <alignment horizontal="left"/>
    </xf>
    <xf numFmtId="0" fontId="5" fillId="0" borderId="0" xfId="0" applyFont="1"/>
    <xf numFmtId="4" fontId="1" fillId="0" borderId="0" xfId="0" applyNumberFormat="1" applyFont="1" applyAlignment="1">
      <alignment horizontal="left"/>
    </xf>
    <xf numFmtId="0" fontId="1" fillId="0" borderId="0" xfId="0" applyFont="1" applyAlignment="1">
      <alignment horizontal="left"/>
    </xf>
    <xf numFmtId="0" fontId="2" fillId="0" borderId="1" xfId="0" applyFont="1" applyBorder="1"/>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wrapText="1"/>
    </xf>
    <xf numFmtId="0" fontId="1" fillId="0" borderId="0" xfId="0" applyFont="1" applyBorder="1" applyAlignment="1">
      <alignment wrapText="1"/>
    </xf>
    <xf numFmtId="4" fontId="1" fillId="0" borderId="0" xfId="0" applyNumberFormat="1" applyFont="1" applyFill="1" applyBorder="1" applyAlignment="1">
      <alignment horizontal="left"/>
    </xf>
    <xf numFmtId="0" fontId="1" fillId="0" borderId="0" xfId="0" applyFont="1" applyBorder="1" applyAlignment="1">
      <alignment horizontal="left" wrapText="1"/>
    </xf>
    <xf numFmtId="0" fontId="5" fillId="0" borderId="0" xfId="0" applyFont="1" applyBorder="1"/>
    <xf numFmtId="0" fontId="5" fillId="0" borderId="0" xfId="0" applyFont="1" applyBorder="1" applyAlignment="1">
      <alignment wrapText="1"/>
    </xf>
    <xf numFmtId="0" fontId="2" fillId="0" borderId="0" xfId="0" applyFont="1" applyBorder="1"/>
    <xf numFmtId="0" fontId="2" fillId="0" borderId="0" xfId="0" applyFont="1" applyBorder="1" applyAlignment="1">
      <alignment wrapText="1"/>
    </xf>
    <xf numFmtId="0" fontId="2" fillId="0" borderId="0" xfId="0" applyFont="1" applyFill="1"/>
    <xf numFmtId="0" fontId="1" fillId="0" borderId="0" xfId="0" applyFont="1" applyAlignment="1"/>
    <xf numFmtId="0" fontId="2"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wrapText="1"/>
    </xf>
    <xf numFmtId="0" fontId="2" fillId="0" borderId="0" xfId="0" applyFont="1" applyFill="1" applyAlignment="1">
      <alignment vertical="center"/>
    </xf>
    <xf numFmtId="0" fontId="1" fillId="0" borderId="5" xfId="0" applyFont="1" applyBorder="1" applyAlignment="1">
      <alignment wrapText="1"/>
    </xf>
    <xf numFmtId="0" fontId="6" fillId="2" borderId="1" xfId="0" applyFont="1" applyFill="1" applyBorder="1" applyAlignment="1">
      <alignment horizontal="centerContinuous"/>
    </xf>
    <xf numFmtId="4" fontId="2" fillId="0" borderId="0" xfId="0" applyNumberFormat="1" applyFont="1" applyFill="1" applyAlignment="1">
      <alignment vertical="center"/>
    </xf>
    <xf numFmtId="0" fontId="1" fillId="0" borderId="0" xfId="0" applyFont="1" applyFill="1" applyAlignment="1">
      <alignment vertical="center"/>
    </xf>
    <xf numFmtId="14" fontId="2" fillId="0" borderId="0" xfId="0" applyNumberFormat="1" applyFont="1" applyFill="1" applyAlignment="1">
      <alignment vertical="center"/>
    </xf>
    <xf numFmtId="0" fontId="2" fillId="0" borderId="0" xfId="0" applyFont="1" applyFill="1" applyAlignment="1">
      <alignment vertical="center" wrapText="1"/>
    </xf>
    <xf numFmtId="4" fontId="1" fillId="0" borderId="5" xfId="0" applyNumberFormat="1" applyFont="1" applyBorder="1" applyAlignment="1">
      <alignment horizontal="right" wrapText="1"/>
    </xf>
    <xf numFmtId="0" fontId="1" fillId="0" borderId="5" xfId="0" applyFont="1" applyBorder="1" applyAlignment="1">
      <alignment horizontal="center" wrapText="1"/>
    </xf>
    <xf numFmtId="0" fontId="2" fillId="0" borderId="0" xfId="0" applyFont="1" applyAlignment="1">
      <alignment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4" fontId="1" fillId="2" borderId="1" xfId="0" applyNumberFormat="1" applyFont="1" applyFill="1" applyBorder="1" applyAlignment="1">
      <alignment horizontal="center"/>
    </xf>
    <xf numFmtId="0" fontId="2" fillId="0" borderId="0" xfId="0" applyFont="1" applyBorder="1" applyAlignment="1">
      <alignment horizontal="right"/>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5" fillId="0" borderId="1" xfId="0" applyFont="1" applyBorder="1"/>
    <xf numFmtId="0" fontId="1" fillId="0" borderId="1" xfId="0" applyFont="1" applyFill="1" applyBorder="1" applyAlignment="1">
      <alignment vertical="center" wrapText="1"/>
    </xf>
    <xf numFmtId="0" fontId="1" fillId="2" borderId="1" xfId="0" applyFont="1" applyFill="1" applyBorder="1" applyAlignment="1">
      <alignment horizontal="centerContinuous"/>
    </xf>
    <xf numFmtId="4" fontId="1" fillId="0" borderId="1" xfId="0" applyNumberFormat="1" applyFont="1" applyBorder="1"/>
    <xf numFmtId="0" fontId="1" fillId="0" borderId="1" xfId="0" applyFont="1" applyFill="1" applyBorder="1" applyAlignment="1">
      <alignment vertical="center"/>
    </xf>
    <xf numFmtId="4" fontId="1" fillId="0" borderId="1" xfId="0" applyNumberFormat="1" applyFont="1" applyFill="1" applyBorder="1" applyAlignment="1">
      <alignment horizontal="right" vertical="center" wrapText="1"/>
    </xf>
    <xf numFmtId="0" fontId="1" fillId="0" borderId="0" xfId="0" applyFont="1" applyFill="1"/>
    <xf numFmtId="4" fontId="2" fillId="2" borderId="1" xfId="0" applyNumberFormat="1" applyFont="1" applyFill="1" applyBorder="1" applyAlignment="1">
      <alignment horizontal="right" vertical="center" wrapText="1"/>
    </xf>
    <xf numFmtId="0" fontId="1" fillId="0" borderId="9" xfId="0" applyFont="1" applyBorder="1" applyAlignment="1">
      <alignment horizontal="center" wrapText="1"/>
    </xf>
    <xf numFmtId="0" fontId="1" fillId="0" borderId="9" xfId="0" applyFont="1" applyBorder="1" applyAlignment="1">
      <alignment horizontal="left" wrapText="1"/>
    </xf>
    <xf numFmtId="0" fontId="1" fillId="0" borderId="8" xfId="0" applyFont="1" applyBorder="1"/>
    <xf numFmtId="0" fontId="1" fillId="0" borderId="9" xfId="0" applyFont="1" applyBorder="1"/>
    <xf numFmtId="0" fontId="1" fillId="0" borderId="9" xfId="0" applyFont="1" applyBorder="1" applyAlignment="1">
      <alignment wrapText="1"/>
    </xf>
    <xf numFmtId="0" fontId="2" fillId="2" borderId="0" xfId="0" applyFont="1" applyFill="1"/>
    <xf numFmtId="0" fontId="2" fillId="2" borderId="1" xfId="0" applyFont="1" applyFill="1" applyBorder="1" applyAlignment="1">
      <alignment vertical="center"/>
    </xf>
    <xf numFmtId="0" fontId="2" fillId="0" borderId="1" xfId="0" applyFont="1" applyBorder="1" applyAlignment="1">
      <alignment vertical="center" wrapText="1"/>
    </xf>
    <xf numFmtId="4" fontId="5" fillId="0" borderId="1" xfId="0" applyNumberFormat="1" applyFont="1" applyBorder="1"/>
    <xf numFmtId="0" fontId="2" fillId="0" borderId="0" xfId="0" applyFont="1" applyAlignment="1">
      <alignment horizontal="center" wrapText="1"/>
    </xf>
    <xf numFmtId="0" fontId="2" fillId="0" borderId="0" xfId="0" applyFont="1" applyAlignment="1">
      <alignment horizontal="right"/>
    </xf>
    <xf numFmtId="4" fontId="1" fillId="0" borderId="10" xfId="0" applyNumberFormat="1" applyFont="1" applyBorder="1" applyAlignment="1">
      <alignment horizontal="right"/>
    </xf>
    <xf numFmtId="0" fontId="1" fillId="2" borderId="0" xfId="0" applyFont="1" applyFill="1"/>
    <xf numFmtId="0" fontId="5" fillId="2" borderId="0" xfId="0" applyFont="1" applyFill="1" applyAlignment="1">
      <alignment horizontal="center" wrapText="1"/>
    </xf>
    <xf numFmtId="3" fontId="5" fillId="2" borderId="0" xfId="0" applyNumberFormat="1" applyFont="1" applyFill="1"/>
    <xf numFmtId="0" fontId="5" fillId="2" borderId="0" xfId="0" applyFont="1" applyFill="1"/>
    <xf numFmtId="0" fontId="11" fillId="2" borderId="0" xfId="0" applyFont="1" applyFill="1"/>
    <xf numFmtId="3" fontId="9" fillId="2" borderId="0" xfId="0" applyNumberFormat="1" applyFont="1" applyFill="1"/>
    <xf numFmtId="0" fontId="9" fillId="2" borderId="0" xfId="0" applyFont="1" applyFill="1"/>
    <xf numFmtId="0" fontId="1" fillId="2" borderId="0" xfId="0" applyFont="1" applyFill="1" applyBorder="1" applyAlignment="1">
      <alignment horizontal="centerContinuous" vertical="justify"/>
    </xf>
    <xf numFmtId="0" fontId="1" fillId="2" borderId="2" xfId="0" applyFont="1" applyFill="1" applyBorder="1"/>
    <xf numFmtId="0" fontId="1" fillId="2" borderId="3" xfId="0" applyFont="1" applyFill="1" applyBorder="1"/>
    <xf numFmtId="0" fontId="1" fillId="2" borderId="3" xfId="0" applyFont="1" applyFill="1" applyBorder="1" applyAlignment="1">
      <alignment wrapText="1"/>
    </xf>
    <xf numFmtId="0" fontId="1" fillId="2" borderId="3" xfId="0" applyFont="1" applyFill="1" applyBorder="1" applyAlignment="1">
      <alignment horizontal="left" wrapText="1"/>
    </xf>
    <xf numFmtId="3" fontId="7" fillId="2" borderId="4" xfId="0" applyNumberFormat="1" applyFont="1" applyFill="1" applyBorder="1"/>
    <xf numFmtId="0" fontId="1" fillId="2" borderId="1" xfId="0" applyFont="1" applyFill="1" applyBorder="1" applyAlignment="1">
      <alignment vertical="center"/>
    </xf>
    <xf numFmtId="14" fontId="1" fillId="2" borderId="1" xfId="0" applyNumberFormat="1" applyFont="1" applyFill="1" applyBorder="1" applyAlignment="1">
      <alignment vertical="center"/>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3" fontId="7" fillId="2" borderId="1" xfId="0" applyNumberFormat="1" applyFont="1" applyFill="1" applyBorder="1" applyAlignment="1">
      <alignment vertical="center" wrapText="1"/>
    </xf>
    <xf numFmtId="0" fontId="10" fillId="2" borderId="0" xfId="0" applyFont="1" applyFill="1"/>
    <xf numFmtId="0" fontId="8" fillId="2" borderId="0" xfId="0" applyFont="1" applyFill="1" applyBorder="1"/>
    <xf numFmtId="0" fontId="2" fillId="2" borderId="0" xfId="0" applyFont="1" applyFill="1" applyBorder="1"/>
    <xf numFmtId="0" fontId="2" fillId="2" borderId="0" xfId="0" applyFont="1" applyFill="1" applyBorder="1" applyAlignment="1">
      <alignment wrapText="1"/>
    </xf>
    <xf numFmtId="3" fontId="2" fillId="2" borderId="0" xfId="0" applyNumberFormat="1" applyFont="1" applyFill="1" applyBorder="1" applyAlignment="1">
      <alignment horizontal="right" wrapText="1"/>
    </xf>
    <xf numFmtId="0" fontId="5" fillId="2" borderId="0" xfId="0" applyFont="1" applyFill="1" applyBorder="1"/>
    <xf numFmtId="0" fontId="5" fillId="2" borderId="0" xfId="0" applyFont="1" applyFill="1" applyBorder="1" applyAlignment="1">
      <alignment wrapText="1"/>
    </xf>
    <xf numFmtId="3"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vertical="center" wrapText="1"/>
    </xf>
    <xf numFmtId="0" fontId="9" fillId="2" borderId="0" xfId="0" applyFont="1" applyFill="1" applyBorder="1"/>
    <xf numFmtId="3" fontId="5" fillId="2" borderId="0" xfId="0" applyNumberFormat="1" applyFont="1" applyFill="1" applyAlignment="1">
      <alignment horizontal="right" vertical="center" wrapText="1"/>
    </xf>
    <xf numFmtId="0" fontId="8" fillId="2" borderId="0" xfId="0" applyFont="1" applyFill="1"/>
    <xf numFmtId="0" fontId="2" fillId="2" borderId="0" xfId="0" applyFont="1" applyFill="1" applyAlignment="1">
      <alignment horizontal="centerContinuous" wrapText="1"/>
    </xf>
    <xf numFmtId="0" fontId="2" fillId="2" borderId="0" xfId="0" applyFont="1" applyFill="1" applyBorder="1" applyAlignment="1">
      <alignment horizontal="centerContinuous" wrapText="1"/>
    </xf>
    <xf numFmtId="0" fontId="2" fillId="2" borderId="0" xfId="0" applyFont="1" applyFill="1" applyAlignment="1">
      <alignment horizontal="center" wrapText="1"/>
    </xf>
    <xf numFmtId="0" fontId="9" fillId="2" borderId="0" xfId="0" applyFont="1" applyFill="1" applyAlignment="1">
      <alignment horizontal="center" wrapText="1"/>
    </xf>
    <xf numFmtId="0" fontId="1" fillId="2" borderId="0" xfId="0" applyFont="1" applyFill="1" applyAlignment="1">
      <alignment horizontal="right"/>
    </xf>
    <xf numFmtId="0" fontId="11" fillId="2" borderId="0" xfId="0" applyFont="1" applyFill="1" applyAlignment="1">
      <alignment horizontal="right"/>
    </xf>
    <xf numFmtId="0" fontId="1" fillId="2" borderId="0" xfId="0" applyFont="1" applyFill="1" applyBorder="1" applyAlignment="1">
      <alignment horizontal="right" vertical="justify"/>
    </xf>
    <xf numFmtId="0" fontId="1" fillId="2" borderId="3" xfId="0" applyFont="1" applyFill="1" applyBorder="1" applyAlignment="1">
      <alignment horizontal="right" wrapText="1"/>
    </xf>
    <xf numFmtId="0" fontId="1" fillId="2" borderId="1" xfId="0" applyNumberFormat="1" applyFont="1" applyFill="1" applyBorder="1" applyAlignment="1">
      <alignment horizontal="right" vertical="center"/>
    </xf>
    <xf numFmtId="0" fontId="2" fillId="2" borderId="0" xfId="0" applyFont="1" applyFill="1" applyBorder="1" applyAlignment="1">
      <alignment horizontal="right"/>
    </xf>
    <xf numFmtId="0" fontId="5" fillId="2" borderId="0" xfId="0" applyFont="1" applyFill="1" applyBorder="1" applyAlignment="1">
      <alignment horizontal="right"/>
    </xf>
    <xf numFmtId="0" fontId="5" fillId="2" borderId="0" xfId="0" applyFont="1" applyFill="1" applyAlignment="1">
      <alignment horizontal="right"/>
    </xf>
    <xf numFmtId="0" fontId="9" fillId="2" borderId="0" xfId="0" applyFont="1" applyFill="1" applyAlignment="1">
      <alignment horizontal="right"/>
    </xf>
    <xf numFmtId="4" fontId="2" fillId="2" borderId="0" xfId="0" applyNumberFormat="1" applyFont="1" applyFill="1" applyAlignment="1">
      <alignment vertical="center"/>
    </xf>
    <xf numFmtId="0" fontId="5" fillId="0" borderId="1" xfId="0" applyFont="1" applyBorder="1" applyAlignment="1">
      <alignment vertical="center"/>
    </xf>
    <xf numFmtId="14" fontId="5" fillId="0" borderId="1" xfId="0" applyNumberFormat="1" applyFont="1" applyBorder="1" applyAlignment="1">
      <alignment vertical="center"/>
    </xf>
    <xf numFmtId="4" fontId="5" fillId="0" borderId="1" xfId="0" applyNumberFormat="1" applyFont="1" applyBorder="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2" fillId="0" borderId="0" xfId="0" applyFont="1" applyAlignment="1">
      <alignment wrapText="1"/>
    </xf>
    <xf numFmtId="0" fontId="1" fillId="0" borderId="0" xfId="0" applyFont="1" applyAlignment="1">
      <alignment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0" xfId="0" applyFont="1" applyBorder="1" applyAlignment="1">
      <alignment horizontal="right" wrapText="1"/>
    </xf>
    <xf numFmtId="0" fontId="5" fillId="0" borderId="1" xfId="0" applyFont="1" applyBorder="1" applyAlignment="1">
      <alignment wrapText="1"/>
    </xf>
    <xf numFmtId="0" fontId="2" fillId="0" borderId="1" xfId="0" applyNumberFormat="1" applyFont="1" applyBorder="1" applyAlignment="1">
      <alignment horizontal="center" vertical="center"/>
    </xf>
    <xf numFmtId="1" fontId="2" fillId="0" borderId="11" xfId="0" applyNumberFormat="1" applyFont="1" applyBorder="1"/>
    <xf numFmtId="0" fontId="5" fillId="0" borderId="1" xfId="0" applyFont="1" applyBorder="1" applyAlignment="1">
      <alignment horizontal="left" wrapText="1"/>
    </xf>
    <xf numFmtId="0" fontId="5" fillId="2" borderId="1" xfId="0" applyFont="1" applyFill="1" applyBorder="1" applyAlignment="1">
      <alignment horizontal="left" wrapText="1"/>
    </xf>
    <xf numFmtId="0" fontId="8" fillId="0" borderId="1" xfId="0" applyFont="1" applyBorder="1" applyAlignment="1">
      <alignment horizontal="left" wrapText="1"/>
    </xf>
    <xf numFmtId="14" fontId="5" fillId="0" borderId="1" xfId="0" applyNumberFormat="1" applyFont="1" applyBorder="1" applyAlignment="1">
      <alignment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2" fillId="2" borderId="1" xfId="0" applyFont="1" applyFill="1" applyBorder="1"/>
    <xf numFmtId="14" fontId="5" fillId="0" borderId="1" xfId="0" applyNumberFormat="1" applyFont="1" applyBorder="1"/>
    <xf numFmtId="0" fontId="2" fillId="0" borderId="0" xfId="0" applyFont="1" applyFill="1" applyBorder="1" applyAlignment="1">
      <alignment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wrapText="1"/>
    </xf>
    <xf numFmtId="4" fontId="2" fillId="0" borderId="0" xfId="0" applyNumberFormat="1" applyFont="1" applyFill="1" applyBorder="1" applyAlignment="1">
      <alignment vertical="center"/>
    </xf>
    <xf numFmtId="0" fontId="2" fillId="0" borderId="0" xfId="0" applyFont="1" applyFill="1" applyBorder="1"/>
    <xf numFmtId="14" fontId="1" fillId="0" borderId="1" xfId="0" applyNumberFormat="1" applyFont="1" applyFill="1" applyBorder="1" applyAlignment="1">
      <alignment vertical="center"/>
    </xf>
    <xf numFmtId="4" fontId="1" fillId="0" borderId="1" xfId="0" applyNumberFormat="1" applyFont="1" applyFill="1" applyBorder="1" applyAlignment="1">
      <alignment vertical="center"/>
    </xf>
    <xf numFmtId="0" fontId="1" fillId="0" borderId="0" xfId="0" applyFont="1" applyFill="1" applyBorder="1"/>
    <xf numFmtId="4" fontId="1" fillId="2" borderId="1" xfId="0" applyNumberFormat="1" applyFont="1" applyFill="1" applyBorder="1" applyAlignment="1">
      <alignment vertical="center"/>
    </xf>
    <xf numFmtId="14" fontId="2" fillId="2" borderId="0" xfId="0" applyNumberFormat="1" applyFont="1" applyFill="1" applyAlignment="1">
      <alignment horizontal="right" vertical="center"/>
    </xf>
    <xf numFmtId="14" fontId="2" fillId="2" borderId="1" xfId="0" applyNumberFormat="1" applyFont="1" applyFill="1" applyBorder="1" applyAlignment="1">
      <alignment horizontal="right" vertical="center"/>
    </xf>
    <xf numFmtId="14" fontId="1" fillId="2" borderId="1" xfId="0" applyNumberFormat="1" applyFont="1" applyFill="1" applyBorder="1" applyAlignment="1">
      <alignment horizontal="right" vertical="center"/>
    </xf>
    <xf numFmtId="0" fontId="1" fillId="0" borderId="1" xfId="0" applyFont="1" applyFill="1" applyBorder="1" applyAlignment="1">
      <alignment horizontal="center" wrapText="1"/>
    </xf>
    <xf numFmtId="4" fontId="1" fillId="0" borderId="1" xfId="0" applyNumberFormat="1" applyFont="1" applyFill="1" applyBorder="1" applyAlignment="1">
      <alignment horizontal="center" wrapText="1"/>
    </xf>
    <xf numFmtId="0" fontId="2" fillId="0" borderId="1" xfId="0" applyFont="1" applyFill="1" applyBorder="1"/>
    <xf numFmtId="0" fontId="2" fillId="0" borderId="1" xfId="0" applyFont="1" applyFill="1" applyBorder="1" applyAlignment="1">
      <alignment vertical="top" wrapText="1"/>
    </xf>
    <xf numFmtId="0" fontId="1" fillId="0" borderId="1" xfId="0" applyFont="1" applyFill="1" applyBorder="1" applyAlignment="1">
      <alignment horizontal="centerContinuous"/>
    </xf>
    <xf numFmtId="4" fontId="1" fillId="0" borderId="1" xfId="0" applyNumberFormat="1" applyFont="1" applyFill="1" applyBorder="1"/>
    <xf numFmtId="0" fontId="2" fillId="0" borderId="1" xfId="0" applyFont="1" applyFill="1" applyBorder="1" applyAlignment="1">
      <alignment wrapText="1"/>
    </xf>
    <xf numFmtId="0" fontId="1" fillId="0" borderId="1" xfId="0" applyFont="1" applyFill="1" applyBorder="1" applyAlignment="1">
      <alignment wrapText="1"/>
    </xf>
    <xf numFmtId="14" fontId="2" fillId="0" borderId="1" xfId="0" applyNumberFormat="1" applyFont="1" applyFill="1" applyBorder="1"/>
    <xf numFmtId="14" fontId="2" fillId="0" borderId="1" xfId="0" applyNumberFormat="1" applyFont="1" applyFill="1" applyBorder="1" applyAlignment="1">
      <alignment horizontal="centerContinuous"/>
    </xf>
    <xf numFmtId="4" fontId="2" fillId="0" borderId="1" xfId="0" applyNumberFormat="1" applyFont="1" applyFill="1" applyBorder="1"/>
    <xf numFmtId="0" fontId="2" fillId="0" borderId="1" xfId="0" applyFont="1" applyFill="1" applyBorder="1" applyAlignment="1">
      <alignment horizontal="centerContinuous"/>
    </xf>
    <xf numFmtId="0" fontId="2" fillId="0" borderId="1" xfId="0" applyFont="1" applyFill="1" applyBorder="1" applyAlignment="1">
      <alignment horizontal="center"/>
    </xf>
    <xf numFmtId="14" fontId="2" fillId="0" borderId="1" xfId="0" applyNumberFormat="1" applyFont="1" applyFill="1" applyBorder="1" applyAlignment="1">
      <alignment horizontal="center"/>
    </xf>
    <xf numFmtId="0" fontId="2" fillId="0" borderId="1" xfId="0" applyFont="1" applyFill="1" applyBorder="1" applyAlignment="1">
      <alignment horizontal="left" wrapText="1"/>
    </xf>
    <xf numFmtId="0" fontId="9" fillId="0" borderId="0" xfId="0" applyFont="1" applyAlignment="1">
      <alignment vertical="center" wrapText="1"/>
    </xf>
    <xf numFmtId="0" fontId="9" fillId="0" borderId="0" xfId="0" applyFont="1"/>
    <xf numFmtId="0" fontId="12" fillId="0" borderId="0" xfId="0" applyFont="1"/>
    <xf numFmtId="0" fontId="9" fillId="0" borderId="0" xfId="0" applyFont="1" applyBorder="1" applyAlignment="1"/>
    <xf numFmtId="0" fontId="9" fillId="0" borderId="0" xfId="0" applyFont="1" applyBorder="1" applyAlignment="1">
      <alignment horizontal="left"/>
    </xf>
    <xf numFmtId="0" fontId="9" fillId="0" borderId="0" xfId="0" applyFont="1" applyAlignment="1">
      <alignment horizontal="left"/>
    </xf>
    <xf numFmtId="0" fontId="8" fillId="0" borderId="0" xfId="0" applyFont="1"/>
    <xf numFmtId="1" fontId="2" fillId="0" borderId="1" xfId="0" applyNumberFormat="1" applyFont="1" applyBorder="1" applyAlignment="1"/>
    <xf numFmtId="1" fontId="2" fillId="0" borderId="1" xfId="0" applyNumberFormat="1" applyFont="1" applyBorder="1" applyAlignment="1">
      <alignment horizontal="left" wrapText="1"/>
    </xf>
    <xf numFmtId="4" fontId="2" fillId="0" borderId="1" xfId="0" applyNumberFormat="1" applyFont="1" applyBorder="1" applyAlignment="1">
      <alignment horizontal="right"/>
    </xf>
    <xf numFmtId="1" fontId="2" fillId="0" borderId="0" xfId="0" applyNumberFormat="1" applyFont="1" applyBorder="1" applyAlignment="1"/>
    <xf numFmtId="1" fontId="2" fillId="0" borderId="1" xfId="0" applyNumberFormat="1" applyFont="1" applyBorder="1" applyAlignment="1">
      <alignment horizontal="left" vertical="center" wrapText="1"/>
    </xf>
    <xf numFmtId="4" fontId="2" fillId="0" borderId="1" xfId="0" applyNumberFormat="1" applyFont="1" applyBorder="1" applyAlignment="1">
      <alignment horizontal="right" wrapText="1"/>
    </xf>
    <xf numFmtId="1" fontId="2" fillId="0" borderId="5" xfId="0" applyNumberFormat="1" applyFont="1" applyBorder="1" applyAlignment="1"/>
    <xf numFmtId="1" fontId="2" fillId="0" borderId="5" xfId="0" applyNumberFormat="1" applyFont="1" applyBorder="1" applyAlignment="1">
      <alignment horizontal="left" wrapText="1"/>
    </xf>
    <xf numFmtId="4" fontId="2" fillId="0" borderId="5" xfId="0" applyNumberFormat="1" applyFont="1" applyBorder="1" applyAlignment="1">
      <alignment horizontal="right" wrapText="1"/>
    </xf>
    <xf numFmtId="1" fontId="2" fillId="0" borderId="8" xfId="0" applyNumberFormat="1" applyFont="1" applyBorder="1"/>
    <xf numFmtId="1" fontId="2" fillId="0" borderId="9" xfId="0" applyNumberFormat="1" applyFont="1" applyBorder="1" applyAlignment="1"/>
    <xf numFmtId="1" fontId="1" fillId="0" borderId="9" xfId="0" applyNumberFormat="1" applyFont="1" applyBorder="1" applyAlignment="1"/>
    <xf numFmtId="1" fontId="2" fillId="0" borderId="9" xfId="0" applyNumberFormat="1" applyFont="1" applyBorder="1" applyAlignment="1">
      <alignment horizontal="center" wrapText="1"/>
    </xf>
    <xf numFmtId="4" fontId="1" fillId="0" borderId="10" xfId="0" applyNumberFormat="1" applyFont="1" applyBorder="1" applyAlignment="1">
      <alignment horizontal="right" wrapText="1"/>
    </xf>
    <xf numFmtId="0" fontId="5" fillId="0" borderId="5" xfId="0" applyFont="1" applyBorder="1" applyAlignment="1">
      <alignment horizontal="left" wrapText="1"/>
    </xf>
    <xf numFmtId="1" fontId="2" fillId="0" borderId="12" xfId="0" applyNumberFormat="1" applyFont="1" applyBorder="1" applyAlignment="1">
      <alignment vertical="center"/>
    </xf>
    <xf numFmtId="14" fontId="2"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center" vertical="center" wrapText="1"/>
    </xf>
    <xf numFmtId="0" fontId="0" fillId="0" borderId="0" xfId="0" applyAlignment="1">
      <alignment vertical="center"/>
    </xf>
    <xf numFmtId="0" fontId="2" fillId="0" borderId="1" xfId="0" applyFont="1" applyFill="1" applyBorder="1" applyAlignment="1">
      <alignment horizontal="right"/>
    </xf>
    <xf numFmtId="14" fontId="2" fillId="0" borderId="1" xfId="0" applyNumberFormat="1" applyFont="1" applyBorder="1"/>
    <xf numFmtId="4" fontId="2" fillId="0" borderId="1" xfId="0" applyNumberFormat="1" applyFont="1" applyBorder="1"/>
    <xf numFmtId="14" fontId="5" fillId="0" borderId="0" xfId="0" applyNumberFormat="1" applyFont="1"/>
    <xf numFmtId="4" fontId="5" fillId="0" borderId="0" xfId="0" applyNumberFormat="1" applyFont="1"/>
    <xf numFmtId="0" fontId="8" fillId="0" borderId="5" xfId="0" applyFont="1" applyBorder="1" applyAlignment="1">
      <alignment horizontal="left" wrapText="1"/>
    </xf>
    <xf numFmtId="4" fontId="5" fillId="0" borderId="1" xfId="0" applyNumberFormat="1" applyFont="1" applyBorder="1" applyAlignment="1">
      <alignment horizontal="right" wrapText="1"/>
    </xf>
    <xf numFmtId="0" fontId="5" fillId="0" borderId="5" xfId="0" applyFont="1" applyBorder="1" applyAlignment="1">
      <alignment wrapText="1"/>
    </xf>
    <xf numFmtId="4" fontId="5" fillId="0" borderId="5" xfId="0" applyNumberFormat="1" applyFont="1" applyBorder="1" applyAlignment="1">
      <alignment horizontal="right" wrapText="1"/>
    </xf>
    <xf numFmtId="14" fontId="5" fillId="0" borderId="9" xfId="0" applyNumberFormat="1" applyFont="1" applyBorder="1" applyAlignment="1">
      <alignment wrapText="1"/>
    </xf>
    <xf numFmtId="0" fontId="2" fillId="2" borderId="1" xfId="0" applyFont="1" applyFill="1" applyBorder="1" applyAlignment="1">
      <alignment horizontal="left" wrapText="1"/>
    </xf>
    <xf numFmtId="0" fontId="2" fillId="0" borderId="1" xfId="0" applyFont="1" applyBorder="1" applyAlignment="1">
      <alignment wrapText="1"/>
    </xf>
    <xf numFmtId="14" fontId="2" fillId="0" borderId="1" xfId="0" applyNumberFormat="1" applyFont="1" applyBorder="1" applyAlignment="1">
      <alignment wrapText="1"/>
    </xf>
    <xf numFmtId="4" fontId="5" fillId="2" borderId="1" xfId="0" applyNumberFormat="1" applyFont="1" applyFill="1" applyBorder="1" applyAlignment="1">
      <alignment horizontal="right" wrapText="1"/>
    </xf>
    <xf numFmtId="14" fontId="2" fillId="0" borderId="5" xfId="0" applyNumberFormat="1" applyFont="1" applyBorder="1" applyAlignment="1">
      <alignment wrapText="1"/>
    </xf>
    <xf numFmtId="0" fontId="2" fillId="3" borderId="1" xfId="0" applyFont="1" applyFill="1" applyBorder="1" applyAlignment="1">
      <alignment horizontal="left" vertical="center" wrapText="1"/>
    </xf>
    <xf numFmtId="4" fontId="2" fillId="0" borderId="1" xfId="0" applyNumberFormat="1" applyFont="1" applyBorder="1" applyAlignment="1">
      <alignment horizontal="right" vertical="center" wrapText="1"/>
    </xf>
    <xf numFmtId="4" fontId="5" fillId="0" borderId="1" xfId="0" applyNumberFormat="1" applyFont="1" applyBorder="1" applyAlignment="1">
      <alignment horizontal="right"/>
    </xf>
    <xf numFmtId="14" fontId="2" fillId="0" borderId="1" xfId="0" applyNumberFormat="1" applyFont="1" applyBorder="1" applyAlignment="1">
      <alignment vertical="center" wrapText="1"/>
    </xf>
    <xf numFmtId="14" fontId="5" fillId="0" borderId="7" xfId="0" applyNumberFormat="1" applyFont="1" applyBorder="1" applyAlignment="1">
      <alignment horizontal="right" vertical="center"/>
    </xf>
    <xf numFmtId="0" fontId="2" fillId="2" borderId="1"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2" borderId="1" xfId="0" applyFont="1" applyFill="1" applyBorder="1" applyAlignment="1">
      <alignment wrapText="1"/>
    </xf>
    <xf numFmtId="4" fontId="2" fillId="0" borderId="0" xfId="0" applyNumberFormat="1" applyFont="1" applyFill="1"/>
    <xf numFmtId="4" fontId="1" fillId="0" borderId="0" xfId="0" applyNumberFormat="1" applyFont="1" applyFill="1"/>
    <xf numFmtId="4" fontId="2" fillId="0" borderId="0" xfId="0" applyNumberFormat="1" applyFont="1" applyFill="1" applyBorder="1"/>
    <xf numFmtId="0" fontId="5" fillId="0" borderId="5" xfId="0" applyFont="1" applyBorder="1" applyAlignment="1">
      <alignment vertical="center"/>
    </xf>
    <xf numFmtId="14" fontId="5" fillId="0" borderId="5" xfId="0" applyNumberFormat="1" applyFont="1" applyBorder="1" applyAlignment="1">
      <alignment vertical="center"/>
    </xf>
    <xf numFmtId="0" fontId="2" fillId="0" borderId="5" xfId="0" applyFont="1" applyBorder="1" applyAlignment="1">
      <alignment vertical="center" wrapText="1"/>
    </xf>
    <xf numFmtId="14" fontId="2" fillId="2" borderId="1" xfId="0" applyNumberFormat="1" applyFont="1" applyFill="1" applyBorder="1"/>
    <xf numFmtId="4" fontId="2" fillId="2" borderId="1" xfId="0" applyNumberFormat="1" applyFont="1" applyFill="1" applyBorder="1"/>
    <xf numFmtId="4" fontId="5" fillId="0" borderId="5" xfId="0" applyNumberFormat="1" applyFont="1" applyBorder="1" applyAlignment="1">
      <alignment vertical="center"/>
    </xf>
    <xf numFmtId="4" fontId="5" fillId="0" borderId="0" xfId="0" applyNumberFormat="1" applyFont="1" applyAlignment="1">
      <alignment vertical="center"/>
    </xf>
    <xf numFmtId="0" fontId="1" fillId="0" borderId="0" xfId="0" applyFont="1" applyBorder="1" applyAlignment="1">
      <alignment horizontal="center"/>
    </xf>
    <xf numFmtId="0" fontId="1"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0" xfId="0" applyFont="1" applyAlignment="1">
      <alignment horizontal="left" vertical="center"/>
    </xf>
    <xf numFmtId="49" fontId="14" fillId="0" borderId="0" xfId="0" applyNumberFormat="1" applyFont="1" applyAlignment="1">
      <alignment horizontal="center" vertical="center"/>
    </xf>
    <xf numFmtId="0" fontId="14" fillId="0" borderId="0" xfId="0" applyFont="1" applyAlignment="1">
      <alignment vertical="center"/>
    </xf>
    <xf numFmtId="43" fontId="14" fillId="0" borderId="0" xfId="3"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6" fillId="0" borderId="0" xfId="0" applyFont="1" applyAlignment="1">
      <alignment horizontal="left" vertical="center"/>
    </xf>
    <xf numFmtId="0" fontId="14" fillId="0" borderId="0" xfId="0" applyFont="1" applyBorder="1" applyAlignment="1">
      <alignment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vertical="center"/>
    </xf>
    <xf numFmtId="4" fontId="15" fillId="0" borderId="1" xfId="0" applyNumberFormat="1" applyFont="1" applyBorder="1" applyAlignment="1">
      <alignment vertical="center"/>
    </xf>
    <xf numFmtId="0" fontId="15" fillId="0" borderId="1" xfId="0" applyFont="1" applyBorder="1" applyAlignment="1">
      <alignment vertical="center"/>
    </xf>
    <xf numFmtId="0" fontId="15" fillId="0" borderId="1" xfId="0" applyFont="1" applyBorder="1" applyAlignment="1">
      <alignment vertical="center" wrapText="1"/>
    </xf>
    <xf numFmtId="49" fontId="15" fillId="0" borderId="1" xfId="0" applyNumberFormat="1" applyFont="1" applyBorder="1" applyAlignment="1">
      <alignment horizontal="center" vertical="center"/>
    </xf>
    <xf numFmtId="4" fontId="17" fillId="0" borderId="1" xfId="0" applyNumberFormat="1" applyFont="1" applyBorder="1" applyAlignment="1">
      <alignment horizontal="right" vertical="center"/>
    </xf>
    <xf numFmtId="43" fontId="17" fillId="0" borderId="1" xfId="3" applyNumberFormat="1" applyFont="1" applyBorder="1" applyAlignment="1">
      <alignment horizontal="center" vertical="center" wrapText="1"/>
    </xf>
    <xf numFmtId="43" fontId="17" fillId="0" borderId="1" xfId="3" applyNumberFormat="1" applyFont="1" applyBorder="1" applyAlignment="1">
      <alignment horizontal="center" vertical="top" wrapText="1"/>
    </xf>
    <xf numFmtId="0" fontId="19" fillId="0" borderId="1" xfId="0" applyFont="1" applyFill="1" applyBorder="1" applyAlignment="1">
      <alignment vertical="top" wrapText="1"/>
    </xf>
    <xf numFmtId="0" fontId="6" fillId="4" borderId="1" xfId="0" applyFont="1" applyFill="1" applyBorder="1" applyAlignment="1">
      <alignment horizontal="center" vertical="center"/>
    </xf>
    <xf numFmtId="4" fontId="6" fillId="5" borderId="1" xfId="0" applyNumberFormat="1" applyFont="1" applyFill="1" applyBorder="1" applyAlignment="1">
      <alignment vertical="center"/>
    </xf>
    <xf numFmtId="0" fontId="14" fillId="0" borderId="0" xfId="0" applyFont="1" applyFill="1" applyBorder="1" applyAlignment="1">
      <alignment vertical="center"/>
    </xf>
    <xf numFmtId="0" fontId="6" fillId="4" borderId="6"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7" xfId="0" applyFont="1" applyFill="1" applyBorder="1" applyAlignment="1">
      <alignment horizontal="center" vertical="center"/>
    </xf>
    <xf numFmtId="4" fontId="6" fillId="4" borderId="1" xfId="0" applyNumberFormat="1" applyFont="1" applyFill="1" applyBorder="1" applyAlignment="1">
      <alignment vertical="center"/>
    </xf>
    <xf numFmtId="0" fontId="18" fillId="0" borderId="1" xfId="0" applyFont="1" applyFill="1" applyBorder="1" applyAlignment="1">
      <alignment horizontal="left" vertical="center" wrapText="1"/>
    </xf>
  </cellXfs>
  <cellStyles count="4">
    <cellStyle name="Comma" xfId="3" builtinId="3"/>
    <cellStyle name="Normal" xfId="0" builtinId="0"/>
    <cellStyle name="Normal 3 2" xfId="1"/>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8"/>
  <sheetViews>
    <sheetView zoomScaleNormal="100" workbookViewId="0">
      <selection activeCell="M14" sqref="M14"/>
    </sheetView>
  </sheetViews>
  <sheetFormatPr defaultRowHeight="16.5"/>
  <cols>
    <col min="1" max="1" width="13.5703125" style="1" customWidth="1"/>
    <col min="2" max="2" width="10" style="1" customWidth="1"/>
    <col min="3" max="3" width="11.7109375" style="1" customWidth="1"/>
    <col min="4" max="4" width="15.5703125" style="3" bestFit="1" customWidth="1"/>
    <col min="5" max="5" width="55.5703125" style="115" customWidth="1"/>
    <col min="6" max="7" width="9.140625" style="1"/>
    <col min="8" max="8" width="8.28515625" style="1" customWidth="1"/>
    <col min="9" max="9" width="7.42578125" style="1" customWidth="1"/>
    <col min="10" max="10" width="7.28515625" style="1" customWidth="1"/>
    <col min="11" max="16384" width="9.140625" style="1"/>
  </cols>
  <sheetData>
    <row r="1" spans="1:5">
      <c r="A1" s="4" t="s">
        <v>0</v>
      </c>
      <c r="B1" s="4"/>
      <c r="C1" s="4"/>
      <c r="D1" s="5"/>
      <c r="E1" s="15"/>
    </row>
    <row r="2" spans="1:5">
      <c r="A2" s="7" t="s">
        <v>30</v>
      </c>
      <c r="B2" s="7"/>
      <c r="C2" s="7"/>
      <c r="D2" s="16"/>
      <c r="E2" s="17"/>
    </row>
    <row r="3" spans="1:5">
      <c r="A3" s="7" t="s">
        <v>31</v>
      </c>
      <c r="B3" s="7"/>
      <c r="C3" s="7"/>
      <c r="D3" s="16"/>
      <c r="E3" s="17"/>
    </row>
    <row r="4" spans="1:5">
      <c r="A4" s="228" t="s">
        <v>74</v>
      </c>
      <c r="B4" s="228"/>
      <c r="C4" s="228"/>
      <c r="D4" s="228"/>
      <c r="E4" s="228"/>
    </row>
    <row r="5" spans="1:5">
      <c r="A5" s="4"/>
      <c r="B5" s="4"/>
      <c r="C5" s="4"/>
      <c r="D5" s="5"/>
      <c r="E5" s="6"/>
    </row>
    <row r="7" spans="1:5" ht="33">
      <c r="A7" s="145" t="s">
        <v>75</v>
      </c>
      <c r="B7" s="145" t="s">
        <v>2</v>
      </c>
      <c r="C7" s="145" t="s">
        <v>3</v>
      </c>
      <c r="D7" s="146" t="s">
        <v>4</v>
      </c>
      <c r="E7" s="145" t="s">
        <v>5</v>
      </c>
    </row>
    <row r="8" spans="1:5">
      <c r="A8" s="147" t="s">
        <v>76</v>
      </c>
      <c r="B8" s="11">
        <v>3198</v>
      </c>
      <c r="C8" s="189">
        <v>43714</v>
      </c>
      <c r="D8" s="190">
        <v>966.84</v>
      </c>
      <c r="E8" s="148" t="s">
        <v>81</v>
      </c>
    </row>
    <row r="9" spans="1:5">
      <c r="A9" s="147" t="s">
        <v>76</v>
      </c>
      <c r="B9" s="11">
        <v>3032</v>
      </c>
      <c r="C9" s="189">
        <v>43717</v>
      </c>
      <c r="D9" s="190">
        <v>10864</v>
      </c>
      <c r="E9" s="148" t="s">
        <v>81</v>
      </c>
    </row>
    <row r="10" spans="1:5">
      <c r="A10" s="147" t="s">
        <v>76</v>
      </c>
      <c r="B10" s="11">
        <v>3016</v>
      </c>
      <c r="C10" s="189">
        <v>43717</v>
      </c>
      <c r="D10" s="190">
        <v>2592339</v>
      </c>
      <c r="E10" s="148" t="s">
        <v>77</v>
      </c>
    </row>
    <row r="11" spans="1:5" ht="33">
      <c r="A11" s="147" t="s">
        <v>76</v>
      </c>
      <c r="B11" s="46">
        <v>3045</v>
      </c>
      <c r="C11" s="132">
        <v>43717</v>
      </c>
      <c r="D11" s="62">
        <v>904172</v>
      </c>
      <c r="E11" s="148" t="s">
        <v>78</v>
      </c>
    </row>
    <row r="12" spans="1:5" ht="33">
      <c r="A12" s="147" t="s">
        <v>76</v>
      </c>
      <c r="B12" s="46">
        <v>3045</v>
      </c>
      <c r="C12" s="132">
        <v>43717</v>
      </c>
      <c r="D12" s="62">
        <v>357985</v>
      </c>
      <c r="E12" s="148" t="s">
        <v>78</v>
      </c>
    </row>
    <row r="13" spans="1:5" ht="33">
      <c r="A13" s="147" t="s">
        <v>76</v>
      </c>
      <c r="B13" s="46">
        <v>3045</v>
      </c>
      <c r="C13" s="132">
        <v>43717</v>
      </c>
      <c r="D13" s="62">
        <v>256540</v>
      </c>
      <c r="E13" s="148" t="s">
        <v>78</v>
      </c>
    </row>
    <row r="14" spans="1:5" ht="33">
      <c r="A14" s="147" t="s">
        <v>76</v>
      </c>
      <c r="B14" s="46">
        <v>3014</v>
      </c>
      <c r="C14" s="132">
        <v>43717</v>
      </c>
      <c r="D14" s="62">
        <v>1549</v>
      </c>
      <c r="E14" s="148" t="s">
        <v>79</v>
      </c>
    </row>
    <row r="15" spans="1:5" ht="33">
      <c r="A15" s="147" t="s">
        <v>76</v>
      </c>
      <c r="B15" s="46">
        <v>3015</v>
      </c>
      <c r="C15" s="132">
        <v>43717</v>
      </c>
      <c r="D15" s="62">
        <v>140</v>
      </c>
      <c r="E15" s="148" t="s">
        <v>79</v>
      </c>
    </row>
    <row r="16" spans="1:5" ht="33" hidden="1">
      <c r="A16" s="147" t="s">
        <v>76</v>
      </c>
      <c r="B16" s="11"/>
      <c r="C16" s="189"/>
      <c r="D16" s="190"/>
      <c r="E16" s="148" t="s">
        <v>79</v>
      </c>
    </row>
    <row r="17" spans="1:5" ht="33">
      <c r="A17" s="147" t="s">
        <v>76</v>
      </c>
      <c r="B17" s="11">
        <v>3061</v>
      </c>
      <c r="C17" s="189">
        <v>43717</v>
      </c>
      <c r="D17" s="190">
        <v>10000</v>
      </c>
      <c r="E17" s="148" t="s">
        <v>79</v>
      </c>
    </row>
    <row r="18" spans="1:5">
      <c r="A18" s="147" t="s">
        <v>76</v>
      </c>
      <c r="B18" s="11">
        <v>1</v>
      </c>
      <c r="C18" s="189">
        <v>43718</v>
      </c>
      <c r="D18" s="190">
        <v>11478</v>
      </c>
      <c r="E18" s="148" t="s">
        <v>77</v>
      </c>
    </row>
    <row r="19" spans="1:5">
      <c r="A19" s="147" t="s">
        <v>76</v>
      </c>
      <c r="B19" s="11">
        <v>2</v>
      </c>
      <c r="C19" s="189">
        <v>43718</v>
      </c>
      <c r="D19" s="190">
        <v>4350</v>
      </c>
      <c r="E19" s="148" t="s">
        <v>77</v>
      </c>
    </row>
    <row r="20" spans="1:5">
      <c r="A20" s="147" t="s">
        <v>76</v>
      </c>
      <c r="B20" s="11">
        <v>3</v>
      </c>
      <c r="C20" s="189">
        <v>43718</v>
      </c>
      <c r="D20" s="190">
        <v>1431</v>
      </c>
      <c r="E20" s="148" t="s">
        <v>77</v>
      </c>
    </row>
    <row r="21" spans="1:5">
      <c r="A21" s="147" t="s">
        <v>76</v>
      </c>
      <c r="B21" s="11">
        <v>4</v>
      </c>
      <c r="C21" s="189">
        <v>43718</v>
      </c>
      <c r="D21" s="190">
        <v>4897</v>
      </c>
      <c r="E21" s="148" t="s">
        <v>77</v>
      </c>
    </row>
    <row r="22" spans="1:5">
      <c r="A22" s="147" t="s">
        <v>76</v>
      </c>
      <c r="B22" s="11">
        <v>5</v>
      </c>
      <c r="C22" s="189">
        <v>43718</v>
      </c>
      <c r="D22" s="190">
        <v>1903</v>
      </c>
      <c r="E22" s="148" t="s">
        <v>77</v>
      </c>
    </row>
    <row r="23" spans="1:5">
      <c r="A23" s="147" t="s">
        <v>76</v>
      </c>
      <c r="B23" s="11">
        <v>6</v>
      </c>
      <c r="C23" s="189">
        <v>43718</v>
      </c>
      <c r="D23" s="190">
        <v>2085</v>
      </c>
      <c r="E23" s="148" t="s">
        <v>77</v>
      </c>
    </row>
    <row r="24" spans="1:5">
      <c r="A24" s="147" t="s">
        <v>76</v>
      </c>
      <c r="B24" s="11">
        <v>7</v>
      </c>
      <c r="C24" s="189">
        <v>43718</v>
      </c>
      <c r="D24" s="190">
        <v>1303</v>
      </c>
      <c r="E24" s="148" t="s">
        <v>77</v>
      </c>
    </row>
    <row r="25" spans="1:5">
      <c r="A25" s="147" t="s">
        <v>76</v>
      </c>
      <c r="B25" s="11">
        <v>8</v>
      </c>
      <c r="C25" s="189">
        <v>43718</v>
      </c>
      <c r="D25" s="190">
        <v>2163</v>
      </c>
      <c r="E25" s="148" t="s">
        <v>77</v>
      </c>
    </row>
    <row r="26" spans="1:5" hidden="1">
      <c r="A26" s="147" t="s">
        <v>76</v>
      </c>
      <c r="B26" s="11"/>
      <c r="C26" s="189"/>
      <c r="D26" s="190"/>
      <c r="E26" s="148" t="s">
        <v>80</v>
      </c>
    </row>
    <row r="27" spans="1:5" hidden="1">
      <c r="A27" s="147" t="s">
        <v>76</v>
      </c>
      <c r="B27" s="11"/>
      <c r="C27" s="189"/>
      <c r="D27" s="190"/>
      <c r="E27" s="148" t="s">
        <v>80</v>
      </c>
    </row>
    <row r="28" spans="1:5" hidden="1">
      <c r="A28" s="147" t="s">
        <v>76</v>
      </c>
      <c r="B28" s="11"/>
      <c r="C28" s="189"/>
      <c r="D28" s="190"/>
      <c r="E28" s="148" t="s">
        <v>80</v>
      </c>
    </row>
    <row r="29" spans="1:5" hidden="1">
      <c r="A29" s="147" t="s">
        <v>76</v>
      </c>
      <c r="B29" s="11"/>
      <c r="C29" s="189"/>
      <c r="D29" s="190"/>
      <c r="E29" s="148" t="s">
        <v>80</v>
      </c>
    </row>
    <row r="30" spans="1:5" hidden="1">
      <c r="A30" s="147" t="s">
        <v>76</v>
      </c>
      <c r="B30" s="11"/>
      <c r="C30" s="189"/>
      <c r="D30" s="190"/>
      <c r="E30" s="148" t="s">
        <v>80</v>
      </c>
    </row>
    <row r="31" spans="1:5" hidden="1">
      <c r="A31" s="147" t="s">
        <v>76</v>
      </c>
      <c r="B31" s="11"/>
      <c r="C31" s="189"/>
      <c r="D31" s="190"/>
      <c r="E31" s="148" t="s">
        <v>81</v>
      </c>
    </row>
    <row r="32" spans="1:5">
      <c r="A32" s="149" t="s">
        <v>82</v>
      </c>
      <c r="B32" s="149"/>
      <c r="C32" s="149"/>
      <c r="D32" s="150">
        <f>SUM(D8:D31)</f>
        <v>4164165.84</v>
      </c>
      <c r="E32" s="151"/>
    </row>
    <row r="33" spans="1:5">
      <c r="A33" s="147" t="s">
        <v>83</v>
      </c>
      <c r="B33" s="11">
        <v>3028</v>
      </c>
      <c r="C33" s="189">
        <v>43717</v>
      </c>
      <c r="D33" s="190">
        <v>208531</v>
      </c>
      <c r="E33" s="148" t="s">
        <v>77</v>
      </c>
    </row>
    <row r="34" spans="1:5" ht="33">
      <c r="A34" s="147" t="s">
        <v>83</v>
      </c>
      <c r="B34" s="46">
        <v>3044</v>
      </c>
      <c r="C34" s="132">
        <v>43717</v>
      </c>
      <c r="D34" s="62">
        <v>215618</v>
      </c>
      <c r="E34" s="148" t="s">
        <v>84</v>
      </c>
    </row>
    <row r="35" spans="1:5" ht="33">
      <c r="A35" s="147" t="s">
        <v>83</v>
      </c>
      <c r="B35" s="46">
        <v>3044</v>
      </c>
      <c r="C35" s="132">
        <v>43717</v>
      </c>
      <c r="D35" s="62">
        <v>85389</v>
      </c>
      <c r="E35" s="148" t="s">
        <v>84</v>
      </c>
    </row>
    <row r="36" spans="1:5" ht="33">
      <c r="A36" s="147" t="s">
        <v>83</v>
      </c>
      <c r="B36" s="46">
        <v>3044</v>
      </c>
      <c r="C36" s="132">
        <v>43717</v>
      </c>
      <c r="D36" s="62">
        <v>61061</v>
      </c>
      <c r="E36" s="148" t="s">
        <v>84</v>
      </c>
    </row>
    <row r="37" spans="1:5">
      <c r="A37" s="147" t="s">
        <v>83</v>
      </c>
      <c r="B37" s="11">
        <v>1</v>
      </c>
      <c r="C37" s="189">
        <v>43718</v>
      </c>
      <c r="D37" s="190">
        <v>84</v>
      </c>
      <c r="E37" s="148" t="s">
        <v>77</v>
      </c>
    </row>
    <row r="38" spans="1:5">
      <c r="A38" s="147" t="s">
        <v>83</v>
      </c>
      <c r="B38" s="11">
        <v>2</v>
      </c>
      <c r="C38" s="189">
        <v>43718</v>
      </c>
      <c r="D38" s="190">
        <v>760</v>
      </c>
      <c r="E38" s="148" t="s">
        <v>77</v>
      </c>
    </row>
    <row r="39" spans="1:5">
      <c r="A39" s="147" t="s">
        <v>83</v>
      </c>
      <c r="B39" s="11">
        <v>3</v>
      </c>
      <c r="C39" s="189">
        <v>43718</v>
      </c>
      <c r="D39" s="190">
        <v>252</v>
      </c>
      <c r="E39" s="148" t="s">
        <v>77</v>
      </c>
    </row>
    <row r="40" spans="1:5">
      <c r="A40" s="147" t="s">
        <v>83</v>
      </c>
      <c r="B40" s="11">
        <v>4</v>
      </c>
      <c r="C40" s="189">
        <v>43718</v>
      </c>
      <c r="D40" s="190">
        <v>962</v>
      </c>
      <c r="E40" s="148" t="s">
        <v>77</v>
      </c>
    </row>
    <row r="41" spans="1:5">
      <c r="A41" s="147" t="s">
        <v>83</v>
      </c>
      <c r="B41" s="11">
        <v>5</v>
      </c>
      <c r="C41" s="189">
        <v>43718</v>
      </c>
      <c r="D41" s="190">
        <v>727</v>
      </c>
      <c r="E41" s="148" t="s">
        <v>77</v>
      </c>
    </row>
    <row r="42" spans="1:5">
      <c r="A42" s="147" t="s">
        <v>83</v>
      </c>
      <c r="B42" s="11">
        <v>6</v>
      </c>
      <c r="C42" s="189">
        <v>43718</v>
      </c>
      <c r="D42" s="190">
        <v>326</v>
      </c>
      <c r="E42" s="148" t="s">
        <v>77</v>
      </c>
    </row>
    <row r="43" spans="1:5">
      <c r="A43" s="147" t="s">
        <v>83</v>
      </c>
      <c r="B43" s="11">
        <v>7</v>
      </c>
      <c r="C43" s="189">
        <v>43718</v>
      </c>
      <c r="D43" s="190">
        <v>220</v>
      </c>
      <c r="E43" s="148" t="s">
        <v>77</v>
      </c>
    </row>
    <row r="44" spans="1:5">
      <c r="A44" s="147" t="s">
        <v>83</v>
      </c>
      <c r="B44" s="11">
        <v>8</v>
      </c>
      <c r="C44" s="189">
        <v>43718</v>
      </c>
      <c r="D44" s="190">
        <v>335</v>
      </c>
      <c r="E44" s="148" t="s">
        <v>77</v>
      </c>
    </row>
    <row r="45" spans="1:5">
      <c r="A45" s="149" t="s">
        <v>85</v>
      </c>
      <c r="B45" s="149"/>
      <c r="C45" s="149"/>
      <c r="D45" s="150">
        <f>SUM(D33:D44)</f>
        <v>574265</v>
      </c>
      <c r="E45" s="151"/>
    </row>
    <row r="46" spans="1:5">
      <c r="A46" s="147" t="s">
        <v>86</v>
      </c>
      <c r="B46" s="11">
        <v>3029</v>
      </c>
      <c r="C46" s="189">
        <v>43717</v>
      </c>
      <c r="D46" s="190">
        <v>205234</v>
      </c>
      <c r="E46" s="148" t="s">
        <v>77</v>
      </c>
    </row>
    <row r="47" spans="1:5" ht="33">
      <c r="A47" s="147" t="s">
        <v>86</v>
      </c>
      <c r="B47" s="46">
        <v>3043</v>
      </c>
      <c r="C47" s="132">
        <v>43717</v>
      </c>
      <c r="D47" s="62">
        <v>230703</v>
      </c>
      <c r="E47" s="148" t="s">
        <v>84</v>
      </c>
    </row>
    <row r="48" spans="1:5" ht="33">
      <c r="A48" s="147" t="s">
        <v>86</v>
      </c>
      <c r="B48" s="46">
        <v>3043</v>
      </c>
      <c r="C48" s="132">
        <v>43717</v>
      </c>
      <c r="D48" s="62">
        <v>91363</v>
      </c>
      <c r="E48" s="148" t="s">
        <v>84</v>
      </c>
    </row>
    <row r="49" spans="1:5" ht="33">
      <c r="A49" s="147" t="s">
        <v>86</v>
      </c>
      <c r="B49" s="46">
        <v>3043</v>
      </c>
      <c r="C49" s="132">
        <v>43717</v>
      </c>
      <c r="D49" s="62">
        <v>65333</v>
      </c>
      <c r="E49" s="148" t="s">
        <v>84</v>
      </c>
    </row>
    <row r="50" spans="1:5">
      <c r="A50" s="147" t="s">
        <v>86</v>
      </c>
      <c r="B50" s="11">
        <v>3</v>
      </c>
      <c r="C50" s="189">
        <v>43718</v>
      </c>
      <c r="D50" s="190">
        <v>105</v>
      </c>
      <c r="E50" s="148" t="s">
        <v>77</v>
      </c>
    </row>
    <row r="51" spans="1:5">
      <c r="A51" s="147" t="s">
        <v>86</v>
      </c>
      <c r="B51" s="11">
        <v>4</v>
      </c>
      <c r="C51" s="189">
        <v>43718</v>
      </c>
      <c r="D51" s="190">
        <v>402</v>
      </c>
      <c r="E51" s="148" t="s">
        <v>77</v>
      </c>
    </row>
    <row r="52" spans="1:5">
      <c r="A52" s="147" t="s">
        <v>86</v>
      </c>
      <c r="B52" s="11">
        <v>5</v>
      </c>
      <c r="C52" s="189">
        <v>43718</v>
      </c>
      <c r="D52" s="190">
        <v>364</v>
      </c>
      <c r="E52" s="148" t="s">
        <v>77</v>
      </c>
    </row>
    <row r="53" spans="1:5">
      <c r="A53" s="149" t="s">
        <v>87</v>
      </c>
      <c r="B53" s="149"/>
      <c r="C53" s="149"/>
      <c r="D53" s="150">
        <f>SUM(D46:D52)</f>
        <v>593504</v>
      </c>
      <c r="E53" s="151"/>
    </row>
    <row r="54" spans="1:5">
      <c r="A54" s="147" t="s">
        <v>88</v>
      </c>
      <c r="B54" s="46">
        <v>2992</v>
      </c>
      <c r="C54" s="132">
        <v>43710</v>
      </c>
      <c r="D54" s="62">
        <v>20000</v>
      </c>
      <c r="E54" s="151" t="s">
        <v>90</v>
      </c>
    </row>
    <row r="55" spans="1:5">
      <c r="A55" s="147" t="s">
        <v>88</v>
      </c>
      <c r="B55" s="46">
        <v>3194</v>
      </c>
      <c r="C55" s="132">
        <v>43713</v>
      </c>
      <c r="D55" s="62">
        <v>20000</v>
      </c>
      <c r="E55" s="151" t="s">
        <v>90</v>
      </c>
    </row>
    <row r="56" spans="1:5">
      <c r="A56" s="147" t="s">
        <v>88</v>
      </c>
      <c r="B56" s="46">
        <v>3188</v>
      </c>
      <c r="C56" s="132">
        <v>43713</v>
      </c>
      <c r="D56" s="62">
        <v>2250</v>
      </c>
      <c r="E56" s="151" t="s">
        <v>89</v>
      </c>
    </row>
    <row r="57" spans="1:5">
      <c r="A57" s="147" t="s">
        <v>88</v>
      </c>
      <c r="B57" s="46">
        <v>3335</v>
      </c>
      <c r="C57" s="132">
        <v>43718</v>
      </c>
      <c r="D57" s="62">
        <v>270</v>
      </c>
      <c r="E57" s="151" t="s">
        <v>89</v>
      </c>
    </row>
    <row r="58" spans="1:5">
      <c r="A58" s="147" t="s">
        <v>88</v>
      </c>
      <c r="B58" s="46">
        <v>3372</v>
      </c>
      <c r="C58" s="132">
        <v>43720</v>
      </c>
      <c r="D58" s="62">
        <v>10000</v>
      </c>
      <c r="E58" s="151" t="s">
        <v>90</v>
      </c>
    </row>
    <row r="59" spans="1:5">
      <c r="A59" s="147" t="s">
        <v>88</v>
      </c>
      <c r="B59" s="46">
        <v>3379</v>
      </c>
      <c r="C59" s="132">
        <v>43724</v>
      </c>
      <c r="D59" s="62">
        <v>1525.08</v>
      </c>
      <c r="E59" s="151" t="s">
        <v>89</v>
      </c>
    </row>
    <row r="60" spans="1:5">
      <c r="A60" s="147" t="s">
        <v>88</v>
      </c>
      <c r="B60" s="46">
        <v>3381</v>
      </c>
      <c r="C60" s="132">
        <v>43724</v>
      </c>
      <c r="D60" s="62">
        <v>1347.78</v>
      </c>
      <c r="E60" s="151" t="s">
        <v>89</v>
      </c>
    </row>
    <row r="61" spans="1:5">
      <c r="A61" s="147" t="s">
        <v>88</v>
      </c>
      <c r="B61" s="46">
        <v>1045</v>
      </c>
      <c r="C61" s="132">
        <v>43725</v>
      </c>
      <c r="D61" s="62">
        <v>1413.48</v>
      </c>
      <c r="E61" s="151" t="s">
        <v>89</v>
      </c>
    </row>
    <row r="62" spans="1:5">
      <c r="A62" s="147" t="s">
        <v>88</v>
      </c>
      <c r="B62" s="46">
        <v>1047</v>
      </c>
      <c r="C62" s="132">
        <v>43725</v>
      </c>
      <c r="D62" s="62">
        <v>520</v>
      </c>
      <c r="E62" s="151" t="s">
        <v>89</v>
      </c>
    </row>
    <row r="63" spans="1:5">
      <c r="A63" s="147" t="s">
        <v>88</v>
      </c>
      <c r="B63" s="46">
        <v>3384</v>
      </c>
      <c r="C63" s="132">
        <v>43725</v>
      </c>
      <c r="D63" s="62">
        <v>10000</v>
      </c>
      <c r="E63" s="151" t="s">
        <v>90</v>
      </c>
    </row>
    <row r="64" spans="1:5">
      <c r="A64" s="147" t="s">
        <v>88</v>
      </c>
      <c r="B64" s="8">
        <v>3401</v>
      </c>
      <c r="C64" s="191">
        <v>43726</v>
      </c>
      <c r="D64" s="192">
        <v>10000</v>
      </c>
      <c r="E64" s="151" t="s">
        <v>90</v>
      </c>
    </row>
    <row r="65" spans="1:5">
      <c r="A65" s="147" t="s">
        <v>88</v>
      </c>
      <c r="B65" s="46">
        <v>3464</v>
      </c>
      <c r="C65" s="132">
        <v>43732</v>
      </c>
      <c r="D65" s="62">
        <v>1826.32</v>
      </c>
      <c r="E65" s="151" t="s">
        <v>89</v>
      </c>
    </row>
    <row r="66" spans="1:5">
      <c r="A66" s="147" t="s">
        <v>88</v>
      </c>
      <c r="B66" s="46">
        <v>3465</v>
      </c>
      <c r="C66" s="132">
        <v>43732</v>
      </c>
      <c r="D66" s="62">
        <v>1932</v>
      </c>
      <c r="E66" s="151" t="s">
        <v>89</v>
      </c>
    </row>
    <row r="67" spans="1:5">
      <c r="A67" s="147" t="s">
        <v>88</v>
      </c>
      <c r="B67" s="46">
        <v>3571</v>
      </c>
      <c r="C67" s="132">
        <v>43734</v>
      </c>
      <c r="D67" s="62">
        <v>2520</v>
      </c>
      <c r="E67" s="151" t="s">
        <v>89</v>
      </c>
    </row>
    <row r="68" spans="1:5">
      <c r="A68" s="147" t="s">
        <v>88</v>
      </c>
      <c r="B68" s="46">
        <v>3581</v>
      </c>
      <c r="C68" s="132">
        <v>43738</v>
      </c>
      <c r="D68" s="62">
        <v>1020</v>
      </c>
      <c r="E68" s="151" t="s">
        <v>89</v>
      </c>
    </row>
    <row r="69" spans="1:5">
      <c r="A69" s="149" t="s">
        <v>91</v>
      </c>
      <c r="B69" s="149"/>
      <c r="C69" s="149"/>
      <c r="D69" s="150">
        <f>SUM(D54:D68)</f>
        <v>84624.66</v>
      </c>
      <c r="E69" s="151"/>
    </row>
    <row r="70" spans="1:5">
      <c r="A70" s="147" t="s">
        <v>92</v>
      </c>
      <c r="B70" s="46">
        <v>3377</v>
      </c>
      <c r="C70" s="132">
        <v>43721</v>
      </c>
      <c r="D70" s="46">
        <v>120</v>
      </c>
      <c r="E70" s="151" t="s">
        <v>93</v>
      </c>
    </row>
    <row r="71" spans="1:5">
      <c r="A71" s="147" t="s">
        <v>92</v>
      </c>
      <c r="B71" s="46">
        <v>3383</v>
      </c>
      <c r="C71" s="132">
        <v>43725</v>
      </c>
      <c r="D71" s="46">
        <v>4011</v>
      </c>
      <c r="E71" s="151" t="s">
        <v>93</v>
      </c>
    </row>
    <row r="72" spans="1:5" hidden="1">
      <c r="A72" s="147" t="s">
        <v>92</v>
      </c>
      <c r="B72" s="46"/>
      <c r="C72" s="132"/>
      <c r="D72" s="62"/>
      <c r="E72" s="151" t="s">
        <v>93</v>
      </c>
    </row>
    <row r="73" spans="1:5" hidden="1">
      <c r="A73" s="147" t="s">
        <v>92</v>
      </c>
      <c r="B73" s="46"/>
      <c r="C73" s="132"/>
      <c r="D73" s="62"/>
      <c r="E73" s="151" t="s">
        <v>93</v>
      </c>
    </row>
    <row r="74" spans="1:5" hidden="1">
      <c r="A74" s="147" t="s">
        <v>92</v>
      </c>
      <c r="B74" s="46"/>
      <c r="C74" s="132"/>
      <c r="D74" s="62"/>
      <c r="E74" s="151" t="s">
        <v>93</v>
      </c>
    </row>
    <row r="75" spans="1:5" hidden="1">
      <c r="A75" s="147" t="s">
        <v>92</v>
      </c>
      <c r="B75" s="46"/>
      <c r="C75" s="132"/>
      <c r="D75" s="62"/>
      <c r="E75" s="151" t="s">
        <v>93</v>
      </c>
    </row>
    <row r="76" spans="1:5" hidden="1">
      <c r="A76" s="147" t="s">
        <v>92</v>
      </c>
      <c r="B76" s="46"/>
      <c r="C76" s="132"/>
      <c r="D76" s="62"/>
      <c r="E76" s="151" t="s">
        <v>93</v>
      </c>
    </row>
    <row r="77" spans="1:5" hidden="1">
      <c r="A77" s="147" t="s">
        <v>92</v>
      </c>
      <c r="B77" s="46"/>
      <c r="C77" s="132"/>
      <c r="D77" s="62"/>
      <c r="E77" s="151" t="s">
        <v>93</v>
      </c>
    </row>
    <row r="78" spans="1:5">
      <c r="A78" s="149" t="s">
        <v>94</v>
      </c>
      <c r="B78" s="149"/>
      <c r="C78" s="149"/>
      <c r="D78" s="150">
        <f>SUM(D70:D77)</f>
        <v>4131</v>
      </c>
      <c r="E78" s="151"/>
    </row>
    <row r="79" spans="1:5">
      <c r="A79" s="147" t="s">
        <v>95</v>
      </c>
      <c r="B79" s="46">
        <v>3385</v>
      </c>
      <c r="C79" s="132">
        <v>43726</v>
      </c>
      <c r="D79" s="62">
        <v>223.97</v>
      </c>
      <c r="E79" s="151" t="s">
        <v>96</v>
      </c>
    </row>
    <row r="80" spans="1:5">
      <c r="A80" s="147" t="s">
        <v>95</v>
      </c>
      <c r="B80" s="46">
        <v>3386</v>
      </c>
      <c r="C80" s="132">
        <v>43726</v>
      </c>
      <c r="D80" s="62">
        <v>164.7</v>
      </c>
      <c r="E80" s="151" t="s">
        <v>96</v>
      </c>
    </row>
    <row r="81" spans="1:5">
      <c r="A81" s="147" t="s">
        <v>95</v>
      </c>
      <c r="B81" s="46">
        <v>3569</v>
      </c>
      <c r="C81" s="132">
        <v>43734</v>
      </c>
      <c r="D81" s="62">
        <v>223.47</v>
      </c>
      <c r="E81" s="151" t="s">
        <v>96</v>
      </c>
    </row>
    <row r="82" spans="1:5">
      <c r="A82" s="147" t="s">
        <v>95</v>
      </c>
      <c r="B82" s="46">
        <v>3570</v>
      </c>
      <c r="C82" s="132">
        <v>43734</v>
      </c>
      <c r="D82" s="62">
        <v>625.87</v>
      </c>
      <c r="E82" s="151" t="s">
        <v>96</v>
      </c>
    </row>
    <row r="83" spans="1:5" hidden="1">
      <c r="A83" s="147" t="s">
        <v>95</v>
      </c>
      <c r="B83" s="46"/>
      <c r="C83" s="132"/>
      <c r="D83" s="62"/>
      <c r="E83" s="151" t="s">
        <v>97</v>
      </c>
    </row>
    <row r="84" spans="1:5" hidden="1">
      <c r="A84" s="147" t="s">
        <v>95</v>
      </c>
      <c r="B84" s="46"/>
      <c r="C84" s="132"/>
      <c r="D84" s="62"/>
      <c r="E84" s="151" t="s">
        <v>97</v>
      </c>
    </row>
    <row r="85" spans="1:5">
      <c r="A85" s="149" t="s">
        <v>98</v>
      </c>
      <c r="B85" s="149"/>
      <c r="C85" s="149"/>
      <c r="D85" s="150">
        <f>SUM(D79:D84)</f>
        <v>1238.01</v>
      </c>
      <c r="E85" s="152"/>
    </row>
    <row r="86" spans="1:5" ht="33">
      <c r="A86" s="153" t="s">
        <v>99</v>
      </c>
      <c r="B86" s="11">
        <v>3184</v>
      </c>
      <c r="C86" s="189">
        <v>43713</v>
      </c>
      <c r="D86" s="190">
        <v>5478</v>
      </c>
      <c r="E86" s="148" t="s">
        <v>101</v>
      </c>
    </row>
    <row r="87" spans="1:5" ht="33">
      <c r="A87" s="153" t="s">
        <v>99</v>
      </c>
      <c r="B87" s="11">
        <v>3185</v>
      </c>
      <c r="C87" s="189">
        <v>43713</v>
      </c>
      <c r="D87" s="190">
        <v>300</v>
      </c>
      <c r="E87" s="148" t="s">
        <v>101</v>
      </c>
    </row>
    <row r="88" spans="1:5">
      <c r="A88" s="153" t="s">
        <v>99</v>
      </c>
      <c r="B88" s="46">
        <v>3338</v>
      </c>
      <c r="C88" s="132">
        <v>43719</v>
      </c>
      <c r="D88" s="62">
        <v>1350</v>
      </c>
      <c r="E88" s="148" t="s">
        <v>100</v>
      </c>
    </row>
    <row r="89" spans="1:5">
      <c r="A89" s="153" t="s">
        <v>99</v>
      </c>
      <c r="B89" s="46">
        <v>3339</v>
      </c>
      <c r="C89" s="132">
        <v>43719</v>
      </c>
      <c r="D89" s="62">
        <v>1551.5</v>
      </c>
      <c r="E89" s="148" t="s">
        <v>100</v>
      </c>
    </row>
    <row r="90" spans="1:5">
      <c r="A90" s="153" t="s">
        <v>99</v>
      </c>
      <c r="B90" s="46">
        <v>3340</v>
      </c>
      <c r="C90" s="132">
        <v>43719</v>
      </c>
      <c r="D90" s="62">
        <v>9797.0300000000007</v>
      </c>
      <c r="E90" s="148" t="s">
        <v>100</v>
      </c>
    </row>
    <row r="91" spans="1:5">
      <c r="A91" s="153" t="s">
        <v>99</v>
      </c>
      <c r="B91" s="46">
        <v>3341</v>
      </c>
      <c r="C91" s="132">
        <v>43724</v>
      </c>
      <c r="D91" s="62">
        <v>71311.86</v>
      </c>
      <c r="E91" s="148" t="s">
        <v>100</v>
      </c>
    </row>
    <row r="92" spans="1:5">
      <c r="A92" s="153" t="s">
        <v>99</v>
      </c>
      <c r="B92" s="46">
        <v>3342</v>
      </c>
      <c r="C92" s="132">
        <v>43724</v>
      </c>
      <c r="D92" s="62">
        <v>2728.31</v>
      </c>
      <c r="E92" s="148" t="s">
        <v>100</v>
      </c>
    </row>
    <row r="93" spans="1:5">
      <c r="A93" s="153" t="s">
        <v>99</v>
      </c>
      <c r="B93" s="46">
        <v>3343</v>
      </c>
      <c r="C93" s="132">
        <v>43724</v>
      </c>
      <c r="D93" s="62">
        <v>2557.62</v>
      </c>
      <c r="E93" s="148" t="s">
        <v>100</v>
      </c>
    </row>
    <row r="94" spans="1:5">
      <c r="A94" s="153" t="s">
        <v>99</v>
      </c>
      <c r="B94" s="46">
        <v>3344</v>
      </c>
      <c r="C94" s="132">
        <v>43724</v>
      </c>
      <c r="D94" s="62">
        <v>2669.39</v>
      </c>
      <c r="E94" s="148" t="s">
        <v>100</v>
      </c>
    </row>
    <row r="95" spans="1:5">
      <c r="A95" s="153" t="s">
        <v>99</v>
      </c>
      <c r="B95" s="46">
        <v>3345</v>
      </c>
      <c r="C95" s="132">
        <v>43724</v>
      </c>
      <c r="D95" s="62">
        <v>2688.25</v>
      </c>
      <c r="E95" s="148" t="s">
        <v>100</v>
      </c>
    </row>
    <row r="96" spans="1:5">
      <c r="A96" s="153" t="s">
        <v>99</v>
      </c>
      <c r="B96" s="46">
        <v>3346</v>
      </c>
      <c r="C96" s="132">
        <v>43724</v>
      </c>
      <c r="D96" s="62">
        <v>2651.14</v>
      </c>
      <c r="E96" s="148" t="s">
        <v>100</v>
      </c>
    </row>
    <row r="97" spans="1:5">
      <c r="A97" s="153" t="s">
        <v>99</v>
      </c>
      <c r="B97" s="46">
        <v>3347</v>
      </c>
      <c r="C97" s="132">
        <v>43724</v>
      </c>
      <c r="D97" s="62">
        <v>2632.02</v>
      </c>
      <c r="E97" s="148" t="s">
        <v>100</v>
      </c>
    </row>
    <row r="98" spans="1:5">
      <c r="A98" s="153" t="s">
        <v>99</v>
      </c>
      <c r="B98" s="46">
        <v>3348</v>
      </c>
      <c r="C98" s="132">
        <v>43724</v>
      </c>
      <c r="D98" s="62">
        <v>2307.15</v>
      </c>
      <c r="E98" s="148" t="s">
        <v>100</v>
      </c>
    </row>
    <row r="99" spans="1:5">
      <c r="A99" s="153" t="s">
        <v>99</v>
      </c>
      <c r="B99" s="46">
        <v>3349</v>
      </c>
      <c r="C99" s="132">
        <v>43724</v>
      </c>
      <c r="D99" s="62">
        <v>2479.3000000000002</v>
      </c>
      <c r="E99" s="148" t="s">
        <v>100</v>
      </c>
    </row>
    <row r="100" spans="1:5">
      <c r="A100" s="153" t="s">
        <v>99</v>
      </c>
      <c r="B100" s="46">
        <v>3350</v>
      </c>
      <c r="C100" s="132">
        <v>43724</v>
      </c>
      <c r="D100" s="62">
        <v>2533.39</v>
      </c>
      <c r="E100" s="148" t="s">
        <v>100</v>
      </c>
    </row>
    <row r="101" spans="1:5">
      <c r="A101" s="153" t="s">
        <v>99</v>
      </c>
      <c r="B101" s="46">
        <v>3351</v>
      </c>
      <c r="C101" s="132">
        <v>43724</v>
      </c>
      <c r="D101" s="62">
        <v>2734.55</v>
      </c>
      <c r="E101" s="148" t="s">
        <v>100</v>
      </c>
    </row>
    <row r="102" spans="1:5">
      <c r="A102" s="153" t="s">
        <v>99</v>
      </c>
      <c r="B102" s="46">
        <v>3352</v>
      </c>
      <c r="C102" s="132">
        <v>43724</v>
      </c>
      <c r="D102" s="62">
        <v>2703.26</v>
      </c>
      <c r="E102" s="148" t="s">
        <v>100</v>
      </c>
    </row>
    <row r="103" spans="1:5">
      <c r="A103" s="153" t="s">
        <v>99</v>
      </c>
      <c r="B103" s="46">
        <v>3353</v>
      </c>
      <c r="C103" s="132">
        <v>43724</v>
      </c>
      <c r="D103" s="62">
        <v>2715.2</v>
      </c>
      <c r="E103" s="148" t="s">
        <v>100</v>
      </c>
    </row>
    <row r="104" spans="1:5">
      <c r="A104" s="153" t="s">
        <v>99</v>
      </c>
      <c r="B104" s="46">
        <v>3354</v>
      </c>
      <c r="C104" s="132">
        <v>43724</v>
      </c>
      <c r="D104" s="62">
        <v>2738.18</v>
      </c>
      <c r="E104" s="148" t="s">
        <v>100</v>
      </c>
    </row>
    <row r="105" spans="1:5">
      <c r="A105" s="153" t="s">
        <v>99</v>
      </c>
      <c r="B105" s="46">
        <v>3355</v>
      </c>
      <c r="C105" s="132">
        <v>43724</v>
      </c>
      <c r="D105" s="62">
        <v>2266.75</v>
      </c>
      <c r="E105" s="148" t="s">
        <v>100</v>
      </c>
    </row>
    <row r="106" spans="1:5">
      <c r="A106" s="153" t="s">
        <v>99</v>
      </c>
      <c r="B106" s="46">
        <v>3356</v>
      </c>
      <c r="C106" s="132">
        <v>43724</v>
      </c>
      <c r="D106" s="62">
        <v>2657.62</v>
      </c>
      <c r="E106" s="148" t="s">
        <v>100</v>
      </c>
    </row>
    <row r="107" spans="1:5">
      <c r="A107" s="153" t="s">
        <v>99</v>
      </c>
      <c r="B107" s="46">
        <v>3357</v>
      </c>
      <c r="C107" s="132">
        <v>43724</v>
      </c>
      <c r="D107" s="62">
        <v>2008.27</v>
      </c>
      <c r="E107" s="148" t="s">
        <v>100</v>
      </c>
    </row>
    <row r="108" spans="1:5">
      <c r="A108" s="153" t="s">
        <v>99</v>
      </c>
      <c r="B108" s="46">
        <v>3358</v>
      </c>
      <c r="C108" s="132">
        <v>43724</v>
      </c>
      <c r="D108" s="62">
        <v>2602.66</v>
      </c>
      <c r="E108" s="148" t="s">
        <v>100</v>
      </c>
    </row>
    <row r="109" spans="1:5">
      <c r="A109" s="153" t="s">
        <v>99</v>
      </c>
      <c r="B109" s="46">
        <v>3359</v>
      </c>
      <c r="C109" s="132">
        <v>43724</v>
      </c>
      <c r="D109" s="62">
        <v>2682.75</v>
      </c>
      <c r="E109" s="148" t="s">
        <v>100</v>
      </c>
    </row>
    <row r="110" spans="1:5">
      <c r="A110" s="153" t="s">
        <v>99</v>
      </c>
      <c r="B110" s="46">
        <v>3360</v>
      </c>
      <c r="C110" s="132">
        <v>43724</v>
      </c>
      <c r="D110" s="62">
        <v>2465.2199999999998</v>
      </c>
      <c r="E110" s="148" t="s">
        <v>100</v>
      </c>
    </row>
    <row r="111" spans="1:5">
      <c r="A111" s="153" t="s">
        <v>99</v>
      </c>
      <c r="B111" s="46">
        <v>3361</v>
      </c>
      <c r="C111" s="132">
        <v>43724</v>
      </c>
      <c r="D111" s="62">
        <v>2231.1999999999998</v>
      </c>
      <c r="E111" s="148" t="s">
        <v>100</v>
      </c>
    </row>
    <row r="112" spans="1:5">
      <c r="A112" s="153" t="s">
        <v>99</v>
      </c>
      <c r="B112" s="46">
        <v>3362</v>
      </c>
      <c r="C112" s="132">
        <v>43724</v>
      </c>
      <c r="D112" s="62">
        <v>2652.64</v>
      </c>
      <c r="E112" s="148" t="s">
        <v>100</v>
      </c>
    </row>
    <row r="113" spans="1:5">
      <c r="A113" s="153" t="s">
        <v>99</v>
      </c>
      <c r="B113" s="46">
        <v>3363</v>
      </c>
      <c r="C113" s="132">
        <v>43724</v>
      </c>
      <c r="D113" s="62">
        <v>2590.9299999999998</v>
      </c>
      <c r="E113" s="148" t="s">
        <v>100</v>
      </c>
    </row>
    <row r="114" spans="1:5" ht="33">
      <c r="A114" s="153" t="s">
        <v>99</v>
      </c>
      <c r="B114" s="46">
        <v>3438</v>
      </c>
      <c r="C114" s="132">
        <v>43731</v>
      </c>
      <c r="D114" s="62">
        <v>5470.13</v>
      </c>
      <c r="E114" s="148" t="s">
        <v>102</v>
      </c>
    </row>
    <row r="115" spans="1:5" ht="33">
      <c r="A115" s="153" t="s">
        <v>99</v>
      </c>
      <c r="B115" s="46">
        <v>3439</v>
      </c>
      <c r="C115" s="132">
        <v>43731</v>
      </c>
      <c r="D115" s="62">
        <v>300</v>
      </c>
      <c r="E115" s="148" t="s">
        <v>102</v>
      </c>
    </row>
    <row r="116" spans="1:5">
      <c r="A116" s="149" t="s">
        <v>103</v>
      </c>
      <c r="B116" s="149"/>
      <c r="C116" s="149"/>
      <c r="D116" s="150">
        <f>SUM(D86:D115)</f>
        <v>151854.32</v>
      </c>
      <c r="E116" s="151"/>
    </row>
    <row r="117" spans="1:5">
      <c r="A117" s="153" t="s">
        <v>104</v>
      </c>
      <c r="B117" s="11">
        <v>3098</v>
      </c>
      <c r="C117" s="189">
        <v>43717</v>
      </c>
      <c r="D117" s="190">
        <v>31321</v>
      </c>
      <c r="E117" s="151" t="s">
        <v>105</v>
      </c>
    </row>
    <row r="118" spans="1:5" ht="33">
      <c r="A118" s="153" t="s">
        <v>104</v>
      </c>
      <c r="B118" s="11">
        <v>3091</v>
      </c>
      <c r="C118" s="189">
        <v>43717</v>
      </c>
      <c r="D118" s="190">
        <v>21048</v>
      </c>
      <c r="E118" s="148" t="s">
        <v>106</v>
      </c>
    </row>
    <row r="119" spans="1:5" ht="33">
      <c r="A119" s="153" t="s">
        <v>104</v>
      </c>
      <c r="B119" s="11">
        <v>3091</v>
      </c>
      <c r="C119" s="189">
        <v>43717</v>
      </c>
      <c r="D119" s="190">
        <v>8419</v>
      </c>
      <c r="E119" s="148" t="s">
        <v>107</v>
      </c>
    </row>
    <row r="120" spans="1:5" ht="33">
      <c r="A120" s="153" t="s">
        <v>104</v>
      </c>
      <c r="B120" s="11">
        <v>3091</v>
      </c>
      <c r="C120" s="189">
        <v>43717</v>
      </c>
      <c r="D120" s="190">
        <v>5473</v>
      </c>
      <c r="E120" s="148" t="s">
        <v>107</v>
      </c>
    </row>
    <row r="121" spans="1:5">
      <c r="A121" s="153" t="s">
        <v>104</v>
      </c>
      <c r="B121" s="188">
        <v>1</v>
      </c>
      <c r="C121" s="154">
        <v>43718</v>
      </c>
      <c r="D121" s="155">
        <v>203</v>
      </c>
      <c r="E121" s="151" t="s">
        <v>105</v>
      </c>
    </row>
    <row r="122" spans="1:5">
      <c r="A122" s="153" t="s">
        <v>104</v>
      </c>
      <c r="B122" s="188">
        <v>2</v>
      </c>
      <c r="C122" s="154">
        <v>43718</v>
      </c>
      <c r="D122" s="155">
        <v>203</v>
      </c>
      <c r="E122" s="151" t="s">
        <v>105</v>
      </c>
    </row>
    <row r="123" spans="1:5">
      <c r="A123" s="153" t="s">
        <v>104</v>
      </c>
      <c r="B123" s="188">
        <v>3</v>
      </c>
      <c r="C123" s="154">
        <v>43718</v>
      </c>
      <c r="D123" s="155">
        <v>168</v>
      </c>
      <c r="E123" s="151" t="s">
        <v>105</v>
      </c>
    </row>
    <row r="124" spans="1:5">
      <c r="A124" s="153" t="s">
        <v>104</v>
      </c>
      <c r="B124" s="188">
        <v>4</v>
      </c>
      <c r="C124" s="154">
        <v>43718</v>
      </c>
      <c r="D124" s="155">
        <v>203</v>
      </c>
      <c r="E124" s="151" t="s">
        <v>105</v>
      </c>
    </row>
    <row r="125" spans="1:5">
      <c r="A125" s="153" t="s">
        <v>104</v>
      </c>
      <c r="B125" s="188">
        <v>6</v>
      </c>
      <c r="C125" s="154">
        <v>43718</v>
      </c>
      <c r="D125" s="155">
        <v>150</v>
      </c>
      <c r="E125" s="151" t="s">
        <v>105</v>
      </c>
    </row>
    <row r="126" spans="1:5">
      <c r="A126" s="153" t="s">
        <v>104</v>
      </c>
      <c r="B126" s="188">
        <v>7</v>
      </c>
      <c r="C126" s="154">
        <v>43718</v>
      </c>
      <c r="D126" s="155">
        <v>203</v>
      </c>
      <c r="E126" s="151" t="s">
        <v>105</v>
      </c>
    </row>
    <row r="127" spans="1:5">
      <c r="A127" s="153" t="s">
        <v>104</v>
      </c>
      <c r="B127" s="188">
        <v>8</v>
      </c>
      <c r="C127" s="154">
        <v>43718</v>
      </c>
      <c r="D127" s="155">
        <v>132</v>
      </c>
      <c r="E127" s="151" t="s">
        <v>105</v>
      </c>
    </row>
    <row r="128" spans="1:5">
      <c r="A128" s="149" t="s">
        <v>108</v>
      </c>
      <c r="B128" s="149"/>
      <c r="C128" s="149"/>
      <c r="D128" s="150">
        <f>SUM(D117:D127)</f>
        <v>67523</v>
      </c>
      <c r="E128" s="152"/>
    </row>
    <row r="129" spans="1:5" ht="33">
      <c r="A129" s="153" t="s">
        <v>109</v>
      </c>
      <c r="B129" s="11">
        <v>2997</v>
      </c>
      <c r="C129" s="189">
        <v>43711</v>
      </c>
      <c r="D129" s="190">
        <v>2366.1</v>
      </c>
      <c r="E129" s="148" t="s">
        <v>114</v>
      </c>
    </row>
    <row r="130" spans="1:5" ht="33">
      <c r="A130" s="153" t="s">
        <v>109</v>
      </c>
      <c r="B130" s="11">
        <v>3198</v>
      </c>
      <c r="C130" s="189">
        <v>43714</v>
      </c>
      <c r="D130" s="190">
        <v>1749.66</v>
      </c>
      <c r="E130" s="148" t="s">
        <v>114</v>
      </c>
    </row>
    <row r="131" spans="1:5" ht="33">
      <c r="A131" s="153" t="s">
        <v>109</v>
      </c>
      <c r="B131" s="11">
        <v>3200</v>
      </c>
      <c r="C131" s="189">
        <v>43714</v>
      </c>
      <c r="D131" s="190">
        <v>874.83</v>
      </c>
      <c r="E131" s="148" t="s">
        <v>114</v>
      </c>
    </row>
    <row r="132" spans="1:5">
      <c r="A132" s="153" t="s">
        <v>109</v>
      </c>
      <c r="B132" s="11">
        <v>3030</v>
      </c>
      <c r="C132" s="189">
        <v>43717</v>
      </c>
      <c r="D132" s="190">
        <v>39424</v>
      </c>
      <c r="E132" s="148" t="s">
        <v>77</v>
      </c>
    </row>
    <row r="133" spans="1:5">
      <c r="A133" s="153" t="s">
        <v>109</v>
      </c>
      <c r="B133" s="11">
        <v>3074</v>
      </c>
      <c r="C133" s="189">
        <v>43717</v>
      </c>
      <c r="D133" s="190">
        <v>28014</v>
      </c>
      <c r="E133" s="148" t="s">
        <v>110</v>
      </c>
    </row>
    <row r="134" spans="1:5">
      <c r="A134" s="153" t="s">
        <v>109</v>
      </c>
      <c r="B134" s="11">
        <v>3271</v>
      </c>
      <c r="C134" s="189">
        <v>43717</v>
      </c>
      <c r="D134" s="190">
        <v>1560</v>
      </c>
      <c r="E134" s="148" t="s">
        <v>111</v>
      </c>
    </row>
    <row r="135" spans="1:5" ht="33">
      <c r="A135" s="153" t="s">
        <v>109</v>
      </c>
      <c r="B135" s="11">
        <v>3083</v>
      </c>
      <c r="C135" s="189">
        <v>43717</v>
      </c>
      <c r="D135" s="190">
        <v>1248</v>
      </c>
      <c r="E135" s="148" t="s">
        <v>112</v>
      </c>
    </row>
    <row r="136" spans="1:5">
      <c r="A136" s="153" t="s">
        <v>109</v>
      </c>
      <c r="B136" s="46">
        <v>3387</v>
      </c>
      <c r="C136" s="132">
        <v>43726</v>
      </c>
      <c r="D136" s="62">
        <v>507.99</v>
      </c>
      <c r="E136" s="151" t="s">
        <v>113</v>
      </c>
    </row>
    <row r="137" spans="1:5">
      <c r="A137" s="153" t="s">
        <v>109</v>
      </c>
      <c r="B137" s="46">
        <v>3388</v>
      </c>
      <c r="C137" s="132">
        <v>43726</v>
      </c>
      <c r="D137" s="62">
        <v>528.65</v>
      </c>
      <c r="E137" s="151" t="s">
        <v>113</v>
      </c>
    </row>
    <row r="138" spans="1:5">
      <c r="A138" s="153" t="s">
        <v>109</v>
      </c>
      <c r="B138" s="46">
        <v>3389</v>
      </c>
      <c r="C138" s="132">
        <v>43726</v>
      </c>
      <c r="D138" s="62">
        <v>2808.69</v>
      </c>
      <c r="E138" s="151" t="s">
        <v>113</v>
      </c>
    </row>
    <row r="139" spans="1:5">
      <c r="A139" s="153" t="s">
        <v>109</v>
      </c>
      <c r="B139" s="46">
        <v>3391</v>
      </c>
      <c r="C139" s="132">
        <v>43726</v>
      </c>
      <c r="D139" s="62">
        <v>854.35</v>
      </c>
      <c r="E139" s="151" t="s">
        <v>113</v>
      </c>
    </row>
    <row r="140" spans="1:5">
      <c r="A140" s="153" t="s">
        <v>109</v>
      </c>
      <c r="B140" s="46">
        <v>3392</v>
      </c>
      <c r="C140" s="132">
        <v>43726</v>
      </c>
      <c r="D140" s="62">
        <v>370.8</v>
      </c>
      <c r="E140" s="151" t="s">
        <v>113</v>
      </c>
    </row>
    <row r="141" spans="1:5">
      <c r="A141" s="153" t="s">
        <v>109</v>
      </c>
      <c r="B141" s="46">
        <v>3393</v>
      </c>
      <c r="C141" s="132">
        <v>43726</v>
      </c>
      <c r="D141" s="62">
        <v>120.2</v>
      </c>
      <c r="E141" s="151" t="s">
        <v>113</v>
      </c>
    </row>
    <row r="142" spans="1:5">
      <c r="A142" s="153" t="s">
        <v>109</v>
      </c>
      <c r="B142" s="46">
        <v>3394</v>
      </c>
      <c r="C142" s="132">
        <v>43726</v>
      </c>
      <c r="D142" s="62">
        <v>384.68</v>
      </c>
      <c r="E142" s="151" t="s">
        <v>113</v>
      </c>
    </row>
    <row r="143" spans="1:5">
      <c r="A143" s="153" t="s">
        <v>109</v>
      </c>
      <c r="B143" s="46">
        <v>3395</v>
      </c>
      <c r="C143" s="132">
        <v>43726</v>
      </c>
      <c r="D143" s="62">
        <v>404.76</v>
      </c>
      <c r="E143" s="151" t="s">
        <v>113</v>
      </c>
    </row>
    <row r="144" spans="1:5">
      <c r="A144" s="153" t="s">
        <v>109</v>
      </c>
      <c r="B144" s="11">
        <v>3396</v>
      </c>
      <c r="C144" s="189">
        <v>43726</v>
      </c>
      <c r="D144" s="190">
        <v>729.64</v>
      </c>
      <c r="E144" s="151" t="s">
        <v>113</v>
      </c>
    </row>
    <row r="145" spans="1:15">
      <c r="A145" s="153" t="s">
        <v>109</v>
      </c>
      <c r="B145" s="46">
        <v>3397</v>
      </c>
      <c r="C145" s="132">
        <v>43726</v>
      </c>
      <c r="D145" s="62">
        <v>373.89</v>
      </c>
      <c r="E145" s="151" t="s">
        <v>113</v>
      </c>
    </row>
    <row r="146" spans="1:15">
      <c r="A146" s="153" t="s">
        <v>109</v>
      </c>
      <c r="B146" s="46">
        <v>3398</v>
      </c>
      <c r="C146" s="132">
        <v>43726</v>
      </c>
      <c r="D146" s="62">
        <v>8965.76</v>
      </c>
      <c r="E146" s="151" t="s">
        <v>113</v>
      </c>
    </row>
    <row r="147" spans="1:15">
      <c r="A147" s="153" t="s">
        <v>109</v>
      </c>
      <c r="B147" s="46">
        <v>1058</v>
      </c>
      <c r="C147" s="132">
        <v>43728</v>
      </c>
      <c r="D147" s="62">
        <v>2026.07</v>
      </c>
      <c r="E147" s="151" t="s">
        <v>113</v>
      </c>
    </row>
    <row r="148" spans="1:15" ht="33">
      <c r="A148" s="153" t="s">
        <v>109</v>
      </c>
      <c r="B148" s="11">
        <v>3437</v>
      </c>
      <c r="C148" s="189">
        <v>43731</v>
      </c>
      <c r="D148" s="190">
        <v>2366</v>
      </c>
      <c r="E148" s="148" t="s">
        <v>114</v>
      </c>
    </row>
    <row r="149" spans="1:15">
      <c r="A149" s="153" t="s">
        <v>109</v>
      </c>
      <c r="B149" s="46">
        <v>3542</v>
      </c>
      <c r="C149" s="132">
        <v>43733</v>
      </c>
      <c r="D149" s="62">
        <v>593.25</v>
      </c>
      <c r="E149" s="151" t="s">
        <v>113</v>
      </c>
    </row>
    <row r="150" spans="1:15">
      <c r="A150" s="153" t="s">
        <v>109</v>
      </c>
      <c r="B150" s="46">
        <v>3543</v>
      </c>
      <c r="C150" s="132">
        <v>43733</v>
      </c>
      <c r="D150" s="62">
        <v>565.48</v>
      </c>
      <c r="E150" s="151" t="s">
        <v>113</v>
      </c>
    </row>
    <row r="151" spans="1:15">
      <c r="A151" s="149" t="s">
        <v>115</v>
      </c>
      <c r="B151" s="149"/>
      <c r="C151" s="149"/>
      <c r="D151" s="150">
        <f>SUM(D129:D150)</f>
        <v>96836.799999999988</v>
      </c>
      <c r="E151" s="152"/>
    </row>
    <row r="152" spans="1:15">
      <c r="A152" s="149" t="s">
        <v>116</v>
      </c>
      <c r="B152" s="149"/>
      <c r="C152" s="149"/>
      <c r="D152" s="150">
        <f>+D32+D45+D53+D69+D78+D85+D116+D128+D151</f>
        <v>5738142.6299999999</v>
      </c>
      <c r="E152" s="151"/>
    </row>
    <row r="153" spans="1:15">
      <c r="A153" s="147" t="s">
        <v>117</v>
      </c>
      <c r="B153" s="156">
        <v>3079</v>
      </c>
      <c r="C153" s="154">
        <v>43717</v>
      </c>
      <c r="D153" s="155">
        <v>49915</v>
      </c>
      <c r="E153" s="151" t="s">
        <v>298</v>
      </c>
    </row>
    <row r="154" spans="1:15">
      <c r="A154" s="147" t="s">
        <v>117</v>
      </c>
      <c r="B154" s="156">
        <v>5</v>
      </c>
      <c r="C154" s="154">
        <v>43718</v>
      </c>
      <c r="D154" s="155">
        <v>992</v>
      </c>
      <c r="E154" s="151" t="s">
        <v>298</v>
      </c>
      <c r="F154" s="8"/>
      <c r="G154" s="8"/>
      <c r="H154" s="8"/>
      <c r="I154" s="8"/>
      <c r="J154" s="8"/>
      <c r="K154" s="8"/>
      <c r="L154" s="8"/>
      <c r="M154" s="8"/>
      <c r="N154" s="8"/>
      <c r="O154" s="8"/>
    </row>
    <row r="155" spans="1:15" hidden="1">
      <c r="A155" s="147" t="s">
        <v>117</v>
      </c>
      <c r="B155" s="156"/>
      <c r="C155" s="154"/>
      <c r="D155" s="155"/>
      <c r="E155" s="151" t="s">
        <v>118</v>
      </c>
      <c r="F155" s="8"/>
      <c r="G155" s="8"/>
      <c r="H155" s="8"/>
      <c r="I155" s="8"/>
      <c r="J155" s="8"/>
      <c r="K155" s="8"/>
      <c r="L155" s="8"/>
      <c r="M155" s="8"/>
      <c r="N155" s="8"/>
      <c r="O155" s="8"/>
    </row>
    <row r="156" spans="1:15" hidden="1">
      <c r="A156" s="147" t="s">
        <v>117</v>
      </c>
      <c r="B156" s="156"/>
      <c r="C156" s="154"/>
      <c r="D156" s="155"/>
      <c r="E156" s="151" t="s">
        <v>118</v>
      </c>
      <c r="F156" s="8"/>
      <c r="G156" s="8"/>
      <c r="H156" s="8"/>
      <c r="I156" s="8"/>
      <c r="J156" s="8"/>
      <c r="K156" s="8"/>
      <c r="L156" s="8"/>
      <c r="M156" s="8"/>
      <c r="N156" s="8"/>
      <c r="O156" s="8"/>
    </row>
    <row r="157" spans="1:15" hidden="1">
      <c r="A157" s="147" t="s">
        <v>117</v>
      </c>
      <c r="B157" s="156"/>
      <c r="C157" s="154"/>
      <c r="D157" s="155"/>
      <c r="E157" s="151" t="s">
        <v>118</v>
      </c>
      <c r="F157" s="8"/>
      <c r="G157" s="8"/>
      <c r="H157" s="8"/>
      <c r="I157" s="8"/>
      <c r="J157" s="8"/>
      <c r="K157" s="8"/>
      <c r="L157" s="8"/>
      <c r="M157" s="8"/>
      <c r="N157" s="8"/>
      <c r="O157" s="8"/>
    </row>
    <row r="158" spans="1:15" hidden="1">
      <c r="A158" s="147" t="s">
        <v>117</v>
      </c>
      <c r="B158" s="156"/>
      <c r="C158" s="154"/>
      <c r="D158" s="155"/>
      <c r="E158" s="151" t="s">
        <v>118</v>
      </c>
      <c r="F158" s="8"/>
      <c r="G158" s="8"/>
      <c r="H158" s="8"/>
      <c r="I158" s="8"/>
      <c r="J158" s="8"/>
      <c r="K158" s="8"/>
      <c r="L158" s="8"/>
      <c r="M158" s="8"/>
      <c r="N158" s="8"/>
      <c r="O158" s="8"/>
    </row>
    <row r="159" spans="1:15" hidden="1">
      <c r="A159" s="147" t="s">
        <v>117</v>
      </c>
      <c r="B159" s="156"/>
      <c r="C159" s="154"/>
      <c r="D159" s="155"/>
      <c r="E159" s="151" t="s">
        <v>118</v>
      </c>
      <c r="F159" s="8"/>
      <c r="G159" s="8"/>
      <c r="H159" s="8"/>
      <c r="I159" s="8"/>
      <c r="J159" s="8"/>
      <c r="K159" s="8"/>
      <c r="L159" s="8"/>
      <c r="M159" s="8"/>
      <c r="N159" s="8"/>
      <c r="O159" s="8"/>
    </row>
    <row r="160" spans="1:15" hidden="1">
      <c r="A160" s="147" t="s">
        <v>117</v>
      </c>
      <c r="B160" s="156"/>
      <c r="C160" s="154"/>
      <c r="D160" s="155"/>
      <c r="E160" s="151" t="s">
        <v>118</v>
      </c>
      <c r="F160" s="8"/>
      <c r="G160" s="8"/>
      <c r="H160" s="8"/>
      <c r="I160" s="8"/>
      <c r="J160" s="8"/>
      <c r="K160" s="8"/>
      <c r="L160" s="8"/>
      <c r="M160" s="8"/>
      <c r="N160" s="8"/>
      <c r="O160" s="8"/>
    </row>
    <row r="161" spans="1:15" hidden="1">
      <c r="A161" s="147" t="s">
        <v>117</v>
      </c>
      <c r="B161" s="156"/>
      <c r="C161" s="154"/>
      <c r="D161" s="155"/>
      <c r="E161" s="151" t="s">
        <v>118</v>
      </c>
      <c r="F161" s="8"/>
      <c r="G161" s="8"/>
      <c r="H161" s="8"/>
      <c r="I161" s="8"/>
      <c r="J161" s="8"/>
      <c r="K161" s="8"/>
      <c r="L161" s="8"/>
      <c r="M161" s="8"/>
      <c r="N161" s="8"/>
      <c r="O161" s="8"/>
    </row>
    <row r="162" spans="1:15" hidden="1">
      <c r="A162" s="147" t="s">
        <v>117</v>
      </c>
      <c r="B162" s="156"/>
      <c r="C162" s="154"/>
      <c r="D162" s="155"/>
      <c r="E162" s="151" t="s">
        <v>118</v>
      </c>
    </row>
    <row r="163" spans="1:15">
      <c r="A163" s="149" t="s">
        <v>119</v>
      </c>
      <c r="B163" s="149"/>
      <c r="C163" s="149"/>
      <c r="D163" s="150">
        <f>SUM(D153:D162)</f>
        <v>50907</v>
      </c>
      <c r="E163" s="152"/>
    </row>
    <row r="164" spans="1:15">
      <c r="A164" s="147" t="s">
        <v>120</v>
      </c>
      <c r="B164" s="157">
        <v>3060</v>
      </c>
      <c r="C164" s="158">
        <v>43717</v>
      </c>
      <c r="D164" s="62">
        <v>8245</v>
      </c>
      <c r="E164" s="151" t="s">
        <v>121</v>
      </c>
    </row>
    <row r="165" spans="1:15">
      <c r="A165" s="147" t="s">
        <v>120</v>
      </c>
      <c r="B165" s="157">
        <v>5</v>
      </c>
      <c r="C165" s="158">
        <v>43718</v>
      </c>
      <c r="D165" s="62">
        <v>167</v>
      </c>
      <c r="E165" s="151" t="s">
        <v>121</v>
      </c>
    </row>
    <row r="166" spans="1:15">
      <c r="A166" s="149" t="s">
        <v>122</v>
      </c>
      <c r="B166" s="149"/>
      <c r="C166" s="149"/>
      <c r="D166" s="150">
        <f>SUM(D164:D165)</f>
        <v>8412</v>
      </c>
      <c r="E166" s="122"/>
    </row>
    <row r="167" spans="1:15">
      <c r="A167" s="153" t="s">
        <v>123</v>
      </c>
      <c r="B167" s="156">
        <v>3002</v>
      </c>
      <c r="C167" s="154">
        <v>43712</v>
      </c>
      <c r="D167" s="155">
        <v>16400</v>
      </c>
      <c r="E167" s="122" t="s">
        <v>299</v>
      </c>
    </row>
    <row r="168" spans="1:15">
      <c r="A168" s="153" t="s">
        <v>123</v>
      </c>
      <c r="B168" s="156">
        <v>3418</v>
      </c>
      <c r="C168" s="154">
        <v>43728</v>
      </c>
      <c r="D168" s="155">
        <v>4286</v>
      </c>
      <c r="E168" s="122" t="s">
        <v>299</v>
      </c>
    </row>
    <row r="169" spans="1:15">
      <c r="A169" s="149" t="s">
        <v>124</v>
      </c>
      <c r="B169" s="149"/>
      <c r="C169" s="149"/>
      <c r="D169" s="150">
        <f>+SUM(D167:D168)</f>
        <v>20686</v>
      </c>
      <c r="E169" s="151"/>
    </row>
    <row r="170" spans="1:15">
      <c r="A170" s="147" t="s">
        <v>125</v>
      </c>
      <c r="B170" s="46">
        <v>3444</v>
      </c>
      <c r="C170" s="132">
        <v>43731</v>
      </c>
      <c r="D170" s="62">
        <v>9045.2000000000007</v>
      </c>
      <c r="E170" s="151" t="s">
        <v>126</v>
      </c>
    </row>
    <row r="171" spans="1:15">
      <c r="A171" s="147" t="s">
        <v>125</v>
      </c>
      <c r="B171" s="46">
        <v>3445</v>
      </c>
      <c r="C171" s="132">
        <v>43731</v>
      </c>
      <c r="D171" s="62">
        <v>1041</v>
      </c>
      <c r="E171" s="151" t="s">
        <v>126</v>
      </c>
    </row>
    <row r="172" spans="1:15">
      <c r="A172" s="147" t="s">
        <v>125</v>
      </c>
      <c r="B172" s="46">
        <v>3446</v>
      </c>
      <c r="C172" s="132">
        <v>43731</v>
      </c>
      <c r="D172" s="62">
        <v>520.36</v>
      </c>
      <c r="E172" s="151" t="s">
        <v>126</v>
      </c>
    </row>
    <row r="173" spans="1:15">
      <c r="A173" s="147" t="s">
        <v>125</v>
      </c>
      <c r="B173" s="46">
        <v>3508</v>
      </c>
      <c r="C173" s="132">
        <v>43733</v>
      </c>
      <c r="D173" s="62">
        <v>593</v>
      </c>
      <c r="E173" s="151" t="s">
        <v>126</v>
      </c>
    </row>
    <row r="174" spans="1:15">
      <c r="A174" s="147" t="s">
        <v>125</v>
      </c>
      <c r="B174" s="46">
        <v>3509</v>
      </c>
      <c r="C174" s="132">
        <v>43733</v>
      </c>
      <c r="D174" s="62">
        <v>1261.7</v>
      </c>
      <c r="E174" s="151" t="s">
        <v>126</v>
      </c>
    </row>
    <row r="175" spans="1:15">
      <c r="A175" s="147" t="s">
        <v>125</v>
      </c>
      <c r="B175" s="46">
        <v>3510</v>
      </c>
      <c r="C175" s="132">
        <v>43733</v>
      </c>
      <c r="D175" s="62">
        <v>144.21</v>
      </c>
      <c r="E175" s="151" t="s">
        <v>126</v>
      </c>
    </row>
    <row r="176" spans="1:15">
      <c r="A176" s="147" t="s">
        <v>125</v>
      </c>
      <c r="B176" s="46">
        <v>3511</v>
      </c>
      <c r="C176" s="132">
        <v>43733</v>
      </c>
      <c r="D176" s="62">
        <v>1433.75</v>
      </c>
      <c r="E176" s="151" t="s">
        <v>126</v>
      </c>
    </row>
    <row r="177" spans="1:5">
      <c r="A177" s="147" t="s">
        <v>125</v>
      </c>
      <c r="B177" s="46">
        <v>1064</v>
      </c>
      <c r="C177" s="132">
        <v>43734</v>
      </c>
      <c r="D177" s="62">
        <v>765.36</v>
      </c>
      <c r="E177" s="151" t="s">
        <v>126</v>
      </c>
    </row>
    <row r="178" spans="1:5">
      <c r="A178" s="147" t="s">
        <v>125</v>
      </c>
      <c r="B178" s="46">
        <v>1066</v>
      </c>
      <c r="C178" s="132">
        <v>43734</v>
      </c>
      <c r="D178" s="62">
        <v>264.58</v>
      </c>
      <c r="E178" s="151" t="s">
        <v>126</v>
      </c>
    </row>
    <row r="179" spans="1:5">
      <c r="A179" s="147" t="s">
        <v>125</v>
      </c>
      <c r="B179" s="46">
        <v>1065</v>
      </c>
      <c r="C179" s="132">
        <v>43735</v>
      </c>
      <c r="D179" s="62">
        <v>659.56</v>
      </c>
      <c r="E179" s="151" t="s">
        <v>126</v>
      </c>
    </row>
    <row r="180" spans="1:5">
      <c r="A180" s="147" t="s">
        <v>125</v>
      </c>
      <c r="B180" s="46">
        <v>1067</v>
      </c>
      <c r="C180" s="132">
        <v>43738</v>
      </c>
      <c r="D180" s="62">
        <v>1404.39</v>
      </c>
      <c r="E180" s="151" t="s">
        <v>126</v>
      </c>
    </row>
    <row r="181" spans="1:5">
      <c r="A181" s="147" t="s">
        <v>125</v>
      </c>
      <c r="B181" s="46">
        <v>1068</v>
      </c>
      <c r="C181" s="132">
        <v>43738</v>
      </c>
      <c r="D181" s="62">
        <v>1198.21</v>
      </c>
      <c r="E181" s="151" t="s">
        <v>126</v>
      </c>
    </row>
    <row r="182" spans="1:5">
      <c r="A182" s="149" t="s">
        <v>127</v>
      </c>
      <c r="B182" s="149"/>
      <c r="C182" s="149"/>
      <c r="D182" s="150">
        <f>SUM(D170:D181)</f>
        <v>18331.32</v>
      </c>
      <c r="E182" s="152"/>
    </row>
    <row r="183" spans="1:5">
      <c r="A183" s="149" t="s">
        <v>128</v>
      </c>
      <c r="B183" s="149"/>
      <c r="C183" s="149"/>
      <c r="D183" s="150">
        <f>D163+D166+D169+D182</f>
        <v>98336.320000000007</v>
      </c>
      <c r="E183" s="151"/>
    </row>
    <row r="184" spans="1:5" ht="33" hidden="1">
      <c r="A184" s="147" t="s">
        <v>129</v>
      </c>
      <c r="B184" s="46"/>
      <c r="C184" s="132"/>
      <c r="D184" s="62"/>
      <c r="E184" s="151" t="s">
        <v>130</v>
      </c>
    </row>
    <row r="185" spans="1:5" hidden="1">
      <c r="A185" s="147" t="s">
        <v>129</v>
      </c>
      <c r="B185" s="11"/>
      <c r="C185" s="189"/>
      <c r="D185" s="190"/>
      <c r="E185" s="151" t="s">
        <v>131</v>
      </c>
    </row>
    <row r="186" spans="1:5">
      <c r="A186" s="149" t="s">
        <v>132</v>
      </c>
      <c r="B186" s="149"/>
      <c r="C186" s="149"/>
      <c r="D186" s="150">
        <f>SUM(D184:D185)</f>
        <v>0</v>
      </c>
      <c r="E186" s="152"/>
    </row>
    <row r="187" spans="1:5" ht="33" hidden="1">
      <c r="A187" s="153" t="s">
        <v>133</v>
      </c>
      <c r="B187" s="11"/>
      <c r="C187" s="189"/>
      <c r="D187" s="190"/>
      <c r="E187" s="151" t="s">
        <v>134</v>
      </c>
    </row>
    <row r="188" spans="1:5" hidden="1">
      <c r="A188" s="149" t="s">
        <v>135</v>
      </c>
      <c r="B188" s="149"/>
      <c r="C188" s="149"/>
      <c r="D188" s="150">
        <f>SUM(D187:D187)</f>
        <v>0</v>
      </c>
      <c r="E188" s="152"/>
    </row>
    <row r="189" spans="1:5" ht="33" hidden="1">
      <c r="A189" s="147" t="s">
        <v>136</v>
      </c>
      <c r="B189" s="8"/>
      <c r="C189" s="191"/>
      <c r="D189" s="192"/>
      <c r="E189" s="151" t="s">
        <v>137</v>
      </c>
    </row>
    <row r="190" spans="1:5" hidden="1">
      <c r="A190" s="149" t="s">
        <v>138</v>
      </c>
      <c r="B190" s="149"/>
      <c r="C190" s="149"/>
      <c r="D190" s="150">
        <f>SUM(D189:D189)</f>
        <v>0</v>
      </c>
      <c r="E190" s="152"/>
    </row>
    <row r="191" spans="1:5" ht="49.5" hidden="1">
      <c r="A191" s="147" t="s">
        <v>139</v>
      </c>
      <c r="B191" s="11"/>
      <c r="C191" s="189"/>
      <c r="D191" s="190"/>
      <c r="E191" s="151" t="s">
        <v>140</v>
      </c>
    </row>
    <row r="192" spans="1:5" hidden="1">
      <c r="A192" s="149" t="s">
        <v>141</v>
      </c>
      <c r="B192" s="149"/>
      <c r="C192" s="149"/>
      <c r="D192" s="150">
        <f>SUM(D191:D191)</f>
        <v>0</v>
      </c>
      <c r="E192" s="151"/>
    </row>
    <row r="193" spans="1:5" ht="49.5" hidden="1">
      <c r="A193" s="147" t="s">
        <v>142</v>
      </c>
      <c r="B193" s="46"/>
      <c r="C193" s="132"/>
      <c r="D193" s="62"/>
      <c r="E193" s="151" t="s">
        <v>143</v>
      </c>
    </row>
    <row r="194" spans="1:5" hidden="1">
      <c r="A194" s="149" t="s">
        <v>144</v>
      </c>
      <c r="B194" s="149"/>
      <c r="C194" s="149"/>
      <c r="D194" s="150">
        <f>SUM(D193:D193)</f>
        <v>0</v>
      </c>
      <c r="E194" s="152"/>
    </row>
    <row r="195" spans="1:5" ht="49.5">
      <c r="A195" s="147" t="s">
        <v>145</v>
      </c>
      <c r="B195" s="46">
        <v>3073</v>
      </c>
      <c r="C195" s="132">
        <v>43717</v>
      </c>
      <c r="D195" s="62">
        <v>122805</v>
      </c>
      <c r="E195" s="159" t="s">
        <v>146</v>
      </c>
    </row>
    <row r="196" spans="1:5">
      <c r="A196" s="149" t="s">
        <v>147</v>
      </c>
      <c r="B196" s="149"/>
      <c r="C196" s="149"/>
      <c r="D196" s="150">
        <f>SUM(D195:D195)</f>
        <v>122805</v>
      </c>
      <c r="E196" s="152"/>
    </row>
    <row r="197" spans="1:5">
      <c r="A197" s="149" t="s">
        <v>148</v>
      </c>
      <c r="B197" s="149"/>
      <c r="C197" s="149"/>
      <c r="D197" s="150">
        <f>+D196+D192+D190+D188+D194+D186</f>
        <v>122805</v>
      </c>
      <c r="E197" s="152"/>
    </row>
    <row r="198" spans="1:5">
      <c r="A198" s="149" t="s">
        <v>149</v>
      </c>
      <c r="B198" s="149"/>
      <c r="C198" s="149"/>
      <c r="D198" s="150">
        <f>D152+D183+D197</f>
        <v>5959283.9500000002</v>
      </c>
      <c r="E198" s="152"/>
    </row>
  </sheetData>
  <sortState ref="B7:F24">
    <sortCondition ref="D7:D24"/>
  </sortState>
  <mergeCells count="1">
    <mergeCell ref="A4:E4"/>
  </mergeCells>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2" workbookViewId="0">
      <selection activeCell="J20" sqref="J20"/>
    </sheetView>
  </sheetViews>
  <sheetFormatPr defaultRowHeight="15"/>
  <cols>
    <col min="2" max="2" width="15.42578125" customWidth="1"/>
    <col min="3" max="3" width="14.85546875" customWidth="1"/>
    <col min="4" max="4" width="14.28515625" customWidth="1"/>
    <col min="5" max="5" width="12.5703125" customWidth="1"/>
    <col min="6" max="6" width="13.28515625" customWidth="1"/>
    <col min="7" max="7" width="45.42578125" customWidth="1"/>
  </cols>
  <sheetData>
    <row r="1" spans="1:7" ht="16.5">
      <c r="A1" s="234" t="s">
        <v>471</v>
      </c>
      <c r="B1" s="235"/>
      <c r="C1" s="236"/>
      <c r="D1" s="236"/>
      <c r="E1" s="237"/>
      <c r="F1" s="238"/>
      <c r="G1" s="238"/>
    </row>
    <row r="2" spans="1:7">
      <c r="A2" s="239" t="s">
        <v>472</v>
      </c>
      <c r="B2" s="235"/>
      <c r="C2" s="236"/>
      <c r="D2" s="236"/>
      <c r="E2" s="237"/>
      <c r="F2" s="238"/>
      <c r="G2" s="238"/>
    </row>
    <row r="3" spans="1:7">
      <c r="A3" s="239"/>
      <c r="B3" s="235"/>
      <c r="C3" s="236"/>
      <c r="D3" s="236"/>
      <c r="E3" s="237"/>
      <c r="F3" s="238"/>
      <c r="G3" s="238"/>
    </row>
    <row r="4" spans="1:7">
      <c r="A4" s="240" t="s">
        <v>473</v>
      </c>
      <c r="B4" s="241"/>
      <c r="C4" s="241"/>
      <c r="D4" s="241"/>
      <c r="E4" s="241"/>
      <c r="F4" s="241"/>
      <c r="G4" s="241"/>
    </row>
    <row r="5" spans="1:7">
      <c r="A5" s="242"/>
      <c r="B5" s="243"/>
      <c r="C5" s="243"/>
      <c r="D5" s="243"/>
      <c r="E5" s="243"/>
      <c r="F5" s="243" t="s">
        <v>474</v>
      </c>
      <c r="G5" s="243"/>
    </row>
    <row r="6" spans="1:7">
      <c r="A6" s="239"/>
      <c r="B6" s="235"/>
      <c r="C6" s="236"/>
      <c r="D6" s="236"/>
      <c r="E6" s="237"/>
      <c r="F6" s="238"/>
      <c r="G6" s="238"/>
    </row>
    <row r="7" spans="1:7">
      <c r="A7" s="239" t="s">
        <v>475</v>
      </c>
      <c r="B7" s="235"/>
      <c r="C7" s="236"/>
      <c r="D7" s="236"/>
      <c r="E7" s="237"/>
      <c r="F7" s="238"/>
      <c r="G7" s="238"/>
    </row>
    <row r="8" spans="1:7">
      <c r="A8" s="244" t="s">
        <v>476</v>
      </c>
      <c r="B8" s="235"/>
      <c r="C8" s="236"/>
      <c r="D8" s="236"/>
      <c r="E8" s="237"/>
      <c r="F8" s="238"/>
      <c r="G8" s="238"/>
    </row>
    <row r="9" spans="1:7">
      <c r="A9" s="245"/>
      <c r="B9" s="245"/>
      <c r="C9" s="245"/>
      <c r="D9" s="245"/>
      <c r="E9" s="245"/>
      <c r="F9" s="245"/>
      <c r="G9" s="245"/>
    </row>
    <row r="10" spans="1:7" ht="45">
      <c r="A10" s="246" t="s">
        <v>477</v>
      </c>
      <c r="B10" s="246" t="s">
        <v>478</v>
      </c>
      <c r="C10" s="246" t="s">
        <v>3</v>
      </c>
      <c r="D10" s="246" t="s">
        <v>6</v>
      </c>
      <c r="E10" s="246" t="s">
        <v>479</v>
      </c>
      <c r="F10" s="247" t="s">
        <v>4</v>
      </c>
      <c r="G10" s="246" t="s">
        <v>480</v>
      </c>
    </row>
    <row r="11" spans="1:7">
      <c r="A11" s="248">
        <v>1</v>
      </c>
      <c r="B11" s="248">
        <v>204</v>
      </c>
      <c r="C11" s="249">
        <v>43711</v>
      </c>
      <c r="D11" s="248" t="s">
        <v>481</v>
      </c>
      <c r="E11" s="248">
        <v>65</v>
      </c>
      <c r="F11" s="250">
        <v>650</v>
      </c>
      <c r="G11" s="251" t="s">
        <v>482</v>
      </c>
    </row>
    <row r="12" spans="1:7">
      <c r="A12" s="248">
        <v>2</v>
      </c>
      <c r="B12" s="248">
        <v>205</v>
      </c>
      <c r="C12" s="249">
        <v>43712</v>
      </c>
      <c r="D12" s="248" t="s">
        <v>481</v>
      </c>
      <c r="E12" s="248">
        <v>65</v>
      </c>
      <c r="F12" s="250">
        <v>75470.149999999994</v>
      </c>
      <c r="G12" s="251" t="s">
        <v>483</v>
      </c>
    </row>
    <row r="13" spans="1:7" ht="28.5" customHeight="1">
      <c r="A13" s="248">
        <v>3</v>
      </c>
      <c r="B13" s="248">
        <v>206</v>
      </c>
      <c r="C13" s="249">
        <v>43713</v>
      </c>
      <c r="D13" s="248" t="s">
        <v>481</v>
      </c>
      <c r="E13" s="248">
        <v>65</v>
      </c>
      <c r="F13" s="250">
        <v>2450.69</v>
      </c>
      <c r="G13" s="252" t="s">
        <v>484</v>
      </c>
    </row>
    <row r="14" spans="1:7" ht="38.25" customHeight="1">
      <c r="A14" s="248">
        <v>4</v>
      </c>
      <c r="B14" s="248">
        <v>207</v>
      </c>
      <c r="C14" s="249">
        <v>43713</v>
      </c>
      <c r="D14" s="248" t="s">
        <v>481</v>
      </c>
      <c r="E14" s="248">
        <v>65</v>
      </c>
      <c r="F14" s="250">
        <v>2394.16</v>
      </c>
      <c r="G14" s="252" t="s">
        <v>484</v>
      </c>
    </row>
    <row r="15" spans="1:7" ht="24.75" customHeight="1">
      <c r="A15" s="248">
        <v>5</v>
      </c>
      <c r="B15" s="253" t="s">
        <v>485</v>
      </c>
      <c r="C15" s="249">
        <v>43717</v>
      </c>
      <c r="D15" s="248" t="s">
        <v>481</v>
      </c>
      <c r="E15" s="248">
        <v>65</v>
      </c>
      <c r="F15" s="250">
        <v>80523</v>
      </c>
      <c r="G15" s="252" t="s">
        <v>486</v>
      </c>
    </row>
    <row r="16" spans="1:7" ht="32.25" customHeight="1">
      <c r="A16" s="248">
        <v>6</v>
      </c>
      <c r="B16" s="253" t="s">
        <v>487</v>
      </c>
      <c r="C16" s="249">
        <v>43717</v>
      </c>
      <c r="D16" s="248" t="s">
        <v>481</v>
      </c>
      <c r="E16" s="248">
        <v>65</v>
      </c>
      <c r="F16" s="250">
        <v>57244</v>
      </c>
      <c r="G16" s="252" t="s">
        <v>488</v>
      </c>
    </row>
    <row r="17" spans="1:7" ht="35.25" customHeight="1">
      <c r="A17" s="248">
        <v>7</v>
      </c>
      <c r="B17" s="253" t="s">
        <v>489</v>
      </c>
      <c r="C17" s="249">
        <v>43717</v>
      </c>
      <c r="D17" s="248" t="s">
        <v>481</v>
      </c>
      <c r="E17" s="248">
        <v>65</v>
      </c>
      <c r="F17" s="250">
        <v>3100</v>
      </c>
      <c r="G17" s="252" t="s">
        <v>490</v>
      </c>
    </row>
    <row r="18" spans="1:7" ht="33" customHeight="1">
      <c r="A18" s="248">
        <v>8</v>
      </c>
      <c r="B18" s="253" t="s">
        <v>491</v>
      </c>
      <c r="C18" s="249">
        <v>43721</v>
      </c>
      <c r="D18" s="248" t="s">
        <v>481</v>
      </c>
      <c r="E18" s="248">
        <v>65</v>
      </c>
      <c r="F18" s="250">
        <v>171</v>
      </c>
      <c r="G18" s="252" t="s">
        <v>492</v>
      </c>
    </row>
    <row r="19" spans="1:7" ht="33.75" customHeight="1">
      <c r="A19" s="248">
        <v>9</v>
      </c>
      <c r="B19" s="253" t="s">
        <v>493</v>
      </c>
      <c r="C19" s="249">
        <v>43725</v>
      </c>
      <c r="D19" s="248" t="s">
        <v>481</v>
      </c>
      <c r="E19" s="248">
        <v>65</v>
      </c>
      <c r="F19" s="254">
        <v>9433.32</v>
      </c>
      <c r="G19" s="265" t="s">
        <v>494</v>
      </c>
    </row>
    <row r="20" spans="1:7" ht="24.75" customHeight="1">
      <c r="A20" s="248">
        <v>10</v>
      </c>
      <c r="B20" s="253" t="s">
        <v>495</v>
      </c>
      <c r="C20" s="249">
        <v>43725</v>
      </c>
      <c r="D20" s="248" t="s">
        <v>481</v>
      </c>
      <c r="E20" s="248">
        <v>65</v>
      </c>
      <c r="F20" s="254">
        <v>6749.82</v>
      </c>
      <c r="G20" s="265" t="s">
        <v>494</v>
      </c>
    </row>
    <row r="21" spans="1:7" ht="25.5" customHeight="1">
      <c r="A21" s="248">
        <v>11</v>
      </c>
      <c r="B21" s="253" t="s">
        <v>496</v>
      </c>
      <c r="C21" s="249">
        <v>43725</v>
      </c>
      <c r="D21" s="248" t="s">
        <v>481</v>
      </c>
      <c r="E21" s="248">
        <v>65</v>
      </c>
      <c r="F21" s="255">
        <v>12000</v>
      </c>
      <c r="G21" s="265" t="s">
        <v>497</v>
      </c>
    </row>
    <row r="22" spans="1:7" ht="39" customHeight="1">
      <c r="A22" s="248">
        <v>12</v>
      </c>
      <c r="B22" s="253" t="s">
        <v>498</v>
      </c>
      <c r="C22" s="249">
        <v>43726</v>
      </c>
      <c r="D22" s="248" t="s">
        <v>481</v>
      </c>
      <c r="E22" s="248">
        <v>65</v>
      </c>
      <c r="F22" s="255">
        <v>11400</v>
      </c>
      <c r="G22" s="265" t="s">
        <v>497</v>
      </c>
    </row>
    <row r="23" spans="1:7" ht="29.25" customHeight="1">
      <c r="A23" s="248">
        <v>13</v>
      </c>
      <c r="B23" s="253" t="s">
        <v>499</v>
      </c>
      <c r="C23" s="249">
        <v>43726</v>
      </c>
      <c r="D23" s="248" t="s">
        <v>481</v>
      </c>
      <c r="E23" s="248">
        <v>65</v>
      </c>
      <c r="F23" s="256">
        <v>2380</v>
      </c>
      <c r="G23" s="257" t="s">
        <v>500</v>
      </c>
    </row>
    <row r="24" spans="1:7" ht="19.5" customHeight="1">
      <c r="A24" s="248">
        <v>14</v>
      </c>
      <c r="B24" s="253" t="s">
        <v>501</v>
      </c>
      <c r="C24" s="249">
        <v>43726</v>
      </c>
      <c r="D24" s="248" t="s">
        <v>481</v>
      </c>
      <c r="E24" s="248">
        <v>65</v>
      </c>
      <c r="F24" s="256">
        <v>30</v>
      </c>
      <c r="G24" s="257" t="s">
        <v>502</v>
      </c>
    </row>
    <row r="25" spans="1:7">
      <c r="A25" s="248">
        <v>15</v>
      </c>
      <c r="B25" s="253" t="s">
        <v>503</v>
      </c>
      <c r="C25" s="249">
        <v>43728</v>
      </c>
      <c r="D25" s="248" t="s">
        <v>481</v>
      </c>
      <c r="E25" s="248">
        <v>65</v>
      </c>
      <c r="F25" s="256">
        <v>520</v>
      </c>
      <c r="G25" s="251" t="s">
        <v>504</v>
      </c>
    </row>
    <row r="26" spans="1:7">
      <c r="A26" s="248">
        <v>16</v>
      </c>
      <c r="B26" s="253" t="s">
        <v>505</v>
      </c>
      <c r="C26" s="249">
        <v>43728</v>
      </c>
      <c r="D26" s="248" t="s">
        <v>481</v>
      </c>
      <c r="E26" s="248">
        <v>65</v>
      </c>
      <c r="F26" s="256">
        <v>520</v>
      </c>
      <c r="G26" s="251" t="s">
        <v>504</v>
      </c>
    </row>
    <row r="27" spans="1:7">
      <c r="A27" s="248">
        <v>17</v>
      </c>
      <c r="B27" s="253" t="s">
        <v>506</v>
      </c>
      <c r="C27" s="249">
        <v>43728</v>
      </c>
      <c r="D27" s="248" t="s">
        <v>481</v>
      </c>
      <c r="E27" s="248">
        <v>65</v>
      </c>
      <c r="F27" s="256">
        <v>520</v>
      </c>
      <c r="G27" s="251" t="s">
        <v>504</v>
      </c>
    </row>
    <row r="28" spans="1:7" ht="20.25" customHeight="1">
      <c r="A28" s="248">
        <v>18</v>
      </c>
      <c r="B28" s="253" t="s">
        <v>507</v>
      </c>
      <c r="C28" s="249">
        <v>43731</v>
      </c>
      <c r="D28" s="248" t="s">
        <v>481</v>
      </c>
      <c r="E28" s="248">
        <v>65</v>
      </c>
      <c r="F28" s="256">
        <v>265.94</v>
      </c>
      <c r="G28" s="257" t="s">
        <v>508</v>
      </c>
    </row>
    <row r="29" spans="1:7" ht="24" customHeight="1">
      <c r="A29" s="248">
        <v>19</v>
      </c>
      <c r="B29" s="253" t="s">
        <v>509</v>
      </c>
      <c r="C29" s="249">
        <v>43732</v>
      </c>
      <c r="D29" s="248" t="s">
        <v>481</v>
      </c>
      <c r="E29" s="248">
        <v>65</v>
      </c>
      <c r="F29" s="256">
        <v>29</v>
      </c>
      <c r="G29" s="257" t="s">
        <v>502</v>
      </c>
    </row>
    <row r="30" spans="1:7">
      <c r="A30" s="248">
        <v>20</v>
      </c>
      <c r="B30" s="253" t="s">
        <v>510</v>
      </c>
      <c r="C30" s="249">
        <v>43732</v>
      </c>
      <c r="D30" s="248" t="s">
        <v>481</v>
      </c>
      <c r="E30" s="248">
        <v>65</v>
      </c>
      <c r="F30" s="256">
        <v>59</v>
      </c>
      <c r="G30" s="251" t="s">
        <v>511</v>
      </c>
    </row>
    <row r="31" spans="1:7">
      <c r="A31" s="258" t="s">
        <v>28</v>
      </c>
      <c r="B31" s="258"/>
      <c r="C31" s="258"/>
      <c r="D31" s="258"/>
      <c r="E31" s="258"/>
      <c r="F31" s="259">
        <f>SUM(F11:F30)</f>
        <v>265910.08</v>
      </c>
      <c r="G31" s="252"/>
    </row>
    <row r="32" spans="1:7">
      <c r="A32" s="239"/>
      <c r="B32" s="235"/>
      <c r="C32" s="236"/>
      <c r="D32" s="236"/>
      <c r="E32" s="237"/>
      <c r="F32" s="238"/>
      <c r="G32" s="238"/>
    </row>
    <row r="33" spans="1:7">
      <c r="A33" s="245"/>
      <c r="B33" s="245"/>
      <c r="C33" s="245"/>
      <c r="D33" s="245"/>
      <c r="E33" s="245"/>
      <c r="F33" s="245"/>
      <c r="G33" s="245"/>
    </row>
    <row r="34" spans="1:7">
      <c r="A34" s="239" t="s">
        <v>475</v>
      </c>
      <c r="B34" s="245"/>
      <c r="C34" s="245"/>
      <c r="D34" s="245"/>
      <c r="E34" s="245"/>
      <c r="F34" s="245"/>
      <c r="G34" s="245"/>
    </row>
    <row r="35" spans="1:7">
      <c r="A35" s="244" t="s">
        <v>512</v>
      </c>
      <c r="B35" s="245"/>
      <c r="C35" s="245"/>
      <c r="D35" s="245"/>
      <c r="E35" s="245"/>
      <c r="F35" s="245"/>
      <c r="G35" s="245"/>
    </row>
    <row r="36" spans="1:7">
      <c r="A36" s="245"/>
      <c r="B36" s="245"/>
      <c r="C36" s="245"/>
      <c r="D36" s="245"/>
      <c r="E36" s="245"/>
      <c r="F36" s="245"/>
      <c r="G36" s="260"/>
    </row>
    <row r="37" spans="1:7" ht="45">
      <c r="A37" s="246" t="s">
        <v>477</v>
      </c>
      <c r="B37" s="246" t="s">
        <v>478</v>
      </c>
      <c r="C37" s="246" t="s">
        <v>3</v>
      </c>
      <c r="D37" s="246" t="s">
        <v>6</v>
      </c>
      <c r="E37" s="246" t="s">
        <v>479</v>
      </c>
      <c r="F37" s="247" t="s">
        <v>4</v>
      </c>
      <c r="G37" s="246" t="s">
        <v>480</v>
      </c>
    </row>
    <row r="38" spans="1:7">
      <c r="A38" s="248"/>
      <c r="B38" s="253"/>
      <c r="C38" s="249"/>
      <c r="D38" s="248"/>
      <c r="E38" s="248"/>
      <c r="F38" s="250"/>
      <c r="G38" s="252"/>
    </row>
    <row r="39" spans="1:7">
      <c r="A39" s="248"/>
      <c r="B39" s="253"/>
      <c r="C39" s="249"/>
      <c r="D39" s="248"/>
      <c r="E39" s="248"/>
      <c r="F39" s="250"/>
      <c r="G39" s="252"/>
    </row>
    <row r="40" spans="1:7">
      <c r="A40" s="248"/>
      <c r="B40" s="253"/>
      <c r="C40" s="249"/>
      <c r="D40" s="248"/>
      <c r="E40" s="248"/>
      <c r="F40" s="250"/>
      <c r="G40" s="252"/>
    </row>
    <row r="41" spans="1:7">
      <c r="A41" s="261" t="s">
        <v>28</v>
      </c>
      <c r="B41" s="262"/>
      <c r="C41" s="262"/>
      <c r="D41" s="262"/>
      <c r="E41" s="263"/>
      <c r="F41" s="264">
        <f>SUM(F38:F40)</f>
        <v>0</v>
      </c>
      <c r="G41" s="252"/>
    </row>
  </sheetData>
  <mergeCells count="3">
    <mergeCell ref="A4:G4"/>
    <mergeCell ref="A31:E31"/>
    <mergeCell ref="A41:E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1"/>
  <sheetViews>
    <sheetView tabSelected="1" zoomScaleNormal="100" zoomScaleSheetLayoutView="112" workbookViewId="0">
      <selection activeCell="K7" sqref="K7"/>
    </sheetView>
  </sheetViews>
  <sheetFormatPr defaultRowHeight="16.5"/>
  <cols>
    <col min="1" max="1" width="6.5703125" style="1" customWidth="1"/>
    <col min="2" max="2" width="12.85546875" style="1" customWidth="1"/>
    <col min="3" max="3" width="20.42578125" style="1" customWidth="1"/>
    <col min="4" max="4" width="41" style="115" customWidth="1"/>
    <col min="5" max="5" width="60.85546875" style="63" customWidth="1"/>
    <col min="6" max="6" width="16.42578125" style="64" customWidth="1"/>
    <col min="7" max="249" width="9.140625" style="1"/>
    <col min="250" max="250" width="6.5703125" style="1" customWidth="1"/>
    <col min="251" max="251" width="12.85546875" style="1" customWidth="1"/>
    <col min="252" max="252" width="12.42578125" style="1" customWidth="1"/>
    <col min="253" max="253" width="29" style="1" customWidth="1"/>
    <col min="254" max="254" width="36.5703125" style="1" customWidth="1"/>
    <col min="255" max="255" width="12.5703125" style="1" customWidth="1"/>
    <col min="256" max="256" width="17.7109375" style="1" customWidth="1"/>
    <col min="257" max="258" width="19" style="1" customWidth="1"/>
    <col min="259" max="259" width="13.85546875" style="1" customWidth="1"/>
    <col min="260" max="260" width="22" style="1" customWidth="1"/>
    <col min="261" max="261" width="24.42578125" style="1" customWidth="1"/>
    <col min="262" max="262" width="28.28515625" style="1" customWidth="1"/>
    <col min="263" max="505" width="9.140625" style="1"/>
    <col min="506" max="506" width="6.5703125" style="1" customWidth="1"/>
    <col min="507" max="507" width="12.85546875" style="1" customWidth="1"/>
    <col min="508" max="508" width="12.42578125" style="1" customWidth="1"/>
    <col min="509" max="509" width="29" style="1" customWidth="1"/>
    <col min="510" max="510" width="36.5703125" style="1" customWidth="1"/>
    <col min="511" max="511" width="12.5703125" style="1" customWidth="1"/>
    <col min="512" max="512" width="17.7109375" style="1" customWidth="1"/>
    <col min="513" max="514" width="19" style="1" customWidth="1"/>
    <col min="515" max="515" width="13.85546875" style="1" customWidth="1"/>
    <col min="516" max="516" width="22" style="1" customWidth="1"/>
    <col min="517" max="517" width="24.42578125" style="1" customWidth="1"/>
    <col min="518" max="518" width="28.28515625" style="1" customWidth="1"/>
    <col min="519" max="761" width="9.140625" style="1"/>
    <col min="762" max="762" width="6.5703125" style="1" customWidth="1"/>
    <col min="763" max="763" width="12.85546875" style="1" customWidth="1"/>
    <col min="764" max="764" width="12.42578125" style="1" customWidth="1"/>
    <col min="765" max="765" width="29" style="1" customWidth="1"/>
    <col min="766" max="766" width="36.5703125" style="1" customWidth="1"/>
    <col min="767" max="767" width="12.5703125" style="1" customWidth="1"/>
    <col min="768" max="768" width="17.7109375" style="1" customWidth="1"/>
    <col min="769" max="770" width="19" style="1" customWidth="1"/>
    <col min="771" max="771" width="13.85546875" style="1" customWidth="1"/>
    <col min="772" max="772" width="22" style="1" customWidth="1"/>
    <col min="773" max="773" width="24.42578125" style="1" customWidth="1"/>
    <col min="774" max="774" width="28.28515625" style="1" customWidth="1"/>
    <col min="775" max="1017" width="9.140625" style="1"/>
    <col min="1018" max="1018" width="6.5703125" style="1" customWidth="1"/>
    <col min="1019" max="1019" width="12.85546875" style="1" customWidth="1"/>
    <col min="1020" max="1020" width="12.42578125" style="1" customWidth="1"/>
    <col min="1021" max="1021" width="29" style="1" customWidth="1"/>
    <col min="1022" max="1022" width="36.5703125" style="1" customWidth="1"/>
    <col min="1023" max="1023" width="12.5703125" style="1" customWidth="1"/>
    <col min="1024" max="1024" width="17.7109375" style="1" customWidth="1"/>
    <col min="1025" max="1026" width="19" style="1" customWidth="1"/>
    <col min="1027" max="1027" width="13.85546875" style="1" customWidth="1"/>
    <col min="1028" max="1028" width="22" style="1" customWidth="1"/>
    <col min="1029" max="1029" width="24.42578125" style="1" customWidth="1"/>
    <col min="1030" max="1030" width="28.28515625" style="1" customWidth="1"/>
    <col min="1031" max="1273" width="9.140625" style="1"/>
    <col min="1274" max="1274" width="6.5703125" style="1" customWidth="1"/>
    <col min="1275" max="1275" width="12.85546875" style="1" customWidth="1"/>
    <col min="1276" max="1276" width="12.42578125" style="1" customWidth="1"/>
    <col min="1277" max="1277" width="29" style="1" customWidth="1"/>
    <col min="1278" max="1278" width="36.5703125" style="1" customWidth="1"/>
    <col min="1279" max="1279" width="12.5703125" style="1" customWidth="1"/>
    <col min="1280" max="1280" width="17.7109375" style="1" customWidth="1"/>
    <col min="1281" max="1282" width="19" style="1" customWidth="1"/>
    <col min="1283" max="1283" width="13.85546875" style="1" customWidth="1"/>
    <col min="1284" max="1284" width="22" style="1" customWidth="1"/>
    <col min="1285" max="1285" width="24.42578125" style="1" customWidth="1"/>
    <col min="1286" max="1286" width="28.28515625" style="1" customWidth="1"/>
    <col min="1287" max="1529" width="9.140625" style="1"/>
    <col min="1530" max="1530" width="6.5703125" style="1" customWidth="1"/>
    <col min="1531" max="1531" width="12.85546875" style="1" customWidth="1"/>
    <col min="1532" max="1532" width="12.42578125" style="1" customWidth="1"/>
    <col min="1533" max="1533" width="29" style="1" customWidth="1"/>
    <col min="1534" max="1534" width="36.5703125" style="1" customWidth="1"/>
    <col min="1535" max="1535" width="12.5703125" style="1" customWidth="1"/>
    <col min="1536" max="1536" width="17.7109375" style="1" customWidth="1"/>
    <col min="1537" max="1538" width="19" style="1" customWidth="1"/>
    <col min="1539" max="1539" width="13.85546875" style="1" customWidth="1"/>
    <col min="1540" max="1540" width="22" style="1" customWidth="1"/>
    <col min="1541" max="1541" width="24.42578125" style="1" customWidth="1"/>
    <col min="1542" max="1542" width="28.28515625" style="1" customWidth="1"/>
    <col min="1543" max="1785" width="9.140625" style="1"/>
    <col min="1786" max="1786" width="6.5703125" style="1" customWidth="1"/>
    <col min="1787" max="1787" width="12.85546875" style="1" customWidth="1"/>
    <col min="1788" max="1788" width="12.42578125" style="1" customWidth="1"/>
    <col min="1789" max="1789" width="29" style="1" customWidth="1"/>
    <col min="1790" max="1790" width="36.5703125" style="1" customWidth="1"/>
    <col min="1791" max="1791" width="12.5703125" style="1" customWidth="1"/>
    <col min="1792" max="1792" width="17.7109375" style="1" customWidth="1"/>
    <col min="1793" max="1794" width="19" style="1" customWidth="1"/>
    <col min="1795" max="1795" width="13.85546875" style="1" customWidth="1"/>
    <col min="1796" max="1796" width="22" style="1" customWidth="1"/>
    <col min="1797" max="1797" width="24.42578125" style="1" customWidth="1"/>
    <col min="1798" max="1798" width="28.28515625" style="1" customWidth="1"/>
    <col min="1799" max="2041" width="9.140625" style="1"/>
    <col min="2042" max="2042" width="6.5703125" style="1" customWidth="1"/>
    <col min="2043" max="2043" width="12.85546875" style="1" customWidth="1"/>
    <col min="2044" max="2044" width="12.42578125" style="1" customWidth="1"/>
    <col min="2045" max="2045" width="29" style="1" customWidth="1"/>
    <col min="2046" max="2046" width="36.5703125" style="1" customWidth="1"/>
    <col min="2047" max="2047" width="12.5703125" style="1" customWidth="1"/>
    <col min="2048" max="2048" width="17.7109375" style="1" customWidth="1"/>
    <col min="2049" max="2050" width="19" style="1" customWidth="1"/>
    <col min="2051" max="2051" width="13.85546875" style="1" customWidth="1"/>
    <col min="2052" max="2052" width="22" style="1" customWidth="1"/>
    <col min="2053" max="2053" width="24.42578125" style="1" customWidth="1"/>
    <col min="2054" max="2054" width="28.28515625" style="1" customWidth="1"/>
    <col min="2055" max="2297" width="9.140625" style="1"/>
    <col min="2298" max="2298" width="6.5703125" style="1" customWidth="1"/>
    <col min="2299" max="2299" width="12.85546875" style="1" customWidth="1"/>
    <col min="2300" max="2300" width="12.42578125" style="1" customWidth="1"/>
    <col min="2301" max="2301" width="29" style="1" customWidth="1"/>
    <col min="2302" max="2302" width="36.5703125" style="1" customWidth="1"/>
    <col min="2303" max="2303" width="12.5703125" style="1" customWidth="1"/>
    <col min="2304" max="2304" width="17.7109375" style="1" customWidth="1"/>
    <col min="2305" max="2306" width="19" style="1" customWidth="1"/>
    <col min="2307" max="2307" width="13.85546875" style="1" customWidth="1"/>
    <col min="2308" max="2308" width="22" style="1" customWidth="1"/>
    <col min="2309" max="2309" width="24.42578125" style="1" customWidth="1"/>
    <col min="2310" max="2310" width="28.28515625" style="1" customWidth="1"/>
    <col min="2311" max="2553" width="9.140625" style="1"/>
    <col min="2554" max="2554" width="6.5703125" style="1" customWidth="1"/>
    <col min="2555" max="2555" width="12.85546875" style="1" customWidth="1"/>
    <col min="2556" max="2556" width="12.42578125" style="1" customWidth="1"/>
    <col min="2557" max="2557" width="29" style="1" customWidth="1"/>
    <col min="2558" max="2558" width="36.5703125" style="1" customWidth="1"/>
    <col min="2559" max="2559" width="12.5703125" style="1" customWidth="1"/>
    <col min="2560" max="2560" width="17.7109375" style="1" customWidth="1"/>
    <col min="2561" max="2562" width="19" style="1" customWidth="1"/>
    <col min="2563" max="2563" width="13.85546875" style="1" customWidth="1"/>
    <col min="2564" max="2564" width="22" style="1" customWidth="1"/>
    <col min="2565" max="2565" width="24.42578125" style="1" customWidth="1"/>
    <col min="2566" max="2566" width="28.28515625" style="1" customWidth="1"/>
    <col min="2567" max="2809" width="9.140625" style="1"/>
    <col min="2810" max="2810" width="6.5703125" style="1" customWidth="1"/>
    <col min="2811" max="2811" width="12.85546875" style="1" customWidth="1"/>
    <col min="2812" max="2812" width="12.42578125" style="1" customWidth="1"/>
    <col min="2813" max="2813" width="29" style="1" customWidth="1"/>
    <col min="2814" max="2814" width="36.5703125" style="1" customWidth="1"/>
    <col min="2815" max="2815" width="12.5703125" style="1" customWidth="1"/>
    <col min="2816" max="2816" width="17.7109375" style="1" customWidth="1"/>
    <col min="2817" max="2818" width="19" style="1" customWidth="1"/>
    <col min="2819" max="2819" width="13.85546875" style="1" customWidth="1"/>
    <col min="2820" max="2820" width="22" style="1" customWidth="1"/>
    <col min="2821" max="2821" width="24.42578125" style="1" customWidth="1"/>
    <col min="2822" max="2822" width="28.28515625" style="1" customWidth="1"/>
    <col min="2823" max="3065" width="9.140625" style="1"/>
    <col min="3066" max="3066" width="6.5703125" style="1" customWidth="1"/>
    <col min="3067" max="3067" width="12.85546875" style="1" customWidth="1"/>
    <col min="3068" max="3068" width="12.42578125" style="1" customWidth="1"/>
    <col min="3069" max="3069" width="29" style="1" customWidth="1"/>
    <col min="3070" max="3070" width="36.5703125" style="1" customWidth="1"/>
    <col min="3071" max="3071" width="12.5703125" style="1" customWidth="1"/>
    <col min="3072" max="3072" width="17.7109375" style="1" customWidth="1"/>
    <col min="3073" max="3074" width="19" style="1" customWidth="1"/>
    <col min="3075" max="3075" width="13.85546875" style="1" customWidth="1"/>
    <col min="3076" max="3076" width="22" style="1" customWidth="1"/>
    <col min="3077" max="3077" width="24.42578125" style="1" customWidth="1"/>
    <col min="3078" max="3078" width="28.28515625" style="1" customWidth="1"/>
    <col min="3079" max="3321" width="9.140625" style="1"/>
    <col min="3322" max="3322" width="6.5703125" style="1" customWidth="1"/>
    <col min="3323" max="3323" width="12.85546875" style="1" customWidth="1"/>
    <col min="3324" max="3324" width="12.42578125" style="1" customWidth="1"/>
    <col min="3325" max="3325" width="29" style="1" customWidth="1"/>
    <col min="3326" max="3326" width="36.5703125" style="1" customWidth="1"/>
    <col min="3327" max="3327" width="12.5703125" style="1" customWidth="1"/>
    <col min="3328" max="3328" width="17.7109375" style="1" customWidth="1"/>
    <col min="3329" max="3330" width="19" style="1" customWidth="1"/>
    <col min="3331" max="3331" width="13.85546875" style="1" customWidth="1"/>
    <col min="3332" max="3332" width="22" style="1" customWidth="1"/>
    <col min="3333" max="3333" width="24.42578125" style="1" customWidth="1"/>
    <col min="3334" max="3334" width="28.28515625" style="1" customWidth="1"/>
    <col min="3335" max="3577" width="9.140625" style="1"/>
    <col min="3578" max="3578" width="6.5703125" style="1" customWidth="1"/>
    <col min="3579" max="3579" width="12.85546875" style="1" customWidth="1"/>
    <col min="3580" max="3580" width="12.42578125" style="1" customWidth="1"/>
    <col min="3581" max="3581" width="29" style="1" customWidth="1"/>
    <col min="3582" max="3582" width="36.5703125" style="1" customWidth="1"/>
    <col min="3583" max="3583" width="12.5703125" style="1" customWidth="1"/>
    <col min="3584" max="3584" width="17.7109375" style="1" customWidth="1"/>
    <col min="3585" max="3586" width="19" style="1" customWidth="1"/>
    <col min="3587" max="3587" width="13.85546875" style="1" customWidth="1"/>
    <col min="3588" max="3588" width="22" style="1" customWidth="1"/>
    <col min="3589" max="3589" width="24.42578125" style="1" customWidth="1"/>
    <col min="3590" max="3590" width="28.28515625" style="1" customWidth="1"/>
    <col min="3591" max="3833" width="9.140625" style="1"/>
    <col min="3834" max="3834" width="6.5703125" style="1" customWidth="1"/>
    <col min="3835" max="3835" width="12.85546875" style="1" customWidth="1"/>
    <col min="3836" max="3836" width="12.42578125" style="1" customWidth="1"/>
    <col min="3837" max="3837" width="29" style="1" customWidth="1"/>
    <col min="3838" max="3838" width="36.5703125" style="1" customWidth="1"/>
    <col min="3839" max="3839" width="12.5703125" style="1" customWidth="1"/>
    <col min="3840" max="3840" width="17.7109375" style="1" customWidth="1"/>
    <col min="3841" max="3842" width="19" style="1" customWidth="1"/>
    <col min="3843" max="3843" width="13.85546875" style="1" customWidth="1"/>
    <col min="3844" max="3844" width="22" style="1" customWidth="1"/>
    <col min="3845" max="3845" width="24.42578125" style="1" customWidth="1"/>
    <col min="3846" max="3846" width="28.28515625" style="1" customWidth="1"/>
    <col min="3847" max="4089" width="9.140625" style="1"/>
    <col min="4090" max="4090" width="6.5703125" style="1" customWidth="1"/>
    <col min="4091" max="4091" width="12.85546875" style="1" customWidth="1"/>
    <col min="4092" max="4092" width="12.42578125" style="1" customWidth="1"/>
    <col min="4093" max="4093" width="29" style="1" customWidth="1"/>
    <col min="4094" max="4094" width="36.5703125" style="1" customWidth="1"/>
    <col min="4095" max="4095" width="12.5703125" style="1" customWidth="1"/>
    <col min="4096" max="4096" width="17.7109375" style="1" customWidth="1"/>
    <col min="4097" max="4098" width="19" style="1" customWidth="1"/>
    <col min="4099" max="4099" width="13.85546875" style="1" customWidth="1"/>
    <col min="4100" max="4100" width="22" style="1" customWidth="1"/>
    <col min="4101" max="4101" width="24.42578125" style="1" customWidth="1"/>
    <col min="4102" max="4102" width="28.28515625" style="1" customWidth="1"/>
    <col min="4103" max="4345" width="9.140625" style="1"/>
    <col min="4346" max="4346" width="6.5703125" style="1" customWidth="1"/>
    <col min="4347" max="4347" width="12.85546875" style="1" customWidth="1"/>
    <col min="4348" max="4348" width="12.42578125" style="1" customWidth="1"/>
    <col min="4349" max="4349" width="29" style="1" customWidth="1"/>
    <col min="4350" max="4350" width="36.5703125" style="1" customWidth="1"/>
    <col min="4351" max="4351" width="12.5703125" style="1" customWidth="1"/>
    <col min="4352" max="4352" width="17.7109375" style="1" customWidth="1"/>
    <col min="4353" max="4354" width="19" style="1" customWidth="1"/>
    <col min="4355" max="4355" width="13.85546875" style="1" customWidth="1"/>
    <col min="4356" max="4356" width="22" style="1" customWidth="1"/>
    <col min="4357" max="4357" width="24.42578125" style="1" customWidth="1"/>
    <col min="4358" max="4358" width="28.28515625" style="1" customWidth="1"/>
    <col min="4359" max="4601" width="9.140625" style="1"/>
    <col min="4602" max="4602" width="6.5703125" style="1" customWidth="1"/>
    <col min="4603" max="4603" width="12.85546875" style="1" customWidth="1"/>
    <col min="4604" max="4604" width="12.42578125" style="1" customWidth="1"/>
    <col min="4605" max="4605" width="29" style="1" customWidth="1"/>
    <col min="4606" max="4606" width="36.5703125" style="1" customWidth="1"/>
    <col min="4607" max="4607" width="12.5703125" style="1" customWidth="1"/>
    <col min="4608" max="4608" width="17.7109375" style="1" customWidth="1"/>
    <col min="4609" max="4610" width="19" style="1" customWidth="1"/>
    <col min="4611" max="4611" width="13.85546875" style="1" customWidth="1"/>
    <col min="4612" max="4612" width="22" style="1" customWidth="1"/>
    <col min="4613" max="4613" width="24.42578125" style="1" customWidth="1"/>
    <col min="4614" max="4614" width="28.28515625" style="1" customWidth="1"/>
    <col min="4615" max="4857" width="9.140625" style="1"/>
    <col min="4858" max="4858" width="6.5703125" style="1" customWidth="1"/>
    <col min="4859" max="4859" width="12.85546875" style="1" customWidth="1"/>
    <col min="4860" max="4860" width="12.42578125" style="1" customWidth="1"/>
    <col min="4861" max="4861" width="29" style="1" customWidth="1"/>
    <col min="4862" max="4862" width="36.5703125" style="1" customWidth="1"/>
    <col min="4863" max="4863" width="12.5703125" style="1" customWidth="1"/>
    <col min="4864" max="4864" width="17.7109375" style="1" customWidth="1"/>
    <col min="4865" max="4866" width="19" style="1" customWidth="1"/>
    <col min="4867" max="4867" width="13.85546875" style="1" customWidth="1"/>
    <col min="4868" max="4868" width="22" style="1" customWidth="1"/>
    <col min="4869" max="4869" width="24.42578125" style="1" customWidth="1"/>
    <col min="4870" max="4870" width="28.28515625" style="1" customWidth="1"/>
    <col min="4871" max="5113" width="9.140625" style="1"/>
    <col min="5114" max="5114" width="6.5703125" style="1" customWidth="1"/>
    <col min="5115" max="5115" width="12.85546875" style="1" customWidth="1"/>
    <col min="5116" max="5116" width="12.42578125" style="1" customWidth="1"/>
    <col min="5117" max="5117" width="29" style="1" customWidth="1"/>
    <col min="5118" max="5118" width="36.5703125" style="1" customWidth="1"/>
    <col min="5119" max="5119" width="12.5703125" style="1" customWidth="1"/>
    <col min="5120" max="5120" width="17.7109375" style="1" customWidth="1"/>
    <col min="5121" max="5122" width="19" style="1" customWidth="1"/>
    <col min="5123" max="5123" width="13.85546875" style="1" customWidth="1"/>
    <col min="5124" max="5124" width="22" style="1" customWidth="1"/>
    <col min="5125" max="5125" width="24.42578125" style="1" customWidth="1"/>
    <col min="5126" max="5126" width="28.28515625" style="1" customWidth="1"/>
    <col min="5127" max="5369" width="9.140625" style="1"/>
    <col min="5370" max="5370" width="6.5703125" style="1" customWidth="1"/>
    <col min="5371" max="5371" width="12.85546875" style="1" customWidth="1"/>
    <col min="5372" max="5372" width="12.42578125" style="1" customWidth="1"/>
    <col min="5373" max="5373" width="29" style="1" customWidth="1"/>
    <col min="5374" max="5374" width="36.5703125" style="1" customWidth="1"/>
    <col min="5375" max="5375" width="12.5703125" style="1" customWidth="1"/>
    <col min="5376" max="5376" width="17.7109375" style="1" customWidth="1"/>
    <col min="5377" max="5378" width="19" style="1" customWidth="1"/>
    <col min="5379" max="5379" width="13.85546875" style="1" customWidth="1"/>
    <col min="5380" max="5380" width="22" style="1" customWidth="1"/>
    <col min="5381" max="5381" width="24.42578125" style="1" customWidth="1"/>
    <col min="5382" max="5382" width="28.28515625" style="1" customWidth="1"/>
    <col min="5383" max="5625" width="9.140625" style="1"/>
    <col min="5626" max="5626" width="6.5703125" style="1" customWidth="1"/>
    <col min="5627" max="5627" width="12.85546875" style="1" customWidth="1"/>
    <col min="5628" max="5628" width="12.42578125" style="1" customWidth="1"/>
    <col min="5629" max="5629" width="29" style="1" customWidth="1"/>
    <col min="5630" max="5630" width="36.5703125" style="1" customWidth="1"/>
    <col min="5631" max="5631" width="12.5703125" style="1" customWidth="1"/>
    <col min="5632" max="5632" width="17.7109375" style="1" customWidth="1"/>
    <col min="5633" max="5634" width="19" style="1" customWidth="1"/>
    <col min="5635" max="5635" width="13.85546875" style="1" customWidth="1"/>
    <col min="5636" max="5636" width="22" style="1" customWidth="1"/>
    <col min="5637" max="5637" width="24.42578125" style="1" customWidth="1"/>
    <col min="5638" max="5638" width="28.28515625" style="1" customWidth="1"/>
    <col min="5639" max="5881" width="9.140625" style="1"/>
    <col min="5882" max="5882" width="6.5703125" style="1" customWidth="1"/>
    <col min="5883" max="5883" width="12.85546875" style="1" customWidth="1"/>
    <col min="5884" max="5884" width="12.42578125" style="1" customWidth="1"/>
    <col min="5885" max="5885" width="29" style="1" customWidth="1"/>
    <col min="5886" max="5886" width="36.5703125" style="1" customWidth="1"/>
    <col min="5887" max="5887" width="12.5703125" style="1" customWidth="1"/>
    <col min="5888" max="5888" width="17.7109375" style="1" customWidth="1"/>
    <col min="5889" max="5890" width="19" style="1" customWidth="1"/>
    <col min="5891" max="5891" width="13.85546875" style="1" customWidth="1"/>
    <col min="5892" max="5892" width="22" style="1" customWidth="1"/>
    <col min="5893" max="5893" width="24.42578125" style="1" customWidth="1"/>
    <col min="5894" max="5894" width="28.28515625" style="1" customWidth="1"/>
    <col min="5895" max="6137" width="9.140625" style="1"/>
    <col min="6138" max="6138" width="6.5703125" style="1" customWidth="1"/>
    <col min="6139" max="6139" width="12.85546875" style="1" customWidth="1"/>
    <col min="6140" max="6140" width="12.42578125" style="1" customWidth="1"/>
    <col min="6141" max="6141" width="29" style="1" customWidth="1"/>
    <col min="6142" max="6142" width="36.5703125" style="1" customWidth="1"/>
    <col min="6143" max="6143" width="12.5703125" style="1" customWidth="1"/>
    <col min="6144" max="6144" width="17.7109375" style="1" customWidth="1"/>
    <col min="6145" max="6146" width="19" style="1" customWidth="1"/>
    <col min="6147" max="6147" width="13.85546875" style="1" customWidth="1"/>
    <col min="6148" max="6148" width="22" style="1" customWidth="1"/>
    <col min="6149" max="6149" width="24.42578125" style="1" customWidth="1"/>
    <col min="6150" max="6150" width="28.28515625" style="1" customWidth="1"/>
    <col min="6151" max="6393" width="9.140625" style="1"/>
    <col min="6394" max="6394" width="6.5703125" style="1" customWidth="1"/>
    <col min="6395" max="6395" width="12.85546875" style="1" customWidth="1"/>
    <col min="6396" max="6396" width="12.42578125" style="1" customWidth="1"/>
    <col min="6397" max="6397" width="29" style="1" customWidth="1"/>
    <col min="6398" max="6398" width="36.5703125" style="1" customWidth="1"/>
    <col min="6399" max="6399" width="12.5703125" style="1" customWidth="1"/>
    <col min="6400" max="6400" width="17.7109375" style="1" customWidth="1"/>
    <col min="6401" max="6402" width="19" style="1" customWidth="1"/>
    <col min="6403" max="6403" width="13.85546875" style="1" customWidth="1"/>
    <col min="6404" max="6404" width="22" style="1" customWidth="1"/>
    <col min="6405" max="6405" width="24.42578125" style="1" customWidth="1"/>
    <col min="6406" max="6406" width="28.28515625" style="1" customWidth="1"/>
    <col min="6407" max="6649" width="9.140625" style="1"/>
    <col min="6650" max="6650" width="6.5703125" style="1" customWidth="1"/>
    <col min="6651" max="6651" width="12.85546875" style="1" customWidth="1"/>
    <col min="6652" max="6652" width="12.42578125" style="1" customWidth="1"/>
    <col min="6653" max="6653" width="29" style="1" customWidth="1"/>
    <col min="6654" max="6654" width="36.5703125" style="1" customWidth="1"/>
    <col min="6655" max="6655" width="12.5703125" style="1" customWidth="1"/>
    <col min="6656" max="6656" width="17.7109375" style="1" customWidth="1"/>
    <col min="6657" max="6658" width="19" style="1" customWidth="1"/>
    <col min="6659" max="6659" width="13.85546875" style="1" customWidth="1"/>
    <col min="6660" max="6660" width="22" style="1" customWidth="1"/>
    <col min="6661" max="6661" width="24.42578125" style="1" customWidth="1"/>
    <col min="6662" max="6662" width="28.28515625" style="1" customWidth="1"/>
    <col min="6663" max="6905" width="9.140625" style="1"/>
    <col min="6906" max="6906" width="6.5703125" style="1" customWidth="1"/>
    <col min="6907" max="6907" width="12.85546875" style="1" customWidth="1"/>
    <col min="6908" max="6908" width="12.42578125" style="1" customWidth="1"/>
    <col min="6909" max="6909" width="29" style="1" customWidth="1"/>
    <col min="6910" max="6910" width="36.5703125" style="1" customWidth="1"/>
    <col min="6911" max="6911" width="12.5703125" style="1" customWidth="1"/>
    <col min="6912" max="6912" width="17.7109375" style="1" customWidth="1"/>
    <col min="6913" max="6914" width="19" style="1" customWidth="1"/>
    <col min="6915" max="6915" width="13.85546875" style="1" customWidth="1"/>
    <col min="6916" max="6916" width="22" style="1" customWidth="1"/>
    <col min="6917" max="6917" width="24.42578125" style="1" customWidth="1"/>
    <col min="6918" max="6918" width="28.28515625" style="1" customWidth="1"/>
    <col min="6919" max="7161" width="9.140625" style="1"/>
    <col min="7162" max="7162" width="6.5703125" style="1" customWidth="1"/>
    <col min="7163" max="7163" width="12.85546875" style="1" customWidth="1"/>
    <col min="7164" max="7164" width="12.42578125" style="1" customWidth="1"/>
    <col min="7165" max="7165" width="29" style="1" customWidth="1"/>
    <col min="7166" max="7166" width="36.5703125" style="1" customWidth="1"/>
    <col min="7167" max="7167" width="12.5703125" style="1" customWidth="1"/>
    <col min="7168" max="7168" width="17.7109375" style="1" customWidth="1"/>
    <col min="7169" max="7170" width="19" style="1" customWidth="1"/>
    <col min="7171" max="7171" width="13.85546875" style="1" customWidth="1"/>
    <col min="7172" max="7172" width="22" style="1" customWidth="1"/>
    <col min="7173" max="7173" width="24.42578125" style="1" customWidth="1"/>
    <col min="7174" max="7174" width="28.28515625" style="1" customWidth="1"/>
    <col min="7175" max="7417" width="9.140625" style="1"/>
    <col min="7418" max="7418" width="6.5703125" style="1" customWidth="1"/>
    <col min="7419" max="7419" width="12.85546875" style="1" customWidth="1"/>
    <col min="7420" max="7420" width="12.42578125" style="1" customWidth="1"/>
    <col min="7421" max="7421" width="29" style="1" customWidth="1"/>
    <col min="7422" max="7422" width="36.5703125" style="1" customWidth="1"/>
    <col min="7423" max="7423" width="12.5703125" style="1" customWidth="1"/>
    <col min="7424" max="7424" width="17.7109375" style="1" customWidth="1"/>
    <col min="7425" max="7426" width="19" style="1" customWidth="1"/>
    <col min="7427" max="7427" width="13.85546875" style="1" customWidth="1"/>
    <col min="7428" max="7428" width="22" style="1" customWidth="1"/>
    <col min="7429" max="7429" width="24.42578125" style="1" customWidth="1"/>
    <col min="7430" max="7430" width="28.28515625" style="1" customWidth="1"/>
    <col min="7431" max="7673" width="9.140625" style="1"/>
    <col min="7674" max="7674" width="6.5703125" style="1" customWidth="1"/>
    <col min="7675" max="7675" width="12.85546875" style="1" customWidth="1"/>
    <col min="7676" max="7676" width="12.42578125" style="1" customWidth="1"/>
    <col min="7677" max="7677" width="29" style="1" customWidth="1"/>
    <col min="7678" max="7678" width="36.5703125" style="1" customWidth="1"/>
    <col min="7679" max="7679" width="12.5703125" style="1" customWidth="1"/>
    <col min="7680" max="7680" width="17.7109375" style="1" customWidth="1"/>
    <col min="7681" max="7682" width="19" style="1" customWidth="1"/>
    <col min="7683" max="7683" width="13.85546875" style="1" customWidth="1"/>
    <col min="7684" max="7684" width="22" style="1" customWidth="1"/>
    <col min="7685" max="7685" width="24.42578125" style="1" customWidth="1"/>
    <col min="7686" max="7686" width="28.28515625" style="1" customWidth="1"/>
    <col min="7687" max="7929" width="9.140625" style="1"/>
    <col min="7930" max="7930" width="6.5703125" style="1" customWidth="1"/>
    <col min="7931" max="7931" width="12.85546875" style="1" customWidth="1"/>
    <col min="7932" max="7932" width="12.42578125" style="1" customWidth="1"/>
    <col min="7933" max="7933" width="29" style="1" customWidth="1"/>
    <col min="7934" max="7934" width="36.5703125" style="1" customWidth="1"/>
    <col min="7935" max="7935" width="12.5703125" style="1" customWidth="1"/>
    <col min="7936" max="7936" width="17.7109375" style="1" customWidth="1"/>
    <col min="7937" max="7938" width="19" style="1" customWidth="1"/>
    <col min="7939" max="7939" width="13.85546875" style="1" customWidth="1"/>
    <col min="7940" max="7940" width="22" style="1" customWidth="1"/>
    <col min="7941" max="7941" width="24.42578125" style="1" customWidth="1"/>
    <col min="7942" max="7942" width="28.28515625" style="1" customWidth="1"/>
    <col min="7943" max="8185" width="9.140625" style="1"/>
    <col min="8186" max="8186" width="6.5703125" style="1" customWidth="1"/>
    <col min="8187" max="8187" width="12.85546875" style="1" customWidth="1"/>
    <col min="8188" max="8188" width="12.42578125" style="1" customWidth="1"/>
    <col min="8189" max="8189" width="29" style="1" customWidth="1"/>
    <col min="8190" max="8190" width="36.5703125" style="1" customWidth="1"/>
    <col min="8191" max="8191" width="12.5703125" style="1" customWidth="1"/>
    <col min="8192" max="8192" width="17.7109375" style="1" customWidth="1"/>
    <col min="8193" max="8194" width="19" style="1" customWidth="1"/>
    <col min="8195" max="8195" width="13.85546875" style="1" customWidth="1"/>
    <col min="8196" max="8196" width="22" style="1" customWidth="1"/>
    <col min="8197" max="8197" width="24.42578125" style="1" customWidth="1"/>
    <col min="8198" max="8198" width="28.28515625" style="1" customWidth="1"/>
    <col min="8199" max="8441" width="9.140625" style="1"/>
    <col min="8442" max="8442" width="6.5703125" style="1" customWidth="1"/>
    <col min="8443" max="8443" width="12.85546875" style="1" customWidth="1"/>
    <col min="8444" max="8444" width="12.42578125" style="1" customWidth="1"/>
    <col min="8445" max="8445" width="29" style="1" customWidth="1"/>
    <col min="8446" max="8446" width="36.5703125" style="1" customWidth="1"/>
    <col min="8447" max="8447" width="12.5703125" style="1" customWidth="1"/>
    <col min="8448" max="8448" width="17.7109375" style="1" customWidth="1"/>
    <col min="8449" max="8450" width="19" style="1" customWidth="1"/>
    <col min="8451" max="8451" width="13.85546875" style="1" customWidth="1"/>
    <col min="8452" max="8452" width="22" style="1" customWidth="1"/>
    <col min="8453" max="8453" width="24.42578125" style="1" customWidth="1"/>
    <col min="8454" max="8454" width="28.28515625" style="1" customWidth="1"/>
    <col min="8455" max="8697" width="9.140625" style="1"/>
    <col min="8698" max="8698" width="6.5703125" style="1" customWidth="1"/>
    <col min="8699" max="8699" width="12.85546875" style="1" customWidth="1"/>
    <col min="8700" max="8700" width="12.42578125" style="1" customWidth="1"/>
    <col min="8701" max="8701" width="29" style="1" customWidth="1"/>
    <col min="8702" max="8702" width="36.5703125" style="1" customWidth="1"/>
    <col min="8703" max="8703" width="12.5703125" style="1" customWidth="1"/>
    <col min="8704" max="8704" width="17.7109375" style="1" customWidth="1"/>
    <col min="8705" max="8706" width="19" style="1" customWidth="1"/>
    <col min="8707" max="8707" width="13.85546875" style="1" customWidth="1"/>
    <col min="8708" max="8708" width="22" style="1" customWidth="1"/>
    <col min="8709" max="8709" width="24.42578125" style="1" customWidth="1"/>
    <col min="8710" max="8710" width="28.28515625" style="1" customWidth="1"/>
    <col min="8711" max="8953" width="9.140625" style="1"/>
    <col min="8954" max="8954" width="6.5703125" style="1" customWidth="1"/>
    <col min="8955" max="8955" width="12.85546875" style="1" customWidth="1"/>
    <col min="8956" max="8956" width="12.42578125" style="1" customWidth="1"/>
    <col min="8957" max="8957" width="29" style="1" customWidth="1"/>
    <col min="8958" max="8958" width="36.5703125" style="1" customWidth="1"/>
    <col min="8959" max="8959" width="12.5703125" style="1" customWidth="1"/>
    <col min="8960" max="8960" width="17.7109375" style="1" customWidth="1"/>
    <col min="8961" max="8962" width="19" style="1" customWidth="1"/>
    <col min="8963" max="8963" width="13.85546875" style="1" customWidth="1"/>
    <col min="8964" max="8964" width="22" style="1" customWidth="1"/>
    <col min="8965" max="8965" width="24.42578125" style="1" customWidth="1"/>
    <col min="8966" max="8966" width="28.28515625" style="1" customWidth="1"/>
    <col min="8967" max="9209" width="9.140625" style="1"/>
    <col min="9210" max="9210" width="6.5703125" style="1" customWidth="1"/>
    <col min="9211" max="9211" width="12.85546875" style="1" customWidth="1"/>
    <col min="9212" max="9212" width="12.42578125" style="1" customWidth="1"/>
    <col min="9213" max="9213" width="29" style="1" customWidth="1"/>
    <col min="9214" max="9214" width="36.5703125" style="1" customWidth="1"/>
    <col min="9215" max="9215" width="12.5703125" style="1" customWidth="1"/>
    <col min="9216" max="9216" width="17.7109375" style="1" customWidth="1"/>
    <col min="9217" max="9218" width="19" style="1" customWidth="1"/>
    <col min="9219" max="9219" width="13.85546875" style="1" customWidth="1"/>
    <col min="9220" max="9220" width="22" style="1" customWidth="1"/>
    <col min="9221" max="9221" width="24.42578125" style="1" customWidth="1"/>
    <col min="9222" max="9222" width="28.28515625" style="1" customWidth="1"/>
    <col min="9223" max="9465" width="9.140625" style="1"/>
    <col min="9466" max="9466" width="6.5703125" style="1" customWidth="1"/>
    <col min="9467" max="9467" width="12.85546875" style="1" customWidth="1"/>
    <col min="9468" max="9468" width="12.42578125" style="1" customWidth="1"/>
    <col min="9469" max="9469" width="29" style="1" customWidth="1"/>
    <col min="9470" max="9470" width="36.5703125" style="1" customWidth="1"/>
    <col min="9471" max="9471" width="12.5703125" style="1" customWidth="1"/>
    <col min="9472" max="9472" width="17.7109375" style="1" customWidth="1"/>
    <col min="9473" max="9474" width="19" style="1" customWidth="1"/>
    <col min="9475" max="9475" width="13.85546875" style="1" customWidth="1"/>
    <col min="9476" max="9476" width="22" style="1" customWidth="1"/>
    <col min="9477" max="9477" width="24.42578125" style="1" customWidth="1"/>
    <col min="9478" max="9478" width="28.28515625" style="1" customWidth="1"/>
    <col min="9479" max="9721" width="9.140625" style="1"/>
    <col min="9722" max="9722" width="6.5703125" style="1" customWidth="1"/>
    <col min="9723" max="9723" width="12.85546875" style="1" customWidth="1"/>
    <col min="9724" max="9724" width="12.42578125" style="1" customWidth="1"/>
    <col min="9725" max="9725" width="29" style="1" customWidth="1"/>
    <col min="9726" max="9726" width="36.5703125" style="1" customWidth="1"/>
    <col min="9727" max="9727" width="12.5703125" style="1" customWidth="1"/>
    <col min="9728" max="9728" width="17.7109375" style="1" customWidth="1"/>
    <col min="9729" max="9730" width="19" style="1" customWidth="1"/>
    <col min="9731" max="9731" width="13.85546875" style="1" customWidth="1"/>
    <col min="9732" max="9732" width="22" style="1" customWidth="1"/>
    <col min="9733" max="9733" width="24.42578125" style="1" customWidth="1"/>
    <col min="9734" max="9734" width="28.28515625" style="1" customWidth="1"/>
    <col min="9735" max="9977" width="9.140625" style="1"/>
    <col min="9978" max="9978" width="6.5703125" style="1" customWidth="1"/>
    <col min="9979" max="9979" width="12.85546875" style="1" customWidth="1"/>
    <col min="9980" max="9980" width="12.42578125" style="1" customWidth="1"/>
    <col min="9981" max="9981" width="29" style="1" customWidth="1"/>
    <col min="9982" max="9982" width="36.5703125" style="1" customWidth="1"/>
    <col min="9983" max="9983" width="12.5703125" style="1" customWidth="1"/>
    <col min="9984" max="9984" width="17.7109375" style="1" customWidth="1"/>
    <col min="9985" max="9986" width="19" style="1" customWidth="1"/>
    <col min="9987" max="9987" width="13.85546875" style="1" customWidth="1"/>
    <col min="9988" max="9988" width="22" style="1" customWidth="1"/>
    <col min="9989" max="9989" width="24.42578125" style="1" customWidth="1"/>
    <col min="9990" max="9990" width="28.28515625" style="1" customWidth="1"/>
    <col min="9991" max="10233" width="9.140625" style="1"/>
    <col min="10234" max="10234" width="6.5703125" style="1" customWidth="1"/>
    <col min="10235" max="10235" width="12.85546875" style="1" customWidth="1"/>
    <col min="10236" max="10236" width="12.42578125" style="1" customWidth="1"/>
    <col min="10237" max="10237" width="29" style="1" customWidth="1"/>
    <col min="10238" max="10238" width="36.5703125" style="1" customWidth="1"/>
    <col min="10239" max="10239" width="12.5703125" style="1" customWidth="1"/>
    <col min="10240" max="10240" width="17.7109375" style="1" customWidth="1"/>
    <col min="10241" max="10242" width="19" style="1" customWidth="1"/>
    <col min="10243" max="10243" width="13.85546875" style="1" customWidth="1"/>
    <col min="10244" max="10244" width="22" style="1" customWidth="1"/>
    <col min="10245" max="10245" width="24.42578125" style="1" customWidth="1"/>
    <col min="10246" max="10246" width="28.28515625" style="1" customWidth="1"/>
    <col min="10247" max="10489" width="9.140625" style="1"/>
    <col min="10490" max="10490" width="6.5703125" style="1" customWidth="1"/>
    <col min="10491" max="10491" width="12.85546875" style="1" customWidth="1"/>
    <col min="10492" max="10492" width="12.42578125" style="1" customWidth="1"/>
    <col min="10493" max="10493" width="29" style="1" customWidth="1"/>
    <col min="10494" max="10494" width="36.5703125" style="1" customWidth="1"/>
    <col min="10495" max="10495" width="12.5703125" style="1" customWidth="1"/>
    <col min="10496" max="10496" width="17.7109375" style="1" customWidth="1"/>
    <col min="10497" max="10498" width="19" style="1" customWidth="1"/>
    <col min="10499" max="10499" width="13.85546875" style="1" customWidth="1"/>
    <col min="10500" max="10500" width="22" style="1" customWidth="1"/>
    <col min="10501" max="10501" width="24.42578125" style="1" customWidth="1"/>
    <col min="10502" max="10502" width="28.28515625" style="1" customWidth="1"/>
    <col min="10503" max="10745" width="9.140625" style="1"/>
    <col min="10746" max="10746" width="6.5703125" style="1" customWidth="1"/>
    <col min="10747" max="10747" width="12.85546875" style="1" customWidth="1"/>
    <col min="10748" max="10748" width="12.42578125" style="1" customWidth="1"/>
    <col min="10749" max="10749" width="29" style="1" customWidth="1"/>
    <col min="10750" max="10750" width="36.5703125" style="1" customWidth="1"/>
    <col min="10751" max="10751" width="12.5703125" style="1" customWidth="1"/>
    <col min="10752" max="10752" width="17.7109375" style="1" customWidth="1"/>
    <col min="10753" max="10754" width="19" style="1" customWidth="1"/>
    <col min="10755" max="10755" width="13.85546875" style="1" customWidth="1"/>
    <col min="10756" max="10756" width="22" style="1" customWidth="1"/>
    <col min="10757" max="10757" width="24.42578125" style="1" customWidth="1"/>
    <col min="10758" max="10758" width="28.28515625" style="1" customWidth="1"/>
    <col min="10759" max="11001" width="9.140625" style="1"/>
    <col min="11002" max="11002" width="6.5703125" style="1" customWidth="1"/>
    <col min="11003" max="11003" width="12.85546875" style="1" customWidth="1"/>
    <col min="11004" max="11004" width="12.42578125" style="1" customWidth="1"/>
    <col min="11005" max="11005" width="29" style="1" customWidth="1"/>
    <col min="11006" max="11006" width="36.5703125" style="1" customWidth="1"/>
    <col min="11007" max="11007" width="12.5703125" style="1" customWidth="1"/>
    <col min="11008" max="11008" width="17.7109375" style="1" customWidth="1"/>
    <col min="11009" max="11010" width="19" style="1" customWidth="1"/>
    <col min="11011" max="11011" width="13.85546875" style="1" customWidth="1"/>
    <col min="11012" max="11012" width="22" style="1" customWidth="1"/>
    <col min="11013" max="11013" width="24.42578125" style="1" customWidth="1"/>
    <col min="11014" max="11014" width="28.28515625" style="1" customWidth="1"/>
    <col min="11015" max="11257" width="9.140625" style="1"/>
    <col min="11258" max="11258" width="6.5703125" style="1" customWidth="1"/>
    <col min="11259" max="11259" width="12.85546875" style="1" customWidth="1"/>
    <col min="11260" max="11260" width="12.42578125" style="1" customWidth="1"/>
    <col min="11261" max="11261" width="29" style="1" customWidth="1"/>
    <col min="11262" max="11262" width="36.5703125" style="1" customWidth="1"/>
    <col min="11263" max="11263" width="12.5703125" style="1" customWidth="1"/>
    <col min="11264" max="11264" width="17.7109375" style="1" customWidth="1"/>
    <col min="11265" max="11266" width="19" style="1" customWidth="1"/>
    <col min="11267" max="11267" width="13.85546875" style="1" customWidth="1"/>
    <col min="11268" max="11268" width="22" style="1" customWidth="1"/>
    <col min="11269" max="11269" width="24.42578125" style="1" customWidth="1"/>
    <col min="11270" max="11270" width="28.28515625" style="1" customWidth="1"/>
    <col min="11271" max="11513" width="9.140625" style="1"/>
    <col min="11514" max="11514" width="6.5703125" style="1" customWidth="1"/>
    <col min="11515" max="11515" width="12.85546875" style="1" customWidth="1"/>
    <col min="11516" max="11516" width="12.42578125" style="1" customWidth="1"/>
    <col min="11517" max="11517" width="29" style="1" customWidth="1"/>
    <col min="11518" max="11518" width="36.5703125" style="1" customWidth="1"/>
    <col min="11519" max="11519" width="12.5703125" style="1" customWidth="1"/>
    <col min="11520" max="11520" width="17.7109375" style="1" customWidth="1"/>
    <col min="11521" max="11522" width="19" style="1" customWidth="1"/>
    <col min="11523" max="11523" width="13.85546875" style="1" customWidth="1"/>
    <col min="11524" max="11524" width="22" style="1" customWidth="1"/>
    <col min="11525" max="11525" width="24.42578125" style="1" customWidth="1"/>
    <col min="11526" max="11526" width="28.28515625" style="1" customWidth="1"/>
    <col min="11527" max="11769" width="9.140625" style="1"/>
    <col min="11770" max="11770" width="6.5703125" style="1" customWidth="1"/>
    <col min="11771" max="11771" width="12.85546875" style="1" customWidth="1"/>
    <col min="11772" max="11772" width="12.42578125" style="1" customWidth="1"/>
    <col min="11773" max="11773" width="29" style="1" customWidth="1"/>
    <col min="11774" max="11774" width="36.5703125" style="1" customWidth="1"/>
    <col min="11775" max="11775" width="12.5703125" style="1" customWidth="1"/>
    <col min="11776" max="11776" width="17.7109375" style="1" customWidth="1"/>
    <col min="11777" max="11778" width="19" style="1" customWidth="1"/>
    <col min="11779" max="11779" width="13.85546875" style="1" customWidth="1"/>
    <col min="11780" max="11780" width="22" style="1" customWidth="1"/>
    <col min="11781" max="11781" width="24.42578125" style="1" customWidth="1"/>
    <col min="11782" max="11782" width="28.28515625" style="1" customWidth="1"/>
    <col min="11783" max="12025" width="9.140625" style="1"/>
    <col min="12026" max="12026" width="6.5703125" style="1" customWidth="1"/>
    <col min="12027" max="12027" width="12.85546875" style="1" customWidth="1"/>
    <col min="12028" max="12028" width="12.42578125" style="1" customWidth="1"/>
    <col min="12029" max="12029" width="29" style="1" customWidth="1"/>
    <col min="12030" max="12030" width="36.5703125" style="1" customWidth="1"/>
    <col min="12031" max="12031" width="12.5703125" style="1" customWidth="1"/>
    <col min="12032" max="12032" width="17.7109375" style="1" customWidth="1"/>
    <col min="12033" max="12034" width="19" style="1" customWidth="1"/>
    <col min="12035" max="12035" width="13.85546875" style="1" customWidth="1"/>
    <col min="12036" max="12036" width="22" style="1" customWidth="1"/>
    <col min="12037" max="12037" width="24.42578125" style="1" customWidth="1"/>
    <col min="12038" max="12038" width="28.28515625" style="1" customWidth="1"/>
    <col min="12039" max="12281" width="9.140625" style="1"/>
    <col min="12282" max="12282" width="6.5703125" style="1" customWidth="1"/>
    <col min="12283" max="12283" width="12.85546875" style="1" customWidth="1"/>
    <col min="12284" max="12284" width="12.42578125" style="1" customWidth="1"/>
    <col min="12285" max="12285" width="29" style="1" customWidth="1"/>
    <col min="12286" max="12286" width="36.5703125" style="1" customWidth="1"/>
    <col min="12287" max="12287" width="12.5703125" style="1" customWidth="1"/>
    <col min="12288" max="12288" width="17.7109375" style="1" customWidth="1"/>
    <col min="12289" max="12290" width="19" style="1" customWidth="1"/>
    <col min="12291" max="12291" width="13.85546875" style="1" customWidth="1"/>
    <col min="12292" max="12292" width="22" style="1" customWidth="1"/>
    <col min="12293" max="12293" width="24.42578125" style="1" customWidth="1"/>
    <col min="12294" max="12294" width="28.28515625" style="1" customWidth="1"/>
    <col min="12295" max="12537" width="9.140625" style="1"/>
    <col min="12538" max="12538" width="6.5703125" style="1" customWidth="1"/>
    <col min="12539" max="12539" width="12.85546875" style="1" customWidth="1"/>
    <col min="12540" max="12540" width="12.42578125" style="1" customWidth="1"/>
    <col min="12541" max="12541" width="29" style="1" customWidth="1"/>
    <col min="12542" max="12542" width="36.5703125" style="1" customWidth="1"/>
    <col min="12543" max="12543" width="12.5703125" style="1" customWidth="1"/>
    <col min="12544" max="12544" width="17.7109375" style="1" customWidth="1"/>
    <col min="12545" max="12546" width="19" style="1" customWidth="1"/>
    <col min="12547" max="12547" width="13.85546875" style="1" customWidth="1"/>
    <col min="12548" max="12548" width="22" style="1" customWidth="1"/>
    <col min="12549" max="12549" width="24.42578125" style="1" customWidth="1"/>
    <col min="12550" max="12550" width="28.28515625" style="1" customWidth="1"/>
    <col min="12551" max="12793" width="9.140625" style="1"/>
    <col min="12794" max="12794" width="6.5703125" style="1" customWidth="1"/>
    <col min="12795" max="12795" width="12.85546875" style="1" customWidth="1"/>
    <col min="12796" max="12796" width="12.42578125" style="1" customWidth="1"/>
    <col min="12797" max="12797" width="29" style="1" customWidth="1"/>
    <col min="12798" max="12798" width="36.5703125" style="1" customWidth="1"/>
    <col min="12799" max="12799" width="12.5703125" style="1" customWidth="1"/>
    <col min="12800" max="12800" width="17.7109375" style="1" customWidth="1"/>
    <col min="12801" max="12802" width="19" style="1" customWidth="1"/>
    <col min="12803" max="12803" width="13.85546875" style="1" customWidth="1"/>
    <col min="12804" max="12804" width="22" style="1" customWidth="1"/>
    <col min="12805" max="12805" width="24.42578125" style="1" customWidth="1"/>
    <col min="12806" max="12806" width="28.28515625" style="1" customWidth="1"/>
    <col min="12807" max="13049" width="9.140625" style="1"/>
    <col min="13050" max="13050" width="6.5703125" style="1" customWidth="1"/>
    <col min="13051" max="13051" width="12.85546875" style="1" customWidth="1"/>
    <col min="13052" max="13052" width="12.42578125" style="1" customWidth="1"/>
    <col min="13053" max="13053" width="29" style="1" customWidth="1"/>
    <col min="13054" max="13054" width="36.5703125" style="1" customWidth="1"/>
    <col min="13055" max="13055" width="12.5703125" style="1" customWidth="1"/>
    <col min="13056" max="13056" width="17.7109375" style="1" customWidth="1"/>
    <col min="13057" max="13058" width="19" style="1" customWidth="1"/>
    <col min="13059" max="13059" width="13.85546875" style="1" customWidth="1"/>
    <col min="13060" max="13060" width="22" style="1" customWidth="1"/>
    <col min="13061" max="13061" width="24.42578125" style="1" customWidth="1"/>
    <col min="13062" max="13062" width="28.28515625" style="1" customWidth="1"/>
    <col min="13063" max="13305" width="9.140625" style="1"/>
    <col min="13306" max="13306" width="6.5703125" style="1" customWidth="1"/>
    <col min="13307" max="13307" width="12.85546875" style="1" customWidth="1"/>
    <col min="13308" max="13308" width="12.42578125" style="1" customWidth="1"/>
    <col min="13309" max="13309" width="29" style="1" customWidth="1"/>
    <col min="13310" max="13310" width="36.5703125" style="1" customWidth="1"/>
    <col min="13311" max="13311" width="12.5703125" style="1" customWidth="1"/>
    <col min="13312" max="13312" width="17.7109375" style="1" customWidth="1"/>
    <col min="13313" max="13314" width="19" style="1" customWidth="1"/>
    <col min="13315" max="13315" width="13.85546875" style="1" customWidth="1"/>
    <col min="13316" max="13316" width="22" style="1" customWidth="1"/>
    <col min="13317" max="13317" width="24.42578125" style="1" customWidth="1"/>
    <col min="13318" max="13318" width="28.28515625" style="1" customWidth="1"/>
    <col min="13319" max="13561" width="9.140625" style="1"/>
    <col min="13562" max="13562" width="6.5703125" style="1" customWidth="1"/>
    <col min="13563" max="13563" width="12.85546875" style="1" customWidth="1"/>
    <col min="13564" max="13564" width="12.42578125" style="1" customWidth="1"/>
    <col min="13565" max="13565" width="29" style="1" customWidth="1"/>
    <col min="13566" max="13566" width="36.5703125" style="1" customWidth="1"/>
    <col min="13567" max="13567" width="12.5703125" style="1" customWidth="1"/>
    <col min="13568" max="13568" width="17.7109375" style="1" customWidth="1"/>
    <col min="13569" max="13570" width="19" style="1" customWidth="1"/>
    <col min="13571" max="13571" width="13.85546875" style="1" customWidth="1"/>
    <col min="13572" max="13572" width="22" style="1" customWidth="1"/>
    <col min="13573" max="13573" width="24.42578125" style="1" customWidth="1"/>
    <col min="13574" max="13574" width="28.28515625" style="1" customWidth="1"/>
    <col min="13575" max="13817" width="9.140625" style="1"/>
    <col min="13818" max="13818" width="6.5703125" style="1" customWidth="1"/>
    <col min="13819" max="13819" width="12.85546875" style="1" customWidth="1"/>
    <col min="13820" max="13820" width="12.42578125" style="1" customWidth="1"/>
    <col min="13821" max="13821" width="29" style="1" customWidth="1"/>
    <col min="13822" max="13822" width="36.5703125" style="1" customWidth="1"/>
    <col min="13823" max="13823" width="12.5703125" style="1" customWidth="1"/>
    <col min="13824" max="13824" width="17.7109375" style="1" customWidth="1"/>
    <col min="13825" max="13826" width="19" style="1" customWidth="1"/>
    <col min="13827" max="13827" width="13.85546875" style="1" customWidth="1"/>
    <col min="13828" max="13828" width="22" style="1" customWidth="1"/>
    <col min="13829" max="13829" width="24.42578125" style="1" customWidth="1"/>
    <col min="13830" max="13830" width="28.28515625" style="1" customWidth="1"/>
    <col min="13831" max="14073" width="9.140625" style="1"/>
    <col min="14074" max="14074" width="6.5703125" style="1" customWidth="1"/>
    <col min="14075" max="14075" width="12.85546875" style="1" customWidth="1"/>
    <col min="14076" max="14076" width="12.42578125" style="1" customWidth="1"/>
    <col min="14077" max="14077" width="29" style="1" customWidth="1"/>
    <col min="14078" max="14078" width="36.5703125" style="1" customWidth="1"/>
    <col min="14079" max="14079" width="12.5703125" style="1" customWidth="1"/>
    <col min="14080" max="14080" width="17.7109375" style="1" customWidth="1"/>
    <col min="14081" max="14082" width="19" style="1" customWidth="1"/>
    <col min="14083" max="14083" width="13.85546875" style="1" customWidth="1"/>
    <col min="14084" max="14084" width="22" style="1" customWidth="1"/>
    <col min="14085" max="14085" width="24.42578125" style="1" customWidth="1"/>
    <col min="14086" max="14086" width="28.28515625" style="1" customWidth="1"/>
    <col min="14087" max="14329" width="9.140625" style="1"/>
    <col min="14330" max="14330" width="6.5703125" style="1" customWidth="1"/>
    <col min="14331" max="14331" width="12.85546875" style="1" customWidth="1"/>
    <col min="14332" max="14332" width="12.42578125" style="1" customWidth="1"/>
    <col min="14333" max="14333" width="29" style="1" customWidth="1"/>
    <col min="14334" max="14334" width="36.5703125" style="1" customWidth="1"/>
    <col min="14335" max="14335" width="12.5703125" style="1" customWidth="1"/>
    <col min="14336" max="14336" width="17.7109375" style="1" customWidth="1"/>
    <col min="14337" max="14338" width="19" style="1" customWidth="1"/>
    <col min="14339" max="14339" width="13.85546875" style="1" customWidth="1"/>
    <col min="14340" max="14340" width="22" style="1" customWidth="1"/>
    <col min="14341" max="14341" width="24.42578125" style="1" customWidth="1"/>
    <col min="14342" max="14342" width="28.28515625" style="1" customWidth="1"/>
    <col min="14343" max="14585" width="9.140625" style="1"/>
    <col min="14586" max="14586" width="6.5703125" style="1" customWidth="1"/>
    <col min="14587" max="14587" width="12.85546875" style="1" customWidth="1"/>
    <col min="14588" max="14588" width="12.42578125" style="1" customWidth="1"/>
    <col min="14589" max="14589" width="29" style="1" customWidth="1"/>
    <col min="14590" max="14590" width="36.5703125" style="1" customWidth="1"/>
    <col min="14591" max="14591" width="12.5703125" style="1" customWidth="1"/>
    <col min="14592" max="14592" width="17.7109375" style="1" customWidth="1"/>
    <col min="14593" max="14594" width="19" style="1" customWidth="1"/>
    <col min="14595" max="14595" width="13.85546875" style="1" customWidth="1"/>
    <col min="14596" max="14596" width="22" style="1" customWidth="1"/>
    <col min="14597" max="14597" width="24.42578125" style="1" customWidth="1"/>
    <col min="14598" max="14598" width="28.28515625" style="1" customWidth="1"/>
    <col min="14599" max="14841" width="9.140625" style="1"/>
    <col min="14842" max="14842" width="6.5703125" style="1" customWidth="1"/>
    <col min="14843" max="14843" width="12.85546875" style="1" customWidth="1"/>
    <col min="14844" max="14844" width="12.42578125" style="1" customWidth="1"/>
    <col min="14845" max="14845" width="29" style="1" customWidth="1"/>
    <col min="14846" max="14846" width="36.5703125" style="1" customWidth="1"/>
    <col min="14847" max="14847" width="12.5703125" style="1" customWidth="1"/>
    <col min="14848" max="14848" width="17.7109375" style="1" customWidth="1"/>
    <col min="14849" max="14850" width="19" style="1" customWidth="1"/>
    <col min="14851" max="14851" width="13.85546875" style="1" customWidth="1"/>
    <col min="14852" max="14852" width="22" style="1" customWidth="1"/>
    <col min="14853" max="14853" width="24.42578125" style="1" customWidth="1"/>
    <col min="14854" max="14854" width="28.28515625" style="1" customWidth="1"/>
    <col min="14855" max="15097" width="9.140625" style="1"/>
    <col min="15098" max="15098" width="6.5703125" style="1" customWidth="1"/>
    <col min="15099" max="15099" width="12.85546875" style="1" customWidth="1"/>
    <col min="15100" max="15100" width="12.42578125" style="1" customWidth="1"/>
    <col min="15101" max="15101" width="29" style="1" customWidth="1"/>
    <col min="15102" max="15102" width="36.5703125" style="1" customWidth="1"/>
    <col min="15103" max="15103" width="12.5703125" style="1" customWidth="1"/>
    <col min="15104" max="15104" width="17.7109375" style="1" customWidth="1"/>
    <col min="15105" max="15106" width="19" style="1" customWidth="1"/>
    <col min="15107" max="15107" width="13.85546875" style="1" customWidth="1"/>
    <col min="15108" max="15108" width="22" style="1" customWidth="1"/>
    <col min="15109" max="15109" width="24.42578125" style="1" customWidth="1"/>
    <col min="15110" max="15110" width="28.28515625" style="1" customWidth="1"/>
    <col min="15111" max="15353" width="9.140625" style="1"/>
    <col min="15354" max="15354" width="6.5703125" style="1" customWidth="1"/>
    <col min="15355" max="15355" width="12.85546875" style="1" customWidth="1"/>
    <col min="15356" max="15356" width="12.42578125" style="1" customWidth="1"/>
    <col min="15357" max="15357" width="29" style="1" customWidth="1"/>
    <col min="15358" max="15358" width="36.5703125" style="1" customWidth="1"/>
    <col min="15359" max="15359" width="12.5703125" style="1" customWidth="1"/>
    <col min="15360" max="15360" width="17.7109375" style="1" customWidth="1"/>
    <col min="15361" max="15362" width="19" style="1" customWidth="1"/>
    <col min="15363" max="15363" width="13.85546875" style="1" customWidth="1"/>
    <col min="15364" max="15364" width="22" style="1" customWidth="1"/>
    <col min="15365" max="15365" width="24.42578125" style="1" customWidth="1"/>
    <col min="15366" max="15366" width="28.28515625" style="1" customWidth="1"/>
    <col min="15367" max="15609" width="9.140625" style="1"/>
    <col min="15610" max="15610" width="6.5703125" style="1" customWidth="1"/>
    <col min="15611" max="15611" width="12.85546875" style="1" customWidth="1"/>
    <col min="15612" max="15612" width="12.42578125" style="1" customWidth="1"/>
    <col min="15613" max="15613" width="29" style="1" customWidth="1"/>
    <col min="15614" max="15614" width="36.5703125" style="1" customWidth="1"/>
    <col min="15615" max="15615" width="12.5703125" style="1" customWidth="1"/>
    <col min="15616" max="15616" width="17.7109375" style="1" customWidth="1"/>
    <col min="15617" max="15618" width="19" style="1" customWidth="1"/>
    <col min="15619" max="15619" width="13.85546875" style="1" customWidth="1"/>
    <col min="15620" max="15620" width="22" style="1" customWidth="1"/>
    <col min="15621" max="15621" width="24.42578125" style="1" customWidth="1"/>
    <col min="15622" max="15622" width="28.28515625" style="1" customWidth="1"/>
    <col min="15623" max="15865" width="9.140625" style="1"/>
    <col min="15866" max="15866" width="6.5703125" style="1" customWidth="1"/>
    <col min="15867" max="15867" width="12.85546875" style="1" customWidth="1"/>
    <col min="15868" max="15868" width="12.42578125" style="1" customWidth="1"/>
    <col min="15869" max="15869" width="29" style="1" customWidth="1"/>
    <col min="15870" max="15870" width="36.5703125" style="1" customWidth="1"/>
    <col min="15871" max="15871" width="12.5703125" style="1" customWidth="1"/>
    <col min="15872" max="15872" width="17.7109375" style="1" customWidth="1"/>
    <col min="15873" max="15874" width="19" style="1" customWidth="1"/>
    <col min="15875" max="15875" width="13.85546875" style="1" customWidth="1"/>
    <col min="15876" max="15876" width="22" style="1" customWidth="1"/>
    <col min="15877" max="15877" width="24.42578125" style="1" customWidth="1"/>
    <col min="15878" max="15878" width="28.28515625" style="1" customWidth="1"/>
    <col min="15879" max="16121" width="9.140625" style="1"/>
    <col min="16122" max="16122" width="6.5703125" style="1" customWidth="1"/>
    <col min="16123" max="16123" width="12.85546875" style="1" customWidth="1"/>
    <col min="16124" max="16124" width="12.42578125" style="1" customWidth="1"/>
    <col min="16125" max="16125" width="29" style="1" customWidth="1"/>
    <col min="16126" max="16126" width="36.5703125" style="1" customWidth="1"/>
    <col min="16127" max="16127" width="12.5703125" style="1" customWidth="1"/>
    <col min="16128" max="16128" width="17.7109375" style="1" customWidth="1"/>
    <col min="16129" max="16130" width="19" style="1" customWidth="1"/>
    <col min="16131" max="16131" width="13.85546875" style="1" customWidth="1"/>
    <col min="16132" max="16132" width="22" style="1" customWidth="1"/>
    <col min="16133" max="16133" width="24.42578125" style="1" customWidth="1"/>
    <col min="16134" max="16134" width="28.28515625" style="1" customWidth="1"/>
    <col min="16135" max="16384" width="9.140625" style="1"/>
  </cols>
  <sheetData>
    <row r="2" spans="1:7">
      <c r="A2" s="2" t="s">
        <v>13</v>
      </c>
      <c r="B2" s="2"/>
      <c r="C2" s="2"/>
      <c r="D2" s="116"/>
    </row>
    <row r="3" spans="1:7" ht="22.5" customHeight="1">
      <c r="A3" s="2" t="s">
        <v>14</v>
      </c>
      <c r="B3" s="2"/>
      <c r="C3" s="2"/>
      <c r="D3" s="116"/>
    </row>
    <row r="4" spans="1:7" ht="21.75" customHeight="1">
      <c r="A4" s="2" t="s">
        <v>22</v>
      </c>
      <c r="B4" s="2"/>
      <c r="C4" s="2"/>
      <c r="D4" s="116"/>
    </row>
    <row r="5" spans="1:7" ht="18" customHeight="1" thickBot="1">
      <c r="A5" s="2"/>
      <c r="B5" s="2"/>
      <c r="C5" s="2"/>
      <c r="D5" s="116" t="s">
        <v>150</v>
      </c>
      <c r="E5" s="2"/>
    </row>
    <row r="6" spans="1:7" ht="57.75" customHeight="1" thickBot="1">
      <c r="A6" s="56" t="s">
        <v>23</v>
      </c>
      <c r="B6" s="57" t="s">
        <v>45</v>
      </c>
      <c r="C6" s="54" t="s">
        <v>25</v>
      </c>
      <c r="D6" s="58" t="s">
        <v>15</v>
      </c>
      <c r="E6" s="55" t="s">
        <v>26</v>
      </c>
      <c r="F6" s="65" t="s">
        <v>27</v>
      </c>
    </row>
    <row r="7" spans="1:7" s="8" customFormat="1" ht="51" customHeight="1">
      <c r="A7" s="124">
        <v>1</v>
      </c>
      <c r="B7" s="128">
        <v>43710</v>
      </c>
      <c r="C7" s="122">
        <v>999</v>
      </c>
      <c r="D7" s="125" t="s">
        <v>35</v>
      </c>
      <c r="E7" s="125" t="s">
        <v>151</v>
      </c>
      <c r="F7" s="194">
        <v>-5.04</v>
      </c>
      <c r="G7" s="160"/>
    </row>
    <row r="8" spans="1:7" s="8" customFormat="1" ht="34.5" customHeight="1">
      <c r="A8" s="124">
        <f>1+A7</f>
        <v>2</v>
      </c>
      <c r="B8" s="128">
        <v>43710</v>
      </c>
      <c r="C8" s="122">
        <v>996</v>
      </c>
      <c r="D8" s="125" t="s">
        <v>35</v>
      </c>
      <c r="E8" s="125" t="s">
        <v>326</v>
      </c>
      <c r="F8" s="194">
        <v>-2580.88</v>
      </c>
      <c r="G8" s="160"/>
    </row>
    <row r="9" spans="1:7" s="8" customFormat="1" ht="58.5" customHeight="1">
      <c r="A9" s="124">
        <f t="shared" ref="A9:A72" si="0">1+A8</f>
        <v>3</v>
      </c>
      <c r="B9" s="128">
        <v>43711</v>
      </c>
      <c r="C9" s="122">
        <v>204</v>
      </c>
      <c r="D9" s="120" t="s">
        <v>35</v>
      </c>
      <c r="E9" s="120" t="s">
        <v>307</v>
      </c>
      <c r="F9" s="194">
        <v>28.81</v>
      </c>
      <c r="G9" s="160"/>
    </row>
    <row r="10" spans="1:7" s="8" customFormat="1" ht="67.5" customHeight="1">
      <c r="A10" s="124">
        <f t="shared" si="0"/>
        <v>4</v>
      </c>
      <c r="B10" s="128">
        <v>43711</v>
      </c>
      <c r="C10" s="122">
        <v>206</v>
      </c>
      <c r="D10" s="120" t="s">
        <v>35</v>
      </c>
      <c r="E10" s="120" t="s">
        <v>308</v>
      </c>
      <c r="F10" s="194">
        <v>367.45</v>
      </c>
      <c r="G10" s="160"/>
    </row>
    <row r="11" spans="1:7" s="8" customFormat="1" ht="52.5" customHeight="1">
      <c r="A11" s="124">
        <f t="shared" si="0"/>
        <v>5</v>
      </c>
      <c r="B11" s="128">
        <v>43711</v>
      </c>
      <c r="C11" s="122">
        <v>2995</v>
      </c>
      <c r="D11" s="125" t="s">
        <v>152</v>
      </c>
      <c r="E11" s="125" t="s">
        <v>300</v>
      </c>
      <c r="F11" s="194">
        <v>26962</v>
      </c>
      <c r="G11" s="161"/>
    </row>
    <row r="12" spans="1:7" s="8" customFormat="1" ht="71.25" customHeight="1">
      <c r="A12" s="124">
        <f t="shared" si="0"/>
        <v>6</v>
      </c>
      <c r="B12" s="128">
        <v>43711</v>
      </c>
      <c r="C12" s="122">
        <v>2999</v>
      </c>
      <c r="D12" s="120" t="s">
        <v>309</v>
      </c>
      <c r="E12" s="199" t="s">
        <v>310</v>
      </c>
      <c r="F12" s="194">
        <v>2470.6</v>
      </c>
      <c r="G12" s="161"/>
    </row>
    <row r="13" spans="1:7" ht="41.25" customHeight="1">
      <c r="A13" s="124">
        <f t="shared" si="0"/>
        <v>7</v>
      </c>
      <c r="B13" s="200">
        <v>43711</v>
      </c>
      <c r="C13" s="199">
        <v>3000</v>
      </c>
      <c r="D13" s="120" t="s">
        <v>70</v>
      </c>
      <c r="E13" s="199" t="s">
        <v>311</v>
      </c>
      <c r="F13" s="172">
        <v>300</v>
      </c>
    </row>
    <row r="14" spans="1:7" s="8" customFormat="1" ht="41.25" customHeight="1">
      <c r="A14" s="124">
        <f t="shared" si="0"/>
        <v>8</v>
      </c>
      <c r="B14" s="128">
        <v>43712</v>
      </c>
      <c r="C14" s="122">
        <v>1000</v>
      </c>
      <c r="D14" s="125" t="s">
        <v>153</v>
      </c>
      <c r="E14" s="125" t="s">
        <v>154</v>
      </c>
      <c r="F14" s="194">
        <v>444.42</v>
      </c>
      <c r="G14" s="161"/>
    </row>
    <row r="15" spans="1:7" s="8" customFormat="1" ht="54" customHeight="1">
      <c r="A15" s="124">
        <f t="shared" si="0"/>
        <v>9</v>
      </c>
      <c r="B15" s="128">
        <v>43712</v>
      </c>
      <c r="C15" s="122">
        <v>1261</v>
      </c>
      <c r="D15" s="125" t="s">
        <v>35</v>
      </c>
      <c r="E15" s="125" t="s">
        <v>155</v>
      </c>
      <c r="F15" s="194">
        <v>-540.75</v>
      </c>
      <c r="G15" s="161"/>
    </row>
    <row r="16" spans="1:7" s="8" customFormat="1" ht="51" customHeight="1">
      <c r="A16" s="124">
        <f t="shared" si="0"/>
        <v>10</v>
      </c>
      <c r="B16" s="128">
        <v>43712</v>
      </c>
      <c r="C16" s="122">
        <v>1262</v>
      </c>
      <c r="D16" s="125" t="s">
        <v>35</v>
      </c>
      <c r="E16" s="125" t="s">
        <v>156</v>
      </c>
      <c r="F16" s="194">
        <v>-567.78</v>
      </c>
      <c r="G16" s="161"/>
    </row>
    <row r="17" spans="1:7" s="8" customFormat="1" ht="56.25" customHeight="1">
      <c r="A17" s="124">
        <f t="shared" si="0"/>
        <v>11</v>
      </c>
      <c r="B17" s="128">
        <v>43712</v>
      </c>
      <c r="C17" s="122">
        <v>3001</v>
      </c>
      <c r="D17" s="125" t="s">
        <v>152</v>
      </c>
      <c r="E17" s="125" t="s">
        <v>157</v>
      </c>
      <c r="F17" s="194">
        <v>305</v>
      </c>
      <c r="G17" s="161"/>
    </row>
    <row r="18" spans="1:7" s="8" customFormat="1" ht="54.75" customHeight="1">
      <c r="A18" s="124">
        <f t="shared" si="0"/>
        <v>12</v>
      </c>
      <c r="B18" s="128">
        <v>43712</v>
      </c>
      <c r="C18" s="122">
        <v>3003</v>
      </c>
      <c r="D18" s="125" t="s">
        <v>152</v>
      </c>
      <c r="E18" s="125" t="s">
        <v>158</v>
      </c>
      <c r="F18" s="194">
        <v>99.2</v>
      </c>
    </row>
    <row r="19" spans="1:7" s="8" customFormat="1" ht="57" customHeight="1">
      <c r="A19" s="124">
        <f t="shared" si="0"/>
        <v>13</v>
      </c>
      <c r="B19" s="128">
        <v>43712</v>
      </c>
      <c r="C19" s="122">
        <v>3004</v>
      </c>
      <c r="D19" s="125" t="s">
        <v>63</v>
      </c>
      <c r="E19" s="125" t="s">
        <v>159</v>
      </c>
      <c r="F19" s="194">
        <v>3001.13</v>
      </c>
      <c r="G19" s="161"/>
    </row>
    <row r="20" spans="1:7" s="8" customFormat="1" ht="53.25" customHeight="1">
      <c r="A20" s="124">
        <f t="shared" si="0"/>
        <v>14</v>
      </c>
      <c r="B20" s="128">
        <v>43713</v>
      </c>
      <c r="C20" s="122">
        <v>1001</v>
      </c>
      <c r="D20" s="125" t="s">
        <v>160</v>
      </c>
      <c r="E20" s="198" t="s">
        <v>301</v>
      </c>
      <c r="F20" s="194">
        <v>700</v>
      </c>
      <c r="G20" s="162"/>
    </row>
    <row r="21" spans="1:7" s="8" customFormat="1" ht="55.5" customHeight="1">
      <c r="A21" s="124">
        <f t="shared" si="0"/>
        <v>15</v>
      </c>
      <c r="B21" s="128">
        <v>43713</v>
      </c>
      <c r="C21" s="122">
        <v>202</v>
      </c>
      <c r="D21" s="125" t="s">
        <v>35</v>
      </c>
      <c r="E21" s="125" t="s">
        <v>161</v>
      </c>
      <c r="F21" s="194">
        <v>180.83</v>
      </c>
      <c r="G21" s="161"/>
    </row>
    <row r="22" spans="1:7" s="8" customFormat="1" ht="51.75" customHeight="1">
      <c r="A22" s="124">
        <f t="shared" si="0"/>
        <v>16</v>
      </c>
      <c r="B22" s="128">
        <v>43713</v>
      </c>
      <c r="C22" s="122">
        <v>3005</v>
      </c>
      <c r="D22" s="125" t="s">
        <v>63</v>
      </c>
      <c r="E22" s="125" t="s">
        <v>162</v>
      </c>
      <c r="F22" s="194">
        <v>851.07</v>
      </c>
      <c r="G22" s="161"/>
    </row>
    <row r="23" spans="1:7" s="8" customFormat="1" ht="63.75" customHeight="1">
      <c r="A23" s="124">
        <f t="shared" si="0"/>
        <v>17</v>
      </c>
      <c r="B23" s="128">
        <v>43713</v>
      </c>
      <c r="C23" s="122">
        <v>3186</v>
      </c>
      <c r="D23" s="120" t="s">
        <v>312</v>
      </c>
      <c r="E23" s="120" t="s">
        <v>313</v>
      </c>
      <c r="F23" s="194">
        <v>1230.29</v>
      </c>
      <c r="G23" s="161"/>
    </row>
    <row r="24" spans="1:7" s="8" customFormat="1" ht="53.25" customHeight="1">
      <c r="A24" s="124">
        <f t="shared" si="0"/>
        <v>18</v>
      </c>
      <c r="B24" s="128">
        <v>43713</v>
      </c>
      <c r="C24" s="122">
        <v>3189</v>
      </c>
      <c r="D24" s="125" t="s">
        <v>55</v>
      </c>
      <c r="E24" s="125" t="s">
        <v>163</v>
      </c>
      <c r="F24" s="194">
        <v>99.33</v>
      </c>
      <c r="G24" s="163"/>
    </row>
    <row r="25" spans="1:7" s="8" customFormat="1" ht="28.5" customHeight="1">
      <c r="A25" s="124">
        <f t="shared" si="0"/>
        <v>19</v>
      </c>
      <c r="B25" s="128">
        <v>43713</v>
      </c>
      <c r="C25" s="122">
        <v>3192</v>
      </c>
      <c r="D25" s="125" t="s">
        <v>164</v>
      </c>
      <c r="E25" s="125" t="s">
        <v>165</v>
      </c>
      <c r="F25" s="194">
        <v>44.03</v>
      </c>
      <c r="G25" s="163"/>
    </row>
    <row r="26" spans="1:7" s="8" customFormat="1" ht="51.75" customHeight="1">
      <c r="A26" s="124">
        <f t="shared" si="0"/>
        <v>20</v>
      </c>
      <c r="B26" s="128">
        <v>43713</v>
      </c>
      <c r="C26" s="122">
        <v>3196</v>
      </c>
      <c r="D26" s="120" t="s">
        <v>314</v>
      </c>
      <c r="E26" s="120" t="s">
        <v>315</v>
      </c>
      <c r="F26" s="194">
        <v>5000</v>
      </c>
      <c r="G26" s="163"/>
    </row>
    <row r="27" spans="1:7" s="8" customFormat="1" ht="44.25" customHeight="1">
      <c r="A27" s="124">
        <f t="shared" si="0"/>
        <v>21</v>
      </c>
      <c r="B27" s="128">
        <v>43714</v>
      </c>
      <c r="C27" s="122">
        <v>1</v>
      </c>
      <c r="D27" s="125" t="s">
        <v>35</v>
      </c>
      <c r="E27" s="125" t="s">
        <v>166</v>
      </c>
      <c r="F27" s="194">
        <v>-546.58000000000004</v>
      </c>
      <c r="G27" s="163"/>
    </row>
    <row r="28" spans="1:7" s="8" customFormat="1" ht="60" customHeight="1">
      <c r="A28" s="124">
        <f t="shared" si="0"/>
        <v>22</v>
      </c>
      <c r="B28" s="128">
        <v>43714</v>
      </c>
      <c r="C28" s="122">
        <v>1</v>
      </c>
      <c r="D28" s="125" t="s">
        <v>35</v>
      </c>
      <c r="E28" s="125" t="s">
        <v>167</v>
      </c>
      <c r="F28" s="194">
        <v>-68.58</v>
      </c>
      <c r="G28" s="163"/>
    </row>
    <row r="29" spans="1:7" s="8" customFormat="1" ht="54" customHeight="1">
      <c r="A29" s="124">
        <f t="shared" si="0"/>
        <v>23</v>
      </c>
      <c r="B29" s="128">
        <v>43714</v>
      </c>
      <c r="C29" s="122">
        <v>1</v>
      </c>
      <c r="D29" s="125" t="s">
        <v>35</v>
      </c>
      <c r="E29" s="125" t="s">
        <v>168</v>
      </c>
      <c r="F29" s="194">
        <v>-0.59</v>
      </c>
      <c r="G29" s="163"/>
    </row>
    <row r="30" spans="1:7" s="69" customFormat="1" ht="59.25" customHeight="1">
      <c r="A30" s="124">
        <f t="shared" si="0"/>
        <v>24</v>
      </c>
      <c r="B30" s="128">
        <v>43714</v>
      </c>
      <c r="C30" s="122">
        <v>1</v>
      </c>
      <c r="D30" s="125" t="s">
        <v>35</v>
      </c>
      <c r="E30" s="125" t="s">
        <v>169</v>
      </c>
      <c r="F30" s="194">
        <v>-129.66</v>
      </c>
      <c r="G30" s="95"/>
    </row>
    <row r="31" spans="1:7" s="8" customFormat="1" ht="75" customHeight="1">
      <c r="A31" s="124">
        <f t="shared" si="0"/>
        <v>25</v>
      </c>
      <c r="B31" s="128">
        <v>43714</v>
      </c>
      <c r="C31" s="122">
        <v>2697</v>
      </c>
      <c r="D31" s="125" t="s">
        <v>35</v>
      </c>
      <c r="E31" s="125" t="s">
        <v>170</v>
      </c>
      <c r="F31" s="194">
        <v>-91.89</v>
      </c>
      <c r="G31" s="161"/>
    </row>
    <row r="32" spans="1:7" s="8" customFormat="1" ht="71.25" customHeight="1">
      <c r="A32" s="124">
        <f t="shared" si="0"/>
        <v>26</v>
      </c>
      <c r="B32" s="128">
        <v>43714</v>
      </c>
      <c r="C32" s="122">
        <v>2698</v>
      </c>
      <c r="D32" s="125" t="s">
        <v>35</v>
      </c>
      <c r="E32" s="125" t="s">
        <v>171</v>
      </c>
      <c r="F32" s="194">
        <v>-84.72</v>
      </c>
      <c r="G32" s="161"/>
    </row>
    <row r="33" spans="1:7" ht="41.25" customHeight="1">
      <c r="A33" s="124">
        <f t="shared" si="0"/>
        <v>27</v>
      </c>
      <c r="B33" s="200">
        <v>43714</v>
      </c>
      <c r="C33" s="199">
        <v>3187</v>
      </c>
      <c r="D33" s="120" t="s">
        <v>70</v>
      </c>
      <c r="E33" s="120" t="s">
        <v>316</v>
      </c>
      <c r="F33" s="172">
        <v>300</v>
      </c>
    </row>
    <row r="34" spans="1:7" s="8" customFormat="1" ht="69.75" customHeight="1">
      <c r="A34" s="124">
        <f t="shared" si="0"/>
        <v>28</v>
      </c>
      <c r="B34" s="128">
        <v>43717</v>
      </c>
      <c r="C34" s="122">
        <v>3015</v>
      </c>
      <c r="D34" s="125" t="s">
        <v>35</v>
      </c>
      <c r="E34" s="125" t="s">
        <v>172</v>
      </c>
      <c r="F34" s="194">
        <v>-140</v>
      </c>
      <c r="G34" s="161"/>
    </row>
    <row r="35" spans="1:7" s="8" customFormat="1" ht="57.75" customHeight="1">
      <c r="A35" s="124">
        <f t="shared" si="0"/>
        <v>29</v>
      </c>
      <c r="B35" s="128">
        <v>43717</v>
      </c>
      <c r="C35" s="122">
        <v>3324</v>
      </c>
      <c r="D35" s="126" t="s">
        <v>173</v>
      </c>
      <c r="E35" s="125" t="s">
        <v>174</v>
      </c>
      <c r="F35" s="194">
        <v>663</v>
      </c>
      <c r="G35" s="161"/>
    </row>
    <row r="36" spans="1:7" s="8" customFormat="1" ht="51" customHeight="1">
      <c r="A36" s="124">
        <f t="shared" si="0"/>
        <v>30</v>
      </c>
      <c r="B36" s="128">
        <v>43717</v>
      </c>
      <c r="C36" s="122">
        <v>3325</v>
      </c>
      <c r="D36" s="126" t="s">
        <v>175</v>
      </c>
      <c r="E36" s="125" t="s">
        <v>176</v>
      </c>
      <c r="F36" s="194">
        <v>2300</v>
      </c>
      <c r="G36" s="161"/>
    </row>
    <row r="37" spans="1:7" s="8" customFormat="1" ht="21" customHeight="1">
      <c r="A37" s="124">
        <f t="shared" si="0"/>
        <v>31</v>
      </c>
      <c r="B37" s="128">
        <v>43718</v>
      </c>
      <c r="C37" s="122">
        <v>3327</v>
      </c>
      <c r="D37" s="125" t="s">
        <v>177</v>
      </c>
      <c r="E37" s="125" t="s">
        <v>178</v>
      </c>
      <c r="F37" s="194">
        <v>185</v>
      </c>
      <c r="G37" s="1"/>
    </row>
    <row r="38" spans="1:7" s="8" customFormat="1" ht="54.75" customHeight="1">
      <c r="A38" s="124">
        <f t="shared" si="0"/>
        <v>32</v>
      </c>
      <c r="B38" s="128">
        <v>43718</v>
      </c>
      <c r="C38" s="122">
        <v>3330</v>
      </c>
      <c r="D38" s="125" t="s">
        <v>55</v>
      </c>
      <c r="E38" s="125" t="s">
        <v>302</v>
      </c>
      <c r="F38" s="194">
        <v>196.13</v>
      </c>
      <c r="G38" s="161"/>
    </row>
    <row r="39" spans="1:7" s="8" customFormat="1" ht="56.25" customHeight="1">
      <c r="A39" s="124">
        <f t="shared" si="0"/>
        <v>33</v>
      </c>
      <c r="B39" s="128">
        <v>43718</v>
      </c>
      <c r="C39" s="122">
        <v>3331</v>
      </c>
      <c r="D39" s="125" t="s">
        <v>55</v>
      </c>
      <c r="E39" s="125" t="s">
        <v>303</v>
      </c>
      <c r="F39" s="194">
        <v>206.34</v>
      </c>
      <c r="G39" s="161"/>
    </row>
    <row r="40" spans="1:7" s="8" customFormat="1" ht="55.5" customHeight="1">
      <c r="A40" s="124">
        <f t="shared" si="0"/>
        <v>34</v>
      </c>
      <c r="B40" s="128">
        <v>43718</v>
      </c>
      <c r="C40" s="122">
        <v>3334</v>
      </c>
      <c r="D40" s="125" t="s">
        <v>55</v>
      </c>
      <c r="E40" s="125" t="s">
        <v>304</v>
      </c>
      <c r="F40" s="194">
        <v>190.68</v>
      </c>
      <c r="G40" s="161"/>
    </row>
    <row r="41" spans="1:7" s="8" customFormat="1" ht="42" customHeight="1">
      <c r="A41" s="124">
        <f t="shared" si="0"/>
        <v>35</v>
      </c>
      <c r="B41" s="128">
        <v>43719</v>
      </c>
      <c r="C41" s="122">
        <v>3326</v>
      </c>
      <c r="D41" s="126" t="s">
        <v>175</v>
      </c>
      <c r="E41" s="125" t="s">
        <v>179</v>
      </c>
      <c r="F41" s="194">
        <v>8026</v>
      </c>
      <c r="G41" s="161"/>
    </row>
    <row r="42" spans="1:7" s="8" customFormat="1" ht="59.25" customHeight="1">
      <c r="A42" s="124">
        <f t="shared" si="0"/>
        <v>36</v>
      </c>
      <c r="B42" s="128">
        <v>43719</v>
      </c>
      <c r="C42" s="122">
        <v>3336</v>
      </c>
      <c r="D42" s="126" t="s">
        <v>180</v>
      </c>
      <c r="E42" s="125" t="s">
        <v>181</v>
      </c>
      <c r="F42" s="194">
        <v>1500</v>
      </c>
      <c r="G42" s="161"/>
    </row>
    <row r="43" spans="1:7" s="8" customFormat="1" ht="39" customHeight="1">
      <c r="A43" s="124">
        <f t="shared" si="0"/>
        <v>37</v>
      </c>
      <c r="B43" s="128">
        <v>43719</v>
      </c>
      <c r="C43" s="122">
        <v>3337</v>
      </c>
      <c r="D43" s="125" t="s">
        <v>182</v>
      </c>
      <c r="E43" s="125" t="s">
        <v>183</v>
      </c>
      <c r="F43" s="194">
        <v>80</v>
      </c>
      <c r="G43" s="161"/>
    </row>
    <row r="44" spans="1:7" s="8" customFormat="1" ht="52.5" customHeight="1">
      <c r="A44" s="124">
        <f t="shared" si="0"/>
        <v>38</v>
      </c>
      <c r="B44" s="128">
        <v>43720</v>
      </c>
      <c r="C44" s="122">
        <v>534</v>
      </c>
      <c r="D44" s="125" t="s">
        <v>35</v>
      </c>
      <c r="E44" s="125" t="s">
        <v>184</v>
      </c>
      <c r="F44" s="194">
        <v>-196.18</v>
      </c>
      <c r="G44" s="161"/>
    </row>
    <row r="45" spans="1:7" s="8" customFormat="1" ht="54" customHeight="1">
      <c r="A45" s="124">
        <f t="shared" si="0"/>
        <v>39</v>
      </c>
      <c r="B45" s="128">
        <v>43720</v>
      </c>
      <c r="C45" s="122">
        <v>535</v>
      </c>
      <c r="D45" s="125" t="s">
        <v>35</v>
      </c>
      <c r="E45" s="125" t="s">
        <v>185</v>
      </c>
      <c r="F45" s="194">
        <v>-1350.38</v>
      </c>
      <c r="G45" s="161"/>
    </row>
    <row r="46" spans="1:7" s="8" customFormat="1" ht="57.75" customHeight="1">
      <c r="A46" s="124">
        <f t="shared" si="0"/>
        <v>40</v>
      </c>
      <c r="B46" s="128">
        <v>43720</v>
      </c>
      <c r="C46" s="122">
        <v>536</v>
      </c>
      <c r="D46" s="125" t="s">
        <v>35</v>
      </c>
      <c r="E46" s="125" t="s">
        <v>186</v>
      </c>
      <c r="F46" s="194">
        <v>-151.93</v>
      </c>
      <c r="G46" s="161"/>
    </row>
    <row r="47" spans="1:7" s="8" customFormat="1" ht="60" customHeight="1">
      <c r="A47" s="124">
        <f t="shared" si="0"/>
        <v>41</v>
      </c>
      <c r="B47" s="128">
        <v>43720</v>
      </c>
      <c r="C47" s="122">
        <v>537</v>
      </c>
      <c r="D47" s="125" t="s">
        <v>35</v>
      </c>
      <c r="E47" s="125" t="s">
        <v>187</v>
      </c>
      <c r="F47" s="194">
        <v>-1.22</v>
      </c>
      <c r="G47" s="161"/>
    </row>
    <row r="48" spans="1:7" s="8" customFormat="1" ht="58.5" customHeight="1">
      <c r="A48" s="124">
        <f t="shared" si="0"/>
        <v>42</v>
      </c>
      <c r="B48" s="128">
        <v>43720</v>
      </c>
      <c r="C48" s="122">
        <v>538</v>
      </c>
      <c r="D48" s="125" t="s">
        <v>35</v>
      </c>
      <c r="E48" s="125" t="s">
        <v>188</v>
      </c>
      <c r="F48" s="194">
        <v>-6.42</v>
      </c>
      <c r="G48" s="161"/>
    </row>
    <row r="49" spans="1:7" s="8" customFormat="1" ht="42" customHeight="1">
      <c r="A49" s="124">
        <f t="shared" si="0"/>
        <v>43</v>
      </c>
      <c r="B49" s="128">
        <v>43720</v>
      </c>
      <c r="C49" s="122">
        <v>3366</v>
      </c>
      <c r="D49" s="120" t="s">
        <v>314</v>
      </c>
      <c r="E49" s="120" t="s">
        <v>315</v>
      </c>
      <c r="F49" s="194">
        <v>5000</v>
      </c>
      <c r="G49" s="161"/>
    </row>
    <row r="50" spans="1:7" s="8" customFormat="1" ht="35.25" customHeight="1">
      <c r="A50" s="124">
        <f t="shared" si="0"/>
        <v>44</v>
      </c>
      <c r="B50" s="128">
        <v>43720</v>
      </c>
      <c r="C50" s="122">
        <v>3367</v>
      </c>
      <c r="D50" s="125" t="s">
        <v>189</v>
      </c>
      <c r="E50" s="125" t="s">
        <v>190</v>
      </c>
      <c r="F50" s="194">
        <v>1981.14</v>
      </c>
      <c r="G50" s="161"/>
    </row>
    <row r="51" spans="1:7" s="8" customFormat="1" ht="39.75" customHeight="1">
      <c r="A51" s="124">
        <f t="shared" si="0"/>
        <v>45</v>
      </c>
      <c r="B51" s="128">
        <v>43720</v>
      </c>
      <c r="C51" s="122">
        <v>3368</v>
      </c>
      <c r="D51" s="125" t="s">
        <v>191</v>
      </c>
      <c r="E51" s="125" t="s">
        <v>192</v>
      </c>
      <c r="F51" s="194">
        <v>10489.97</v>
      </c>
      <c r="G51" s="161"/>
    </row>
    <row r="52" spans="1:7" s="8" customFormat="1" ht="38.25" customHeight="1">
      <c r="A52" s="124">
        <f t="shared" si="0"/>
        <v>46</v>
      </c>
      <c r="B52" s="128">
        <v>43720</v>
      </c>
      <c r="C52" s="122">
        <v>3369</v>
      </c>
      <c r="D52" s="125" t="s">
        <v>193</v>
      </c>
      <c r="E52" s="125" t="s">
        <v>194</v>
      </c>
      <c r="F52" s="194">
        <v>9065.48</v>
      </c>
      <c r="G52" s="161"/>
    </row>
    <row r="53" spans="1:7" s="8" customFormat="1" ht="51" customHeight="1">
      <c r="A53" s="124">
        <f t="shared" si="0"/>
        <v>47</v>
      </c>
      <c r="B53" s="128">
        <v>43720</v>
      </c>
      <c r="C53" s="122">
        <v>3370</v>
      </c>
      <c r="D53" s="125" t="s">
        <v>195</v>
      </c>
      <c r="E53" s="125" t="s">
        <v>196</v>
      </c>
      <c r="F53" s="194">
        <v>4819.5</v>
      </c>
      <c r="G53" s="161"/>
    </row>
    <row r="54" spans="1:7" s="8" customFormat="1" ht="40.5" customHeight="1">
      <c r="A54" s="124">
        <f t="shared" si="0"/>
        <v>48</v>
      </c>
      <c r="B54" s="128">
        <v>43720</v>
      </c>
      <c r="C54" s="122">
        <v>3371</v>
      </c>
      <c r="D54" s="125" t="s">
        <v>197</v>
      </c>
      <c r="E54" s="125" t="s">
        <v>198</v>
      </c>
      <c r="F54" s="194">
        <v>17840.36</v>
      </c>
      <c r="G54" s="161"/>
    </row>
    <row r="55" spans="1:7" s="8" customFormat="1" ht="73.5" customHeight="1">
      <c r="A55" s="124">
        <f t="shared" si="0"/>
        <v>49</v>
      </c>
      <c r="B55" s="128">
        <v>43720</v>
      </c>
      <c r="C55" s="122">
        <v>3373</v>
      </c>
      <c r="D55" s="125" t="s">
        <v>55</v>
      </c>
      <c r="E55" s="125" t="s">
        <v>199</v>
      </c>
      <c r="F55" s="194">
        <v>2129.4</v>
      </c>
      <c r="G55" s="161"/>
    </row>
    <row r="56" spans="1:7" s="8" customFormat="1" ht="57.75" customHeight="1">
      <c r="A56" s="124">
        <f t="shared" si="0"/>
        <v>50</v>
      </c>
      <c r="B56" s="128">
        <v>43721</v>
      </c>
      <c r="C56" s="122">
        <v>1037</v>
      </c>
      <c r="D56" s="125" t="s">
        <v>35</v>
      </c>
      <c r="E56" s="125" t="s">
        <v>305</v>
      </c>
      <c r="F56" s="194">
        <v>-290</v>
      </c>
      <c r="G56" s="161"/>
    </row>
    <row r="57" spans="1:7" s="8" customFormat="1" ht="44.25" customHeight="1">
      <c r="A57" s="124">
        <f t="shared" si="0"/>
        <v>51</v>
      </c>
      <c r="B57" s="128">
        <v>43721</v>
      </c>
      <c r="C57" s="122">
        <v>3374</v>
      </c>
      <c r="D57" s="125" t="s">
        <v>55</v>
      </c>
      <c r="E57" s="125" t="s">
        <v>306</v>
      </c>
      <c r="F57" s="194">
        <v>50</v>
      </c>
      <c r="G57" s="161"/>
    </row>
    <row r="58" spans="1:7" s="8" customFormat="1" ht="38.25" customHeight="1">
      <c r="A58" s="124">
        <f t="shared" si="0"/>
        <v>52</v>
      </c>
      <c r="B58" s="128">
        <v>43721</v>
      </c>
      <c r="C58" s="122">
        <v>3375</v>
      </c>
      <c r="D58" s="125" t="s">
        <v>200</v>
      </c>
      <c r="E58" s="125" t="s">
        <v>201</v>
      </c>
      <c r="F58" s="194">
        <v>366.71</v>
      </c>
      <c r="G58" s="161"/>
    </row>
    <row r="59" spans="1:7" s="8" customFormat="1" ht="53.25" customHeight="1">
      <c r="A59" s="124">
        <f t="shared" si="0"/>
        <v>53</v>
      </c>
      <c r="B59" s="128">
        <v>43724</v>
      </c>
      <c r="C59" s="122">
        <v>3380</v>
      </c>
      <c r="D59" s="125" t="s">
        <v>55</v>
      </c>
      <c r="E59" s="125" t="s">
        <v>317</v>
      </c>
      <c r="F59" s="201">
        <v>450</v>
      </c>
      <c r="G59" s="161"/>
    </row>
    <row r="60" spans="1:7" s="8" customFormat="1" ht="51.75" customHeight="1">
      <c r="A60" s="124">
        <f t="shared" si="0"/>
        <v>54</v>
      </c>
      <c r="B60" s="128">
        <v>43724</v>
      </c>
      <c r="C60" s="122">
        <v>3382</v>
      </c>
      <c r="D60" s="125" t="s">
        <v>55</v>
      </c>
      <c r="E60" s="125" t="s">
        <v>317</v>
      </c>
      <c r="F60" s="201">
        <v>450</v>
      </c>
      <c r="G60" s="161"/>
    </row>
    <row r="61" spans="1:7" s="8" customFormat="1" ht="56.25" customHeight="1">
      <c r="A61" s="124">
        <f t="shared" si="0"/>
        <v>55</v>
      </c>
      <c r="B61" s="128">
        <v>43725</v>
      </c>
      <c r="C61" s="122">
        <v>1046</v>
      </c>
      <c r="D61" s="125" t="s">
        <v>55</v>
      </c>
      <c r="E61" s="125" t="s">
        <v>317</v>
      </c>
      <c r="F61" s="201">
        <v>450</v>
      </c>
      <c r="G61" s="161"/>
    </row>
    <row r="62" spans="1:7" s="8" customFormat="1" ht="57" customHeight="1">
      <c r="A62" s="124">
        <f t="shared" si="0"/>
        <v>56</v>
      </c>
      <c r="B62" s="128">
        <v>43725</v>
      </c>
      <c r="C62" s="122">
        <v>3329</v>
      </c>
      <c r="D62" s="125" t="s">
        <v>55</v>
      </c>
      <c r="E62" s="125" t="s">
        <v>202</v>
      </c>
      <c r="F62" s="194">
        <v>26</v>
      </c>
      <c r="G62" s="161"/>
    </row>
    <row r="63" spans="1:7" s="8" customFormat="1" ht="56.25" customHeight="1">
      <c r="A63" s="124">
        <f t="shared" si="0"/>
        <v>57</v>
      </c>
      <c r="B63" s="128">
        <v>43725</v>
      </c>
      <c r="C63" s="122">
        <v>3332</v>
      </c>
      <c r="D63" s="125" t="s">
        <v>55</v>
      </c>
      <c r="E63" s="125" t="s">
        <v>202</v>
      </c>
      <c r="F63" s="194">
        <v>26</v>
      </c>
      <c r="G63" s="161"/>
    </row>
    <row r="64" spans="1:7" s="8" customFormat="1" ht="56.25" customHeight="1">
      <c r="A64" s="124">
        <f t="shared" si="0"/>
        <v>58</v>
      </c>
      <c r="B64" s="128">
        <v>43725</v>
      </c>
      <c r="C64" s="122">
        <v>3333</v>
      </c>
      <c r="D64" s="125" t="s">
        <v>55</v>
      </c>
      <c r="E64" s="125" t="s">
        <v>202</v>
      </c>
      <c r="F64" s="194">
        <v>26</v>
      </c>
      <c r="G64" s="161"/>
    </row>
    <row r="65" spans="1:8" s="8" customFormat="1" ht="63" customHeight="1">
      <c r="A65" s="124">
        <f t="shared" si="0"/>
        <v>59</v>
      </c>
      <c r="B65" s="128">
        <v>43726</v>
      </c>
      <c r="C65" s="122">
        <v>1048</v>
      </c>
      <c r="D65" s="125" t="s">
        <v>55</v>
      </c>
      <c r="E65" s="125" t="s">
        <v>199</v>
      </c>
      <c r="F65" s="194">
        <v>2800</v>
      </c>
      <c r="G65" s="161"/>
    </row>
    <row r="66" spans="1:8" s="8" customFormat="1" ht="37.5" customHeight="1">
      <c r="A66" s="124">
        <f t="shared" si="0"/>
        <v>60</v>
      </c>
      <c r="B66" s="128">
        <v>43726</v>
      </c>
      <c r="C66" s="122">
        <v>1057</v>
      </c>
      <c r="D66" s="125" t="s">
        <v>55</v>
      </c>
      <c r="E66" s="125" t="s">
        <v>318</v>
      </c>
      <c r="F66" s="194">
        <v>50</v>
      </c>
      <c r="G66" s="161"/>
      <c r="H66" s="161"/>
    </row>
    <row r="67" spans="1:8" s="8" customFormat="1" ht="53.25" customHeight="1">
      <c r="A67" s="124">
        <f t="shared" si="0"/>
        <v>61</v>
      </c>
      <c r="B67" s="128">
        <v>43726</v>
      </c>
      <c r="C67" s="122">
        <v>3669</v>
      </c>
      <c r="D67" s="125" t="s">
        <v>35</v>
      </c>
      <c r="E67" s="125" t="s">
        <v>203</v>
      </c>
      <c r="F67" s="194">
        <v>-29.68</v>
      </c>
      <c r="G67" s="161"/>
    </row>
    <row r="68" spans="1:8" s="8" customFormat="1" ht="36" customHeight="1">
      <c r="A68" s="124">
        <f t="shared" si="0"/>
        <v>62</v>
      </c>
      <c r="B68" s="128">
        <v>43726</v>
      </c>
      <c r="C68" s="122">
        <v>3399</v>
      </c>
      <c r="D68" s="125" t="s">
        <v>152</v>
      </c>
      <c r="E68" s="125" t="s">
        <v>204</v>
      </c>
      <c r="F68" s="194">
        <v>793</v>
      </c>
      <c r="G68" s="161"/>
    </row>
    <row r="69" spans="1:8" s="8" customFormat="1" ht="36" customHeight="1">
      <c r="A69" s="124">
        <f t="shared" si="0"/>
        <v>63</v>
      </c>
      <c r="B69" s="128">
        <v>43727</v>
      </c>
      <c r="C69" s="122">
        <v>3404</v>
      </c>
      <c r="D69" s="125" t="s">
        <v>205</v>
      </c>
      <c r="E69" s="125" t="s">
        <v>206</v>
      </c>
      <c r="F69" s="194">
        <v>64182.04</v>
      </c>
      <c r="G69" s="161"/>
    </row>
    <row r="70" spans="1:8" s="8" customFormat="1" ht="34.5" customHeight="1">
      <c r="A70" s="124">
        <f t="shared" si="0"/>
        <v>64</v>
      </c>
      <c r="B70" s="128">
        <v>43727</v>
      </c>
      <c r="C70" s="122">
        <v>3405</v>
      </c>
      <c r="D70" s="125" t="s">
        <v>207</v>
      </c>
      <c r="E70" s="125" t="s">
        <v>208</v>
      </c>
      <c r="F70" s="194">
        <v>18849.599999999999</v>
      </c>
      <c r="G70" s="161"/>
    </row>
    <row r="71" spans="1:8" s="8" customFormat="1" ht="53.25" customHeight="1">
      <c r="A71" s="124">
        <f t="shared" si="0"/>
        <v>65</v>
      </c>
      <c r="B71" s="128">
        <v>43727</v>
      </c>
      <c r="C71" s="122">
        <v>3406</v>
      </c>
      <c r="D71" s="125" t="s">
        <v>209</v>
      </c>
      <c r="E71" s="125" t="s">
        <v>210</v>
      </c>
      <c r="F71" s="194">
        <v>3123.04</v>
      </c>
      <c r="G71" s="161"/>
    </row>
    <row r="72" spans="1:8" s="8" customFormat="1" ht="45" customHeight="1">
      <c r="A72" s="124">
        <f t="shared" si="0"/>
        <v>66</v>
      </c>
      <c r="B72" s="128">
        <v>43727</v>
      </c>
      <c r="C72" s="122">
        <v>3407</v>
      </c>
      <c r="D72" s="125" t="s">
        <v>58</v>
      </c>
      <c r="E72" s="125" t="s">
        <v>211</v>
      </c>
      <c r="F72" s="194">
        <v>10753.27</v>
      </c>
      <c r="G72" s="161"/>
    </row>
    <row r="73" spans="1:8" s="8" customFormat="1" ht="34.5" customHeight="1">
      <c r="A73" s="124">
        <f t="shared" ref="A73:A136" si="1">1+A72</f>
        <v>67</v>
      </c>
      <c r="B73" s="128">
        <v>43727</v>
      </c>
      <c r="C73" s="122">
        <v>3408</v>
      </c>
      <c r="D73" s="125" t="s">
        <v>57</v>
      </c>
      <c r="E73" s="125" t="s">
        <v>212</v>
      </c>
      <c r="F73" s="194">
        <v>196.69</v>
      </c>
      <c r="G73" s="161"/>
    </row>
    <row r="74" spans="1:8" s="8" customFormat="1" ht="39.75" customHeight="1">
      <c r="A74" s="124">
        <f t="shared" si="1"/>
        <v>68</v>
      </c>
      <c r="B74" s="128">
        <v>43727</v>
      </c>
      <c r="C74" s="122">
        <v>3409</v>
      </c>
      <c r="D74" s="125" t="s">
        <v>63</v>
      </c>
      <c r="E74" s="125" t="s">
        <v>213</v>
      </c>
      <c r="F74" s="194">
        <v>2167.5500000000002</v>
      </c>
      <c r="G74" s="161"/>
    </row>
    <row r="75" spans="1:8" s="8" customFormat="1" ht="37.5" customHeight="1">
      <c r="A75" s="124">
        <f t="shared" si="1"/>
        <v>69</v>
      </c>
      <c r="B75" s="128">
        <v>43727</v>
      </c>
      <c r="C75" s="122">
        <v>3410</v>
      </c>
      <c r="D75" s="125" t="s">
        <v>63</v>
      </c>
      <c r="E75" s="125" t="s">
        <v>214</v>
      </c>
      <c r="F75" s="194">
        <v>285.24</v>
      </c>
      <c r="G75" s="161"/>
    </row>
    <row r="76" spans="1:8" s="8" customFormat="1" ht="34.5" customHeight="1">
      <c r="A76" s="124">
        <f t="shared" si="1"/>
        <v>70</v>
      </c>
      <c r="B76" s="128">
        <v>43727</v>
      </c>
      <c r="C76" s="122">
        <v>3411</v>
      </c>
      <c r="D76" s="125" t="s">
        <v>56</v>
      </c>
      <c r="E76" s="125" t="s">
        <v>215</v>
      </c>
      <c r="F76" s="194">
        <v>17461.5</v>
      </c>
      <c r="G76" s="161"/>
    </row>
    <row r="77" spans="1:8" s="8" customFormat="1" ht="42" customHeight="1">
      <c r="A77" s="124">
        <f t="shared" si="1"/>
        <v>71</v>
      </c>
      <c r="B77" s="128">
        <v>43727</v>
      </c>
      <c r="C77" s="122">
        <v>3413</v>
      </c>
      <c r="D77" s="120" t="s">
        <v>216</v>
      </c>
      <c r="E77" s="125" t="s">
        <v>217</v>
      </c>
      <c r="F77" s="194">
        <v>1642.2</v>
      </c>
      <c r="G77" s="161"/>
    </row>
    <row r="78" spans="1:8" s="8" customFormat="1" ht="36.75" customHeight="1">
      <c r="A78" s="124">
        <f t="shared" si="1"/>
        <v>72</v>
      </c>
      <c r="B78" s="128">
        <v>43727</v>
      </c>
      <c r="C78" s="122">
        <v>3414</v>
      </c>
      <c r="D78" s="120" t="s">
        <v>218</v>
      </c>
      <c r="E78" s="125" t="s">
        <v>219</v>
      </c>
      <c r="F78" s="194">
        <v>2237.5300000000002</v>
      </c>
    </row>
    <row r="79" spans="1:8" s="8" customFormat="1" ht="36.75" customHeight="1">
      <c r="A79" s="124">
        <f t="shared" si="1"/>
        <v>73</v>
      </c>
      <c r="B79" s="128">
        <v>43727</v>
      </c>
      <c r="C79" s="122">
        <v>3415</v>
      </c>
      <c r="D79" s="120" t="s">
        <v>218</v>
      </c>
      <c r="E79" s="125" t="s">
        <v>220</v>
      </c>
      <c r="F79" s="194">
        <v>38.340000000000003</v>
      </c>
    </row>
    <row r="80" spans="1:8" s="8" customFormat="1" ht="44.25" customHeight="1">
      <c r="A80" s="124">
        <f t="shared" si="1"/>
        <v>74</v>
      </c>
      <c r="B80" s="128">
        <v>43727</v>
      </c>
      <c r="C80" s="122">
        <v>3416</v>
      </c>
      <c r="D80" s="125" t="s">
        <v>221</v>
      </c>
      <c r="E80" s="125" t="s">
        <v>222</v>
      </c>
      <c r="F80" s="194">
        <v>50</v>
      </c>
      <c r="G80" s="162"/>
    </row>
    <row r="81" spans="1:8" s="8" customFormat="1" ht="40.5" customHeight="1">
      <c r="A81" s="124">
        <f t="shared" si="1"/>
        <v>75</v>
      </c>
      <c r="B81" s="128">
        <v>43727</v>
      </c>
      <c r="C81" s="122">
        <v>3417</v>
      </c>
      <c r="D81" s="122" t="s">
        <v>218</v>
      </c>
      <c r="E81" s="125" t="s">
        <v>223</v>
      </c>
      <c r="F81" s="194">
        <v>43917.18</v>
      </c>
    </row>
    <row r="82" spans="1:8" s="8" customFormat="1" ht="41.25" customHeight="1">
      <c r="A82" s="124">
        <f t="shared" si="1"/>
        <v>76</v>
      </c>
      <c r="B82" s="128">
        <v>43728</v>
      </c>
      <c r="C82" s="122">
        <v>1</v>
      </c>
      <c r="D82" s="125" t="s">
        <v>35</v>
      </c>
      <c r="E82" s="125" t="s">
        <v>224</v>
      </c>
      <c r="F82" s="194">
        <v>-72.22</v>
      </c>
    </row>
    <row r="83" spans="1:8" s="8" customFormat="1" ht="39" customHeight="1">
      <c r="A83" s="124">
        <f t="shared" si="1"/>
        <v>77</v>
      </c>
      <c r="B83" s="128">
        <v>43728</v>
      </c>
      <c r="C83" s="122">
        <v>1</v>
      </c>
      <c r="D83" s="125" t="s">
        <v>35</v>
      </c>
      <c r="E83" s="125" t="s">
        <v>225</v>
      </c>
      <c r="F83" s="194">
        <v>-0.56999999999999995</v>
      </c>
    </row>
    <row r="84" spans="1:8" s="8" customFormat="1" ht="39" customHeight="1">
      <c r="A84" s="124">
        <f t="shared" si="1"/>
        <v>78</v>
      </c>
      <c r="B84" s="128">
        <v>43728</v>
      </c>
      <c r="C84" s="122">
        <v>1</v>
      </c>
      <c r="D84" s="125" t="s">
        <v>35</v>
      </c>
      <c r="E84" s="125" t="s">
        <v>226</v>
      </c>
      <c r="F84" s="194">
        <v>-673.72</v>
      </c>
    </row>
    <row r="85" spans="1:8" s="8" customFormat="1" ht="53.25" customHeight="1">
      <c r="A85" s="124">
        <f t="shared" si="1"/>
        <v>79</v>
      </c>
      <c r="B85" s="128">
        <v>43728</v>
      </c>
      <c r="C85" s="122">
        <v>1</v>
      </c>
      <c r="D85" s="125" t="s">
        <v>35</v>
      </c>
      <c r="E85" s="125" t="s">
        <v>227</v>
      </c>
      <c r="F85" s="194">
        <v>-128.75</v>
      </c>
    </row>
    <row r="86" spans="1:8" s="8" customFormat="1" ht="34.5" customHeight="1">
      <c r="A86" s="124">
        <f t="shared" si="1"/>
        <v>80</v>
      </c>
      <c r="B86" s="128">
        <v>43728</v>
      </c>
      <c r="C86" s="122">
        <v>3419</v>
      </c>
      <c r="D86" s="120" t="s">
        <v>228</v>
      </c>
      <c r="E86" s="125" t="s">
        <v>229</v>
      </c>
      <c r="F86" s="194">
        <v>501</v>
      </c>
      <c r="G86" s="164"/>
      <c r="H86" s="165"/>
    </row>
    <row r="87" spans="1:8" s="8" customFormat="1" ht="28.5" customHeight="1">
      <c r="A87" s="124">
        <f t="shared" si="1"/>
        <v>81</v>
      </c>
      <c r="B87" s="128">
        <v>43728</v>
      </c>
      <c r="C87" s="122">
        <v>3420</v>
      </c>
      <c r="D87" s="120" t="s">
        <v>228</v>
      </c>
      <c r="E87" s="125" t="s">
        <v>230</v>
      </c>
      <c r="F87" s="194">
        <v>900.72</v>
      </c>
      <c r="G87" s="165"/>
      <c r="H87" s="165"/>
    </row>
    <row r="88" spans="1:8" s="8" customFormat="1" ht="38.25" customHeight="1">
      <c r="A88" s="124">
        <f t="shared" si="1"/>
        <v>82</v>
      </c>
      <c r="B88" s="128">
        <v>43728</v>
      </c>
      <c r="C88" s="122">
        <v>3421</v>
      </c>
      <c r="D88" s="120" t="s">
        <v>60</v>
      </c>
      <c r="E88" s="125" t="s">
        <v>231</v>
      </c>
      <c r="F88" s="194">
        <v>866.85</v>
      </c>
    </row>
    <row r="89" spans="1:8" s="8" customFormat="1" ht="51.75" customHeight="1">
      <c r="A89" s="124">
        <f t="shared" si="1"/>
        <v>83</v>
      </c>
      <c r="B89" s="128">
        <v>43728</v>
      </c>
      <c r="C89" s="122">
        <v>3422</v>
      </c>
      <c r="D89" s="120" t="s">
        <v>232</v>
      </c>
      <c r="E89" s="125" t="s">
        <v>233</v>
      </c>
      <c r="F89" s="194">
        <v>3213</v>
      </c>
    </row>
    <row r="90" spans="1:8" s="8" customFormat="1" ht="53.25" customHeight="1">
      <c r="A90" s="124">
        <f t="shared" si="1"/>
        <v>84</v>
      </c>
      <c r="B90" s="128">
        <v>43728</v>
      </c>
      <c r="C90" s="122">
        <v>3423</v>
      </c>
      <c r="D90" s="125" t="s">
        <v>64</v>
      </c>
      <c r="E90" s="125" t="s">
        <v>234</v>
      </c>
      <c r="F90" s="194">
        <v>1825.28</v>
      </c>
    </row>
    <row r="91" spans="1:8" s="8" customFormat="1" ht="39" customHeight="1">
      <c r="A91" s="124">
        <f t="shared" si="1"/>
        <v>85</v>
      </c>
      <c r="B91" s="128">
        <v>43728</v>
      </c>
      <c r="C91" s="122">
        <v>3424</v>
      </c>
      <c r="D91" s="125" t="s">
        <v>61</v>
      </c>
      <c r="E91" s="125" t="s">
        <v>235</v>
      </c>
      <c r="F91" s="194">
        <v>1892.1</v>
      </c>
    </row>
    <row r="92" spans="1:8" s="8" customFormat="1" ht="33" customHeight="1">
      <c r="A92" s="124">
        <f t="shared" si="1"/>
        <v>86</v>
      </c>
      <c r="B92" s="128">
        <v>43728</v>
      </c>
      <c r="C92" s="122">
        <v>3425</v>
      </c>
      <c r="D92" s="125" t="s">
        <v>66</v>
      </c>
      <c r="E92" s="125" t="s">
        <v>236</v>
      </c>
      <c r="F92" s="194">
        <v>1582.7</v>
      </c>
    </row>
    <row r="93" spans="1:8" s="8" customFormat="1" ht="45.75" customHeight="1">
      <c r="A93" s="124">
        <f t="shared" si="1"/>
        <v>87</v>
      </c>
      <c r="B93" s="128">
        <v>43728</v>
      </c>
      <c r="C93" s="122">
        <v>3426</v>
      </c>
      <c r="D93" s="125" t="s">
        <v>237</v>
      </c>
      <c r="E93" s="125" t="s">
        <v>238</v>
      </c>
      <c r="F93" s="194">
        <v>2191.77</v>
      </c>
    </row>
    <row r="94" spans="1:8" s="8" customFormat="1" ht="36.75" customHeight="1">
      <c r="A94" s="124">
        <f t="shared" si="1"/>
        <v>88</v>
      </c>
      <c r="B94" s="128">
        <v>43728</v>
      </c>
      <c r="C94" s="122">
        <v>3427</v>
      </c>
      <c r="D94" s="127" t="s">
        <v>239</v>
      </c>
      <c r="E94" s="125" t="s">
        <v>240</v>
      </c>
      <c r="F94" s="194">
        <v>6069</v>
      </c>
      <c r="G94" s="161"/>
    </row>
    <row r="95" spans="1:8" s="8" customFormat="1" ht="35.25" customHeight="1">
      <c r="A95" s="124">
        <f t="shared" si="1"/>
        <v>89</v>
      </c>
      <c r="B95" s="128">
        <v>43728</v>
      </c>
      <c r="C95" s="122">
        <v>3428</v>
      </c>
      <c r="D95" s="120" t="s">
        <v>65</v>
      </c>
      <c r="E95" s="125" t="s">
        <v>241</v>
      </c>
      <c r="F95" s="194">
        <v>294.52999999999997</v>
      </c>
    </row>
    <row r="96" spans="1:8" s="8" customFormat="1" ht="38.25" customHeight="1">
      <c r="A96" s="124">
        <f t="shared" si="1"/>
        <v>90</v>
      </c>
      <c r="B96" s="128">
        <v>43728</v>
      </c>
      <c r="C96" s="122">
        <v>3429</v>
      </c>
      <c r="D96" s="125" t="s">
        <v>221</v>
      </c>
      <c r="E96" s="125" t="s">
        <v>242</v>
      </c>
      <c r="F96" s="194">
        <v>100</v>
      </c>
      <c r="G96" s="162"/>
    </row>
    <row r="97" spans="1:8" s="8" customFormat="1" ht="41.25" customHeight="1">
      <c r="A97" s="124">
        <f t="shared" si="1"/>
        <v>91</v>
      </c>
      <c r="B97" s="128">
        <v>43728</v>
      </c>
      <c r="C97" s="122">
        <v>3430</v>
      </c>
      <c r="D97" s="125" t="s">
        <v>59</v>
      </c>
      <c r="E97" s="125" t="s">
        <v>243</v>
      </c>
      <c r="F97" s="194">
        <v>5268.45</v>
      </c>
    </row>
    <row r="98" spans="1:8" s="8" customFormat="1" ht="51.75" customHeight="1">
      <c r="A98" s="124">
        <f t="shared" si="1"/>
        <v>92</v>
      </c>
      <c r="B98" s="128">
        <v>43728</v>
      </c>
      <c r="C98" s="122">
        <v>3431</v>
      </c>
      <c r="D98" s="125" t="s">
        <v>244</v>
      </c>
      <c r="E98" s="125" t="s">
        <v>245</v>
      </c>
      <c r="F98" s="194">
        <v>14280</v>
      </c>
    </row>
    <row r="99" spans="1:8" s="8" customFormat="1" ht="38.25" customHeight="1">
      <c r="A99" s="124">
        <f t="shared" si="1"/>
        <v>93</v>
      </c>
      <c r="B99" s="128">
        <v>43728</v>
      </c>
      <c r="C99" s="122">
        <v>3432</v>
      </c>
      <c r="D99" s="125" t="s">
        <v>67</v>
      </c>
      <c r="E99" s="125" t="s">
        <v>246</v>
      </c>
      <c r="F99" s="194">
        <v>1065</v>
      </c>
      <c r="H99" s="1" t="s">
        <v>29</v>
      </c>
    </row>
    <row r="100" spans="1:8" s="8" customFormat="1" ht="54.75" customHeight="1">
      <c r="A100" s="124">
        <f t="shared" si="1"/>
        <v>94</v>
      </c>
      <c r="B100" s="128">
        <v>43728</v>
      </c>
      <c r="C100" s="122">
        <v>3433</v>
      </c>
      <c r="D100" s="125" t="s">
        <v>67</v>
      </c>
      <c r="E100" s="125" t="s">
        <v>247</v>
      </c>
      <c r="F100" s="194">
        <v>7210.34</v>
      </c>
    </row>
    <row r="101" spans="1:8" s="8" customFormat="1" ht="42.75" customHeight="1">
      <c r="A101" s="124">
        <f t="shared" si="1"/>
        <v>95</v>
      </c>
      <c r="B101" s="128">
        <v>43728</v>
      </c>
      <c r="C101" s="122">
        <v>3434</v>
      </c>
      <c r="D101" s="125" t="s">
        <v>248</v>
      </c>
      <c r="E101" s="125" t="s">
        <v>249</v>
      </c>
      <c r="F101" s="194">
        <v>3074.7</v>
      </c>
      <c r="G101" s="161"/>
    </row>
    <row r="102" spans="1:8" ht="41.25" customHeight="1">
      <c r="A102" s="124">
        <f t="shared" si="1"/>
        <v>96</v>
      </c>
      <c r="B102" s="200">
        <v>43731</v>
      </c>
      <c r="C102" s="199">
        <v>3435</v>
      </c>
      <c r="D102" s="120" t="s">
        <v>309</v>
      </c>
      <c r="E102" s="120" t="s">
        <v>319</v>
      </c>
      <c r="F102" s="172">
        <v>2755.24</v>
      </c>
    </row>
    <row r="103" spans="1:8" ht="43.5" customHeight="1">
      <c r="A103" s="124">
        <f t="shared" si="1"/>
        <v>97</v>
      </c>
      <c r="B103" s="200">
        <v>43731</v>
      </c>
      <c r="C103" s="199">
        <v>3436</v>
      </c>
      <c r="D103" s="120" t="s">
        <v>312</v>
      </c>
      <c r="E103" s="120" t="s">
        <v>320</v>
      </c>
      <c r="F103" s="172">
        <f>637.42+600</f>
        <v>1237.42</v>
      </c>
    </row>
    <row r="104" spans="1:8" s="8" customFormat="1" ht="42.75" customHeight="1">
      <c r="A104" s="124">
        <f t="shared" si="1"/>
        <v>98</v>
      </c>
      <c r="B104" s="128">
        <v>43731</v>
      </c>
      <c r="C104" s="122">
        <v>3441</v>
      </c>
      <c r="D104" s="125" t="s">
        <v>250</v>
      </c>
      <c r="E104" s="125" t="s">
        <v>251</v>
      </c>
      <c r="F104" s="194">
        <v>5278.42</v>
      </c>
    </row>
    <row r="105" spans="1:8" s="8" customFormat="1" ht="38.25" customHeight="1">
      <c r="A105" s="124">
        <f t="shared" si="1"/>
        <v>99</v>
      </c>
      <c r="B105" s="128">
        <v>43731</v>
      </c>
      <c r="C105" s="122">
        <v>3442</v>
      </c>
      <c r="D105" s="125" t="s">
        <v>152</v>
      </c>
      <c r="E105" s="125" t="s">
        <v>252</v>
      </c>
      <c r="F105" s="194">
        <v>2806</v>
      </c>
      <c r="G105" s="166"/>
    </row>
    <row r="106" spans="1:8" s="8" customFormat="1" ht="35.25" customHeight="1">
      <c r="A106" s="124">
        <f t="shared" si="1"/>
        <v>100</v>
      </c>
      <c r="B106" s="128">
        <v>43731</v>
      </c>
      <c r="C106" s="122">
        <v>3443</v>
      </c>
      <c r="D106" s="125" t="s">
        <v>152</v>
      </c>
      <c r="E106" s="125" t="s">
        <v>253</v>
      </c>
      <c r="F106" s="194">
        <v>19703</v>
      </c>
    </row>
    <row r="107" spans="1:8" s="8" customFormat="1" ht="51" customHeight="1">
      <c r="A107" s="124">
        <f t="shared" si="1"/>
        <v>101</v>
      </c>
      <c r="B107" s="128">
        <v>43732</v>
      </c>
      <c r="C107" s="122">
        <v>3452</v>
      </c>
      <c r="D107" s="125" t="s">
        <v>254</v>
      </c>
      <c r="E107" s="125" t="s">
        <v>255</v>
      </c>
      <c r="F107" s="194">
        <v>421.26</v>
      </c>
    </row>
    <row r="108" spans="1:8" s="8" customFormat="1" ht="48" customHeight="1">
      <c r="A108" s="124">
        <f t="shared" si="1"/>
        <v>102</v>
      </c>
      <c r="B108" s="128">
        <v>43732</v>
      </c>
      <c r="C108" s="122">
        <v>3453</v>
      </c>
      <c r="D108" s="125" t="s">
        <v>218</v>
      </c>
      <c r="E108" s="125" t="s">
        <v>256</v>
      </c>
      <c r="F108" s="194">
        <v>187.57</v>
      </c>
    </row>
    <row r="109" spans="1:8" s="8" customFormat="1" ht="43.5" customHeight="1">
      <c r="A109" s="124">
        <f t="shared" si="1"/>
        <v>103</v>
      </c>
      <c r="B109" s="128">
        <v>43732</v>
      </c>
      <c r="C109" s="122">
        <v>3454</v>
      </c>
      <c r="D109" s="125" t="s">
        <v>69</v>
      </c>
      <c r="E109" s="125" t="s">
        <v>257</v>
      </c>
      <c r="F109" s="194">
        <v>270.67</v>
      </c>
      <c r="G109" s="161"/>
    </row>
    <row r="110" spans="1:8" s="8" customFormat="1" ht="48" customHeight="1">
      <c r="A110" s="124">
        <f t="shared" si="1"/>
        <v>104</v>
      </c>
      <c r="B110" s="128">
        <v>43732</v>
      </c>
      <c r="C110" s="122">
        <v>3455</v>
      </c>
      <c r="D110" s="125" t="s">
        <v>69</v>
      </c>
      <c r="E110" s="125" t="s">
        <v>258</v>
      </c>
      <c r="F110" s="194">
        <v>56.33</v>
      </c>
    </row>
    <row r="111" spans="1:8" s="8" customFormat="1" ht="49.5" customHeight="1">
      <c r="A111" s="124">
        <f t="shared" si="1"/>
        <v>105</v>
      </c>
      <c r="B111" s="128">
        <v>43732</v>
      </c>
      <c r="C111" s="122">
        <v>3457</v>
      </c>
      <c r="D111" s="125" t="s">
        <v>193</v>
      </c>
      <c r="E111" s="125" t="s">
        <v>259</v>
      </c>
      <c r="F111" s="194">
        <v>745</v>
      </c>
    </row>
    <row r="112" spans="1:8" s="8" customFormat="1" ht="42.75" customHeight="1">
      <c r="A112" s="124">
        <f t="shared" si="1"/>
        <v>106</v>
      </c>
      <c r="B112" s="128">
        <v>43732</v>
      </c>
      <c r="C112" s="122">
        <v>3458</v>
      </c>
      <c r="D112" s="125" t="s">
        <v>260</v>
      </c>
      <c r="E112" s="125" t="s">
        <v>261</v>
      </c>
      <c r="F112" s="194">
        <v>2261</v>
      </c>
    </row>
    <row r="113" spans="1:7" s="8" customFormat="1" ht="28.5" customHeight="1">
      <c r="A113" s="124">
        <f t="shared" si="1"/>
        <v>107</v>
      </c>
      <c r="B113" s="128">
        <v>43732</v>
      </c>
      <c r="C113" s="122">
        <v>3459</v>
      </c>
      <c r="D113" s="125" t="s">
        <v>262</v>
      </c>
      <c r="E113" s="125" t="s">
        <v>263</v>
      </c>
      <c r="F113" s="194">
        <v>722.34</v>
      </c>
    </row>
    <row r="114" spans="1:7" s="8" customFormat="1" ht="47.25" customHeight="1">
      <c r="A114" s="124">
        <f t="shared" si="1"/>
        <v>108</v>
      </c>
      <c r="B114" s="128">
        <v>43732</v>
      </c>
      <c r="C114" s="122">
        <v>3461</v>
      </c>
      <c r="D114" s="125" t="s">
        <v>264</v>
      </c>
      <c r="E114" s="125" t="s">
        <v>265</v>
      </c>
      <c r="F114" s="194">
        <v>41.65</v>
      </c>
    </row>
    <row r="115" spans="1:7" s="8" customFormat="1" ht="52.5" customHeight="1">
      <c r="A115" s="124">
        <f t="shared" si="1"/>
        <v>109</v>
      </c>
      <c r="B115" s="128">
        <v>43732</v>
      </c>
      <c r="C115" s="122">
        <v>3462</v>
      </c>
      <c r="D115" s="125" t="s">
        <v>264</v>
      </c>
      <c r="E115" s="125" t="s">
        <v>266</v>
      </c>
      <c r="F115" s="194">
        <v>130</v>
      </c>
    </row>
    <row r="116" spans="1:7" s="8" customFormat="1" ht="39.75" customHeight="1">
      <c r="A116" s="124">
        <f t="shared" si="1"/>
        <v>110</v>
      </c>
      <c r="B116" s="128">
        <v>43732</v>
      </c>
      <c r="C116" s="122">
        <v>3463</v>
      </c>
      <c r="D116" s="125" t="s">
        <v>264</v>
      </c>
      <c r="E116" s="125" t="s">
        <v>266</v>
      </c>
      <c r="F116" s="194">
        <v>530.1</v>
      </c>
    </row>
    <row r="117" spans="1:7" s="8" customFormat="1" ht="38.25" customHeight="1">
      <c r="A117" s="124">
        <f t="shared" si="1"/>
        <v>111</v>
      </c>
      <c r="B117" s="128">
        <v>43732</v>
      </c>
      <c r="C117" s="122">
        <v>3466</v>
      </c>
      <c r="D117" s="120" t="s">
        <v>55</v>
      </c>
      <c r="E117" s="120" t="s">
        <v>321</v>
      </c>
      <c r="F117" s="172">
        <v>600</v>
      </c>
    </row>
    <row r="118" spans="1:7" s="8" customFormat="1" ht="37.5" customHeight="1">
      <c r="A118" s="124">
        <f t="shared" si="1"/>
        <v>112</v>
      </c>
      <c r="B118" s="128">
        <v>43732</v>
      </c>
      <c r="C118" s="122">
        <v>3467</v>
      </c>
      <c r="D118" s="120" t="s">
        <v>55</v>
      </c>
      <c r="E118" s="120" t="s">
        <v>322</v>
      </c>
      <c r="F118" s="172">
        <v>600</v>
      </c>
    </row>
    <row r="119" spans="1:7" s="8" customFormat="1" ht="36.75" customHeight="1">
      <c r="A119" s="124">
        <f t="shared" si="1"/>
        <v>113</v>
      </c>
      <c r="B119" s="128">
        <v>43733</v>
      </c>
      <c r="C119" s="122">
        <v>10180</v>
      </c>
      <c r="D119" s="120" t="s">
        <v>35</v>
      </c>
      <c r="E119" s="120" t="s">
        <v>323</v>
      </c>
      <c r="F119" s="172">
        <v>-49530.02</v>
      </c>
    </row>
    <row r="120" spans="1:7" s="8" customFormat="1" ht="39.75" customHeight="1">
      <c r="A120" s="124">
        <f t="shared" si="1"/>
        <v>114</v>
      </c>
      <c r="B120" s="128">
        <v>43733</v>
      </c>
      <c r="C120" s="122">
        <v>3456</v>
      </c>
      <c r="D120" s="120" t="s">
        <v>267</v>
      </c>
      <c r="E120" s="125" t="s">
        <v>268</v>
      </c>
      <c r="F120" s="194">
        <v>544.79</v>
      </c>
    </row>
    <row r="121" spans="1:7" s="8" customFormat="1" ht="41.25" customHeight="1">
      <c r="A121" s="124">
        <f t="shared" si="1"/>
        <v>115</v>
      </c>
      <c r="B121" s="128">
        <v>43733</v>
      </c>
      <c r="C121" s="122">
        <v>3512</v>
      </c>
      <c r="D121" s="120" t="s">
        <v>269</v>
      </c>
      <c r="E121" s="125" t="s">
        <v>270</v>
      </c>
      <c r="F121" s="194">
        <v>17184.240000000002</v>
      </c>
    </row>
    <row r="122" spans="1:7" s="8" customFormat="1" ht="59.25" customHeight="1">
      <c r="A122" s="124">
        <f t="shared" si="1"/>
        <v>116</v>
      </c>
      <c r="B122" s="128">
        <v>43733</v>
      </c>
      <c r="C122" s="195">
        <v>3513</v>
      </c>
      <c r="D122" s="120" t="s">
        <v>269</v>
      </c>
      <c r="E122" s="125" t="s">
        <v>271</v>
      </c>
      <c r="F122" s="196">
        <v>17974.32</v>
      </c>
    </row>
    <row r="123" spans="1:7" s="8" customFormat="1" ht="59.25" customHeight="1">
      <c r="A123" s="124">
        <f t="shared" si="1"/>
        <v>117</v>
      </c>
      <c r="B123" s="128">
        <v>43733</v>
      </c>
      <c r="C123" s="195">
        <v>3514</v>
      </c>
      <c r="D123" s="120" t="s">
        <v>269</v>
      </c>
      <c r="E123" s="125" t="s">
        <v>272</v>
      </c>
      <c r="F123" s="196">
        <v>18566.88</v>
      </c>
      <c r="G123" s="162"/>
    </row>
    <row r="124" spans="1:7" s="8" customFormat="1" ht="36.75" customHeight="1">
      <c r="A124" s="124">
        <f t="shared" si="1"/>
        <v>118</v>
      </c>
      <c r="B124" s="128">
        <v>43733</v>
      </c>
      <c r="C124" s="195">
        <v>3515</v>
      </c>
      <c r="D124" s="193" t="s">
        <v>273</v>
      </c>
      <c r="E124" s="181" t="s">
        <v>274</v>
      </c>
      <c r="F124" s="196">
        <v>796.11</v>
      </c>
      <c r="G124" s="162"/>
    </row>
    <row r="125" spans="1:7" s="8" customFormat="1" ht="30" customHeight="1">
      <c r="A125" s="124">
        <f t="shared" si="1"/>
        <v>119</v>
      </c>
      <c r="B125" s="128">
        <v>43733</v>
      </c>
      <c r="C125" s="195">
        <v>3516</v>
      </c>
      <c r="D125" s="193" t="s">
        <v>275</v>
      </c>
      <c r="E125" s="181" t="s">
        <v>276</v>
      </c>
      <c r="F125" s="196">
        <v>2745.63</v>
      </c>
      <c r="G125" s="162"/>
    </row>
    <row r="126" spans="1:7" s="8" customFormat="1" ht="47.25" customHeight="1">
      <c r="A126" s="124">
        <f t="shared" si="1"/>
        <v>120</v>
      </c>
      <c r="B126" s="128">
        <v>43733</v>
      </c>
      <c r="C126" s="122">
        <v>3517</v>
      </c>
      <c r="D126" s="125" t="s">
        <v>277</v>
      </c>
      <c r="E126" s="181" t="s">
        <v>278</v>
      </c>
      <c r="F126" s="194">
        <v>7097.94</v>
      </c>
      <c r="G126" s="162"/>
    </row>
    <row r="127" spans="1:7" s="8" customFormat="1" ht="35.25" customHeight="1">
      <c r="A127" s="124">
        <f t="shared" si="1"/>
        <v>121</v>
      </c>
      <c r="B127" s="128">
        <v>43733</v>
      </c>
      <c r="C127" s="167">
        <v>3519</v>
      </c>
      <c r="D127" s="168" t="s">
        <v>218</v>
      </c>
      <c r="E127" s="167" t="s">
        <v>279</v>
      </c>
      <c r="F127" s="169">
        <v>933.55</v>
      </c>
      <c r="G127" s="170"/>
    </row>
    <row r="128" spans="1:7" s="8" customFormat="1" ht="42.75" customHeight="1">
      <c r="A128" s="124">
        <f t="shared" si="1"/>
        <v>122</v>
      </c>
      <c r="B128" s="128">
        <v>43733</v>
      </c>
      <c r="C128" s="167">
        <v>3520</v>
      </c>
      <c r="D128" s="167" t="s">
        <v>280</v>
      </c>
      <c r="E128" s="168" t="s">
        <v>281</v>
      </c>
      <c r="F128" s="169">
        <v>26857.41</v>
      </c>
      <c r="G128" s="170"/>
    </row>
    <row r="129" spans="1:7" s="8" customFormat="1" ht="42" customHeight="1">
      <c r="A129" s="124">
        <f t="shared" si="1"/>
        <v>123</v>
      </c>
      <c r="B129" s="128">
        <v>43734</v>
      </c>
      <c r="C129" s="167">
        <v>3412</v>
      </c>
      <c r="D129" s="167" t="s">
        <v>282</v>
      </c>
      <c r="E129" s="168" t="s">
        <v>283</v>
      </c>
      <c r="F129" s="169">
        <v>3500.98</v>
      </c>
      <c r="G129" s="170"/>
    </row>
    <row r="130" spans="1:7" s="8" customFormat="1" ht="33.75" customHeight="1">
      <c r="A130" s="124">
        <f t="shared" si="1"/>
        <v>124</v>
      </c>
      <c r="B130" s="128">
        <v>43734</v>
      </c>
      <c r="C130" s="167">
        <v>3518</v>
      </c>
      <c r="D130" s="167" t="s">
        <v>284</v>
      </c>
      <c r="E130" s="181" t="s">
        <v>285</v>
      </c>
      <c r="F130" s="169">
        <v>17493.150000000001</v>
      </c>
      <c r="G130" s="170"/>
    </row>
    <row r="131" spans="1:7" s="8" customFormat="1" ht="42" customHeight="1">
      <c r="A131" s="124">
        <f t="shared" si="1"/>
        <v>125</v>
      </c>
      <c r="B131" s="128">
        <v>43734</v>
      </c>
      <c r="C131" s="167">
        <v>3572</v>
      </c>
      <c r="D131" s="125" t="s">
        <v>55</v>
      </c>
      <c r="E131" s="125" t="s">
        <v>286</v>
      </c>
      <c r="F131" s="169">
        <v>50</v>
      </c>
      <c r="G131" s="170"/>
    </row>
    <row r="132" spans="1:7" s="8" customFormat="1" ht="33" customHeight="1">
      <c r="A132" s="124">
        <f t="shared" si="1"/>
        <v>126</v>
      </c>
      <c r="B132" s="128">
        <v>43735</v>
      </c>
      <c r="C132" s="167">
        <v>3573</v>
      </c>
      <c r="D132" s="168" t="s">
        <v>287</v>
      </c>
      <c r="E132" s="168" t="s">
        <v>288</v>
      </c>
      <c r="F132" s="169">
        <v>67321.7</v>
      </c>
      <c r="G132" s="170"/>
    </row>
    <row r="133" spans="1:7" s="8" customFormat="1" ht="33" customHeight="1">
      <c r="A133" s="124">
        <f t="shared" si="1"/>
        <v>127</v>
      </c>
      <c r="B133" s="200">
        <v>43735</v>
      </c>
      <c r="C133" s="167">
        <v>1072</v>
      </c>
      <c r="D133" s="120" t="s">
        <v>324</v>
      </c>
      <c r="E133" s="168" t="s">
        <v>325</v>
      </c>
      <c r="F133" s="169">
        <v>150</v>
      </c>
      <c r="G133" s="170"/>
    </row>
    <row r="134" spans="1:7" s="8" customFormat="1" ht="39.75" customHeight="1">
      <c r="A134" s="124">
        <f t="shared" si="1"/>
        <v>128</v>
      </c>
      <c r="B134" s="128">
        <v>43738</v>
      </c>
      <c r="C134" s="167">
        <v>3575</v>
      </c>
      <c r="D134" s="125" t="s">
        <v>153</v>
      </c>
      <c r="E134" s="125" t="s">
        <v>289</v>
      </c>
      <c r="F134" s="169">
        <v>32.17</v>
      </c>
      <c r="G134" s="170"/>
    </row>
    <row r="135" spans="1:7" s="8" customFormat="1" ht="34.5" customHeight="1">
      <c r="A135" s="124">
        <f t="shared" si="1"/>
        <v>129</v>
      </c>
      <c r="B135" s="128">
        <v>43738</v>
      </c>
      <c r="C135" s="167">
        <v>3576</v>
      </c>
      <c r="D135" s="171" t="s">
        <v>290</v>
      </c>
      <c r="E135" s="168" t="s">
        <v>291</v>
      </c>
      <c r="F135" s="172">
        <v>1766.78</v>
      </c>
      <c r="G135" s="170"/>
    </row>
    <row r="136" spans="1:7" s="8" customFormat="1" ht="26.25" customHeight="1">
      <c r="A136" s="124">
        <f t="shared" si="1"/>
        <v>130</v>
      </c>
      <c r="B136" s="128">
        <v>43738</v>
      </c>
      <c r="C136" s="167">
        <v>3577</v>
      </c>
      <c r="D136" s="167" t="s">
        <v>292</v>
      </c>
      <c r="E136" s="168" t="s">
        <v>293</v>
      </c>
      <c r="F136" s="172">
        <v>3284.4</v>
      </c>
      <c r="G136" s="170"/>
    </row>
    <row r="137" spans="1:7" s="8" customFormat="1" ht="38.25" customHeight="1">
      <c r="A137" s="124">
        <f t="shared" ref="A137:A140" si="2">1+A136</f>
        <v>131</v>
      </c>
      <c r="B137" s="128">
        <v>43738</v>
      </c>
      <c r="C137" s="167">
        <v>3579</v>
      </c>
      <c r="D137" s="167" t="s">
        <v>152</v>
      </c>
      <c r="E137" s="168" t="s">
        <v>294</v>
      </c>
      <c r="F137" s="172">
        <v>45.33</v>
      </c>
      <c r="G137" s="170"/>
    </row>
    <row r="138" spans="1:7" s="8" customFormat="1" ht="40.5" customHeight="1">
      <c r="A138" s="124">
        <f t="shared" si="2"/>
        <v>132</v>
      </c>
      <c r="B138" s="128">
        <v>43738</v>
      </c>
      <c r="C138" s="167">
        <v>3580</v>
      </c>
      <c r="D138" s="168" t="s">
        <v>68</v>
      </c>
      <c r="E138" s="168" t="s">
        <v>295</v>
      </c>
      <c r="F138" s="172">
        <v>7534.22</v>
      </c>
      <c r="G138" s="170"/>
    </row>
    <row r="139" spans="1:7" s="8" customFormat="1" ht="51" customHeight="1">
      <c r="A139" s="124">
        <f t="shared" si="2"/>
        <v>133</v>
      </c>
      <c r="B139" s="128">
        <v>43738</v>
      </c>
      <c r="C139" s="167">
        <v>3582</v>
      </c>
      <c r="D139" s="120" t="s">
        <v>55</v>
      </c>
      <c r="E139" s="120" t="s">
        <v>296</v>
      </c>
      <c r="F139" s="172">
        <v>900</v>
      </c>
      <c r="G139" s="170"/>
    </row>
    <row r="140" spans="1:7" ht="38.25" customHeight="1" thickBot="1">
      <c r="A140" s="124">
        <f t="shared" si="2"/>
        <v>134</v>
      </c>
      <c r="B140" s="202">
        <v>43738</v>
      </c>
      <c r="C140" s="173">
        <v>124279</v>
      </c>
      <c r="D140" s="174" t="s">
        <v>35</v>
      </c>
      <c r="E140" s="174" t="s">
        <v>470</v>
      </c>
      <c r="F140" s="175">
        <v>-36</v>
      </c>
      <c r="G140" s="170"/>
    </row>
    <row r="141" spans="1:7" s="8" customFormat="1" ht="26.25" customHeight="1" thickBot="1">
      <c r="A141" s="176"/>
      <c r="B141" s="197"/>
      <c r="C141" s="177"/>
      <c r="D141" s="178" t="s">
        <v>49</v>
      </c>
      <c r="E141" s="179"/>
      <c r="F141" s="180">
        <f>SUM(F7:F140)</f>
        <v>503686.53000000009</v>
      </c>
      <c r="G141" s="170"/>
    </row>
  </sheetData>
  <pageMargins left="0.27559055118110237" right="0.11811023622047245" top="0.55118110236220474" bottom="0.55118110236220474"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zoomScaleNormal="100" workbookViewId="0">
      <selection activeCell="E22" sqref="E22"/>
    </sheetView>
  </sheetViews>
  <sheetFormatPr defaultRowHeight="16.5"/>
  <cols>
    <col min="1" max="1" width="10.5703125" style="8" customWidth="1"/>
    <col min="2" max="2" width="14" style="8" customWidth="1"/>
    <col min="3" max="3" width="16.28515625" style="8" customWidth="1"/>
    <col min="4" max="4" width="40.5703125" style="26" customWidth="1"/>
    <col min="5" max="5" width="81.42578125" style="8" customWidth="1"/>
    <col min="6" max="6" width="18.5703125" style="8" customWidth="1"/>
    <col min="7" max="257" width="9.140625" style="8"/>
    <col min="258" max="258" width="15.140625" style="8" customWidth="1"/>
    <col min="259" max="259" width="9.140625" style="8"/>
    <col min="260" max="260" width="11.140625" style="8" customWidth="1"/>
    <col min="261" max="261" width="11.7109375" style="8" bestFit="1" customWidth="1"/>
    <col min="262" max="262" width="115.7109375" style="8" customWidth="1"/>
    <col min="263" max="513" width="9.140625" style="8"/>
    <col min="514" max="514" width="15.140625" style="8" customWidth="1"/>
    <col min="515" max="515" width="9.140625" style="8"/>
    <col min="516" max="516" width="11.140625" style="8" customWidth="1"/>
    <col min="517" max="517" width="11.7109375" style="8" bestFit="1" customWidth="1"/>
    <col min="518" max="518" width="115.7109375" style="8" customWidth="1"/>
    <col min="519" max="769" width="9.140625" style="8"/>
    <col min="770" max="770" width="15.140625" style="8" customWidth="1"/>
    <col min="771" max="771" width="9.140625" style="8"/>
    <col min="772" max="772" width="11.140625" style="8" customWidth="1"/>
    <col min="773" max="773" width="11.7109375" style="8" bestFit="1" customWidth="1"/>
    <col min="774" max="774" width="115.7109375" style="8" customWidth="1"/>
    <col min="775" max="1025" width="9.140625" style="8"/>
    <col min="1026" max="1026" width="15.140625" style="8" customWidth="1"/>
    <col min="1027" max="1027" width="9.140625" style="8"/>
    <col min="1028" max="1028" width="11.140625" style="8" customWidth="1"/>
    <col min="1029" max="1029" width="11.7109375" style="8" bestFit="1" customWidth="1"/>
    <col min="1030" max="1030" width="115.7109375" style="8" customWidth="1"/>
    <col min="1031" max="1281" width="9.140625" style="8"/>
    <col min="1282" max="1282" width="15.140625" style="8" customWidth="1"/>
    <col min="1283" max="1283" width="9.140625" style="8"/>
    <col min="1284" max="1284" width="11.140625" style="8" customWidth="1"/>
    <col min="1285" max="1285" width="11.7109375" style="8" bestFit="1" customWidth="1"/>
    <col min="1286" max="1286" width="115.7109375" style="8" customWidth="1"/>
    <col min="1287" max="1537" width="9.140625" style="8"/>
    <col min="1538" max="1538" width="15.140625" style="8" customWidth="1"/>
    <col min="1539" max="1539" width="9.140625" style="8"/>
    <col min="1540" max="1540" width="11.140625" style="8" customWidth="1"/>
    <col min="1541" max="1541" width="11.7109375" style="8" bestFit="1" customWidth="1"/>
    <col min="1542" max="1542" width="115.7109375" style="8" customWidth="1"/>
    <col min="1543" max="1793" width="9.140625" style="8"/>
    <col min="1794" max="1794" width="15.140625" style="8" customWidth="1"/>
    <col min="1795" max="1795" width="9.140625" style="8"/>
    <col min="1796" max="1796" width="11.140625" style="8" customWidth="1"/>
    <col min="1797" max="1797" width="11.7109375" style="8" bestFit="1" customWidth="1"/>
    <col min="1798" max="1798" width="115.7109375" style="8" customWidth="1"/>
    <col min="1799" max="2049" width="9.140625" style="8"/>
    <col min="2050" max="2050" width="15.140625" style="8" customWidth="1"/>
    <col min="2051" max="2051" width="9.140625" style="8"/>
    <col min="2052" max="2052" width="11.140625" style="8" customWidth="1"/>
    <col min="2053" max="2053" width="11.7109375" style="8" bestFit="1" customWidth="1"/>
    <col min="2054" max="2054" width="115.7109375" style="8" customWidth="1"/>
    <col min="2055" max="2305" width="9.140625" style="8"/>
    <col min="2306" max="2306" width="15.140625" style="8" customWidth="1"/>
    <col min="2307" max="2307" width="9.140625" style="8"/>
    <col min="2308" max="2308" width="11.140625" style="8" customWidth="1"/>
    <col min="2309" max="2309" width="11.7109375" style="8" bestFit="1" customWidth="1"/>
    <col min="2310" max="2310" width="115.7109375" style="8" customWidth="1"/>
    <col min="2311" max="2561" width="9.140625" style="8"/>
    <col min="2562" max="2562" width="15.140625" style="8" customWidth="1"/>
    <col min="2563" max="2563" width="9.140625" style="8"/>
    <col min="2564" max="2564" width="11.140625" style="8" customWidth="1"/>
    <col min="2565" max="2565" width="11.7109375" style="8" bestFit="1" customWidth="1"/>
    <col min="2566" max="2566" width="115.7109375" style="8" customWidth="1"/>
    <col min="2567" max="2817" width="9.140625" style="8"/>
    <col min="2818" max="2818" width="15.140625" style="8" customWidth="1"/>
    <col min="2819" max="2819" width="9.140625" style="8"/>
    <col min="2820" max="2820" width="11.140625" style="8" customWidth="1"/>
    <col min="2821" max="2821" width="11.7109375" style="8" bestFit="1" customWidth="1"/>
    <col min="2822" max="2822" width="115.7109375" style="8" customWidth="1"/>
    <col min="2823" max="3073" width="9.140625" style="8"/>
    <col min="3074" max="3074" width="15.140625" style="8" customWidth="1"/>
    <col min="3075" max="3075" width="9.140625" style="8"/>
    <col min="3076" max="3076" width="11.140625" style="8" customWidth="1"/>
    <col min="3077" max="3077" width="11.7109375" style="8" bestFit="1" customWidth="1"/>
    <col min="3078" max="3078" width="115.7109375" style="8" customWidth="1"/>
    <col min="3079" max="3329" width="9.140625" style="8"/>
    <col min="3330" max="3330" width="15.140625" style="8" customWidth="1"/>
    <col min="3331" max="3331" width="9.140625" style="8"/>
    <col min="3332" max="3332" width="11.140625" style="8" customWidth="1"/>
    <col min="3333" max="3333" width="11.7109375" style="8" bestFit="1" customWidth="1"/>
    <col min="3334" max="3334" width="115.7109375" style="8" customWidth="1"/>
    <col min="3335" max="3585" width="9.140625" style="8"/>
    <col min="3586" max="3586" width="15.140625" style="8" customWidth="1"/>
    <col min="3587" max="3587" width="9.140625" style="8"/>
    <col min="3588" max="3588" width="11.140625" style="8" customWidth="1"/>
    <col min="3589" max="3589" width="11.7109375" style="8" bestFit="1" customWidth="1"/>
    <col min="3590" max="3590" width="115.7109375" style="8" customWidth="1"/>
    <col min="3591" max="3841" width="9.140625" style="8"/>
    <col min="3842" max="3842" width="15.140625" style="8" customWidth="1"/>
    <col min="3843" max="3843" width="9.140625" style="8"/>
    <col min="3844" max="3844" width="11.140625" style="8" customWidth="1"/>
    <col min="3845" max="3845" width="11.7109375" style="8" bestFit="1" customWidth="1"/>
    <col min="3846" max="3846" width="115.7109375" style="8" customWidth="1"/>
    <col min="3847" max="4097" width="9.140625" style="8"/>
    <col min="4098" max="4098" width="15.140625" style="8" customWidth="1"/>
    <col min="4099" max="4099" width="9.140625" style="8"/>
    <col min="4100" max="4100" width="11.140625" style="8" customWidth="1"/>
    <col min="4101" max="4101" width="11.7109375" style="8" bestFit="1" customWidth="1"/>
    <col min="4102" max="4102" width="115.7109375" style="8" customWidth="1"/>
    <col min="4103" max="4353" width="9.140625" style="8"/>
    <col min="4354" max="4354" width="15.140625" style="8" customWidth="1"/>
    <col min="4355" max="4355" width="9.140625" style="8"/>
    <col min="4356" max="4356" width="11.140625" style="8" customWidth="1"/>
    <col min="4357" max="4357" width="11.7109375" style="8" bestFit="1" customWidth="1"/>
    <col min="4358" max="4358" width="115.7109375" style="8" customWidth="1"/>
    <col min="4359" max="4609" width="9.140625" style="8"/>
    <col min="4610" max="4610" width="15.140625" style="8" customWidth="1"/>
    <col min="4611" max="4611" width="9.140625" style="8"/>
    <col min="4612" max="4612" width="11.140625" style="8" customWidth="1"/>
    <col min="4613" max="4613" width="11.7109375" style="8" bestFit="1" customWidth="1"/>
    <col min="4614" max="4614" width="115.7109375" style="8" customWidth="1"/>
    <col min="4615" max="4865" width="9.140625" style="8"/>
    <col min="4866" max="4866" width="15.140625" style="8" customWidth="1"/>
    <col min="4867" max="4867" width="9.140625" style="8"/>
    <col min="4868" max="4868" width="11.140625" style="8" customWidth="1"/>
    <col min="4869" max="4869" width="11.7109375" style="8" bestFit="1" customWidth="1"/>
    <col min="4870" max="4870" width="115.7109375" style="8" customWidth="1"/>
    <col min="4871" max="5121" width="9.140625" style="8"/>
    <col min="5122" max="5122" width="15.140625" style="8" customWidth="1"/>
    <col min="5123" max="5123" width="9.140625" style="8"/>
    <col min="5124" max="5124" width="11.140625" style="8" customWidth="1"/>
    <col min="5125" max="5125" width="11.7109375" style="8" bestFit="1" customWidth="1"/>
    <col min="5126" max="5126" width="115.7109375" style="8" customWidth="1"/>
    <col min="5127" max="5377" width="9.140625" style="8"/>
    <col min="5378" max="5378" width="15.140625" style="8" customWidth="1"/>
    <col min="5379" max="5379" width="9.140625" style="8"/>
    <col min="5380" max="5380" width="11.140625" style="8" customWidth="1"/>
    <col min="5381" max="5381" width="11.7109375" style="8" bestFit="1" customWidth="1"/>
    <col min="5382" max="5382" width="115.7109375" style="8" customWidth="1"/>
    <col min="5383" max="5633" width="9.140625" style="8"/>
    <col min="5634" max="5634" width="15.140625" style="8" customWidth="1"/>
    <col min="5635" max="5635" width="9.140625" style="8"/>
    <col min="5636" max="5636" width="11.140625" style="8" customWidth="1"/>
    <col min="5637" max="5637" width="11.7109375" style="8" bestFit="1" customWidth="1"/>
    <col min="5638" max="5638" width="115.7109375" style="8" customWidth="1"/>
    <col min="5639" max="5889" width="9.140625" style="8"/>
    <col min="5890" max="5890" width="15.140625" style="8" customWidth="1"/>
    <col min="5891" max="5891" width="9.140625" style="8"/>
    <col min="5892" max="5892" width="11.140625" style="8" customWidth="1"/>
    <col min="5893" max="5893" width="11.7109375" style="8" bestFit="1" customWidth="1"/>
    <col min="5894" max="5894" width="115.7109375" style="8" customWidth="1"/>
    <col min="5895" max="6145" width="9.140625" style="8"/>
    <col min="6146" max="6146" width="15.140625" style="8" customWidth="1"/>
    <col min="6147" max="6147" width="9.140625" style="8"/>
    <col min="6148" max="6148" width="11.140625" style="8" customWidth="1"/>
    <col min="6149" max="6149" width="11.7109375" style="8" bestFit="1" customWidth="1"/>
    <col min="6150" max="6150" width="115.7109375" style="8" customWidth="1"/>
    <col min="6151" max="6401" width="9.140625" style="8"/>
    <col min="6402" max="6402" width="15.140625" style="8" customWidth="1"/>
    <col min="6403" max="6403" width="9.140625" style="8"/>
    <col min="6404" max="6404" width="11.140625" style="8" customWidth="1"/>
    <col min="6405" max="6405" width="11.7109375" style="8" bestFit="1" customWidth="1"/>
    <col min="6406" max="6406" width="115.7109375" style="8" customWidth="1"/>
    <col min="6407" max="6657" width="9.140625" style="8"/>
    <col min="6658" max="6658" width="15.140625" style="8" customWidth="1"/>
    <col min="6659" max="6659" width="9.140625" style="8"/>
    <col min="6660" max="6660" width="11.140625" style="8" customWidth="1"/>
    <col min="6661" max="6661" width="11.7109375" style="8" bestFit="1" customWidth="1"/>
    <col min="6662" max="6662" width="115.7109375" style="8" customWidth="1"/>
    <col min="6663" max="6913" width="9.140625" style="8"/>
    <col min="6914" max="6914" width="15.140625" style="8" customWidth="1"/>
    <col min="6915" max="6915" width="9.140625" style="8"/>
    <col min="6916" max="6916" width="11.140625" style="8" customWidth="1"/>
    <col min="6917" max="6917" width="11.7109375" style="8" bestFit="1" customWidth="1"/>
    <col min="6918" max="6918" width="115.7109375" style="8" customWidth="1"/>
    <col min="6919" max="7169" width="9.140625" style="8"/>
    <col min="7170" max="7170" width="15.140625" style="8" customWidth="1"/>
    <col min="7171" max="7171" width="9.140625" style="8"/>
    <col min="7172" max="7172" width="11.140625" style="8" customWidth="1"/>
    <col min="7173" max="7173" width="11.7109375" style="8" bestFit="1" customWidth="1"/>
    <col min="7174" max="7174" width="115.7109375" style="8" customWidth="1"/>
    <col min="7175" max="7425" width="9.140625" style="8"/>
    <col min="7426" max="7426" width="15.140625" style="8" customWidth="1"/>
    <col min="7427" max="7427" width="9.140625" style="8"/>
    <col min="7428" max="7428" width="11.140625" style="8" customWidth="1"/>
    <col min="7429" max="7429" width="11.7109375" style="8" bestFit="1" customWidth="1"/>
    <col min="7430" max="7430" width="115.7109375" style="8" customWidth="1"/>
    <col min="7431" max="7681" width="9.140625" style="8"/>
    <col min="7682" max="7682" width="15.140625" style="8" customWidth="1"/>
    <col min="7683" max="7683" width="9.140625" style="8"/>
    <col min="7684" max="7684" width="11.140625" style="8" customWidth="1"/>
    <col min="7685" max="7685" width="11.7109375" style="8" bestFit="1" customWidth="1"/>
    <col min="7686" max="7686" width="115.7109375" style="8" customWidth="1"/>
    <col min="7687" max="7937" width="9.140625" style="8"/>
    <col min="7938" max="7938" width="15.140625" style="8" customWidth="1"/>
    <col min="7939" max="7939" width="9.140625" style="8"/>
    <col min="7940" max="7940" width="11.140625" style="8" customWidth="1"/>
    <col min="7941" max="7941" width="11.7109375" style="8" bestFit="1" customWidth="1"/>
    <col min="7942" max="7942" width="115.7109375" style="8" customWidth="1"/>
    <col min="7943" max="8193" width="9.140625" style="8"/>
    <col min="8194" max="8194" width="15.140625" style="8" customWidth="1"/>
    <col min="8195" max="8195" width="9.140625" style="8"/>
    <col min="8196" max="8196" width="11.140625" style="8" customWidth="1"/>
    <col min="8197" max="8197" width="11.7109375" style="8" bestFit="1" customWidth="1"/>
    <col min="8198" max="8198" width="115.7109375" style="8" customWidth="1"/>
    <col min="8199" max="8449" width="9.140625" style="8"/>
    <col min="8450" max="8450" width="15.140625" style="8" customWidth="1"/>
    <col min="8451" max="8451" width="9.140625" style="8"/>
    <col min="8452" max="8452" width="11.140625" style="8" customWidth="1"/>
    <col min="8453" max="8453" width="11.7109375" style="8" bestFit="1" customWidth="1"/>
    <col min="8454" max="8454" width="115.7109375" style="8" customWidth="1"/>
    <col min="8455" max="8705" width="9.140625" style="8"/>
    <col min="8706" max="8706" width="15.140625" style="8" customWidth="1"/>
    <col min="8707" max="8707" width="9.140625" style="8"/>
    <col min="8708" max="8708" width="11.140625" style="8" customWidth="1"/>
    <col min="8709" max="8709" width="11.7109375" style="8" bestFit="1" customWidth="1"/>
    <col min="8710" max="8710" width="115.7109375" style="8" customWidth="1"/>
    <col min="8711" max="8961" width="9.140625" style="8"/>
    <col min="8962" max="8962" width="15.140625" style="8" customWidth="1"/>
    <col min="8963" max="8963" width="9.140625" style="8"/>
    <col min="8964" max="8964" width="11.140625" style="8" customWidth="1"/>
    <col min="8965" max="8965" width="11.7109375" style="8" bestFit="1" customWidth="1"/>
    <col min="8966" max="8966" width="115.7109375" style="8" customWidth="1"/>
    <col min="8967" max="9217" width="9.140625" style="8"/>
    <col min="9218" max="9218" width="15.140625" style="8" customWidth="1"/>
    <col min="9219" max="9219" width="9.140625" style="8"/>
    <col min="9220" max="9220" width="11.140625" style="8" customWidth="1"/>
    <col min="9221" max="9221" width="11.7109375" style="8" bestFit="1" customWidth="1"/>
    <col min="9222" max="9222" width="115.7109375" style="8" customWidth="1"/>
    <col min="9223" max="9473" width="9.140625" style="8"/>
    <col min="9474" max="9474" width="15.140625" style="8" customWidth="1"/>
    <col min="9475" max="9475" width="9.140625" style="8"/>
    <col min="9476" max="9476" width="11.140625" style="8" customWidth="1"/>
    <col min="9477" max="9477" width="11.7109375" style="8" bestFit="1" customWidth="1"/>
    <col min="9478" max="9478" width="115.7109375" style="8" customWidth="1"/>
    <col min="9479" max="9729" width="9.140625" style="8"/>
    <col min="9730" max="9730" width="15.140625" style="8" customWidth="1"/>
    <col min="9731" max="9731" width="9.140625" style="8"/>
    <col min="9732" max="9732" width="11.140625" style="8" customWidth="1"/>
    <col min="9733" max="9733" width="11.7109375" style="8" bestFit="1" customWidth="1"/>
    <col min="9734" max="9734" width="115.7109375" style="8" customWidth="1"/>
    <col min="9735" max="9985" width="9.140625" style="8"/>
    <col min="9986" max="9986" width="15.140625" style="8" customWidth="1"/>
    <col min="9987" max="9987" width="9.140625" style="8"/>
    <col min="9988" max="9988" width="11.140625" style="8" customWidth="1"/>
    <col min="9989" max="9989" width="11.7109375" style="8" bestFit="1" customWidth="1"/>
    <col min="9990" max="9990" width="115.7109375" style="8" customWidth="1"/>
    <col min="9991" max="10241" width="9.140625" style="8"/>
    <col min="10242" max="10242" width="15.140625" style="8" customWidth="1"/>
    <col min="10243" max="10243" width="9.140625" style="8"/>
    <col min="10244" max="10244" width="11.140625" style="8" customWidth="1"/>
    <col min="10245" max="10245" width="11.7109375" style="8" bestFit="1" customWidth="1"/>
    <col min="10246" max="10246" width="115.7109375" style="8" customWidth="1"/>
    <col min="10247" max="10497" width="9.140625" style="8"/>
    <col min="10498" max="10498" width="15.140625" style="8" customWidth="1"/>
    <col min="10499" max="10499" width="9.140625" style="8"/>
    <col min="10500" max="10500" width="11.140625" style="8" customWidth="1"/>
    <col min="10501" max="10501" width="11.7109375" style="8" bestFit="1" customWidth="1"/>
    <col min="10502" max="10502" width="115.7109375" style="8" customWidth="1"/>
    <col min="10503" max="10753" width="9.140625" style="8"/>
    <col min="10754" max="10754" width="15.140625" style="8" customWidth="1"/>
    <col min="10755" max="10755" width="9.140625" style="8"/>
    <col min="10756" max="10756" width="11.140625" style="8" customWidth="1"/>
    <col min="10757" max="10757" width="11.7109375" style="8" bestFit="1" customWidth="1"/>
    <col min="10758" max="10758" width="115.7109375" style="8" customWidth="1"/>
    <col min="10759" max="11009" width="9.140625" style="8"/>
    <col min="11010" max="11010" width="15.140625" style="8" customWidth="1"/>
    <col min="11011" max="11011" width="9.140625" style="8"/>
    <col min="11012" max="11012" width="11.140625" style="8" customWidth="1"/>
    <col min="11013" max="11013" width="11.7109375" style="8" bestFit="1" customWidth="1"/>
    <col min="11014" max="11014" width="115.7109375" style="8" customWidth="1"/>
    <col min="11015" max="11265" width="9.140625" style="8"/>
    <col min="11266" max="11266" width="15.140625" style="8" customWidth="1"/>
    <col min="11267" max="11267" width="9.140625" style="8"/>
    <col min="11268" max="11268" width="11.140625" style="8" customWidth="1"/>
    <col min="11269" max="11269" width="11.7109375" style="8" bestFit="1" customWidth="1"/>
    <col min="11270" max="11270" width="115.7109375" style="8" customWidth="1"/>
    <col min="11271" max="11521" width="9.140625" style="8"/>
    <col min="11522" max="11522" width="15.140625" style="8" customWidth="1"/>
    <col min="11523" max="11523" width="9.140625" style="8"/>
    <col min="11524" max="11524" width="11.140625" style="8" customWidth="1"/>
    <col min="11525" max="11525" width="11.7109375" style="8" bestFit="1" customWidth="1"/>
    <col min="11526" max="11526" width="115.7109375" style="8" customWidth="1"/>
    <col min="11527" max="11777" width="9.140625" style="8"/>
    <col min="11778" max="11778" width="15.140625" style="8" customWidth="1"/>
    <col min="11779" max="11779" width="9.140625" style="8"/>
    <col min="11780" max="11780" width="11.140625" style="8" customWidth="1"/>
    <col min="11781" max="11781" width="11.7109375" style="8" bestFit="1" customWidth="1"/>
    <col min="11782" max="11782" width="115.7109375" style="8" customWidth="1"/>
    <col min="11783" max="12033" width="9.140625" style="8"/>
    <col min="12034" max="12034" width="15.140625" style="8" customWidth="1"/>
    <col min="12035" max="12035" width="9.140625" style="8"/>
    <col min="12036" max="12036" width="11.140625" style="8" customWidth="1"/>
    <col min="12037" max="12037" width="11.7109375" style="8" bestFit="1" customWidth="1"/>
    <col min="12038" max="12038" width="115.7109375" style="8" customWidth="1"/>
    <col min="12039" max="12289" width="9.140625" style="8"/>
    <col min="12290" max="12290" width="15.140625" style="8" customWidth="1"/>
    <col min="12291" max="12291" width="9.140625" style="8"/>
    <col min="12292" max="12292" width="11.140625" style="8" customWidth="1"/>
    <col min="12293" max="12293" width="11.7109375" style="8" bestFit="1" customWidth="1"/>
    <col min="12294" max="12294" width="115.7109375" style="8" customWidth="1"/>
    <col min="12295" max="12545" width="9.140625" style="8"/>
    <col min="12546" max="12546" width="15.140625" style="8" customWidth="1"/>
    <col min="12547" max="12547" width="9.140625" style="8"/>
    <col min="12548" max="12548" width="11.140625" style="8" customWidth="1"/>
    <col min="12549" max="12549" width="11.7109375" style="8" bestFit="1" customWidth="1"/>
    <col min="12550" max="12550" width="115.7109375" style="8" customWidth="1"/>
    <col min="12551" max="12801" width="9.140625" style="8"/>
    <col min="12802" max="12802" width="15.140625" style="8" customWidth="1"/>
    <col min="12803" max="12803" width="9.140625" style="8"/>
    <col min="12804" max="12804" width="11.140625" style="8" customWidth="1"/>
    <col min="12805" max="12805" width="11.7109375" style="8" bestFit="1" customWidth="1"/>
    <col min="12806" max="12806" width="115.7109375" style="8" customWidth="1"/>
    <col min="12807" max="13057" width="9.140625" style="8"/>
    <col min="13058" max="13058" width="15.140625" style="8" customWidth="1"/>
    <col min="13059" max="13059" width="9.140625" style="8"/>
    <col min="13060" max="13060" width="11.140625" style="8" customWidth="1"/>
    <col min="13061" max="13061" width="11.7109375" style="8" bestFit="1" customWidth="1"/>
    <col min="13062" max="13062" width="115.7109375" style="8" customWidth="1"/>
    <col min="13063" max="13313" width="9.140625" style="8"/>
    <col min="13314" max="13314" width="15.140625" style="8" customWidth="1"/>
    <col min="13315" max="13315" width="9.140625" style="8"/>
    <col min="13316" max="13316" width="11.140625" style="8" customWidth="1"/>
    <col min="13317" max="13317" width="11.7109375" style="8" bestFit="1" customWidth="1"/>
    <col min="13318" max="13318" width="115.7109375" style="8" customWidth="1"/>
    <col min="13319" max="13569" width="9.140625" style="8"/>
    <col min="13570" max="13570" width="15.140625" style="8" customWidth="1"/>
    <col min="13571" max="13571" width="9.140625" style="8"/>
    <col min="13572" max="13572" width="11.140625" style="8" customWidth="1"/>
    <col min="13573" max="13573" width="11.7109375" style="8" bestFit="1" customWidth="1"/>
    <col min="13574" max="13574" width="115.7109375" style="8" customWidth="1"/>
    <col min="13575" max="13825" width="9.140625" style="8"/>
    <col min="13826" max="13826" width="15.140625" style="8" customWidth="1"/>
    <col min="13827" max="13827" width="9.140625" style="8"/>
    <col min="13828" max="13828" width="11.140625" style="8" customWidth="1"/>
    <col min="13829" max="13829" width="11.7109375" style="8" bestFit="1" customWidth="1"/>
    <col min="13830" max="13830" width="115.7109375" style="8" customWidth="1"/>
    <col min="13831" max="14081" width="9.140625" style="8"/>
    <col min="14082" max="14082" width="15.140625" style="8" customWidth="1"/>
    <col min="14083" max="14083" width="9.140625" style="8"/>
    <col min="14084" max="14084" width="11.140625" style="8" customWidth="1"/>
    <col min="14085" max="14085" width="11.7109375" style="8" bestFit="1" customWidth="1"/>
    <col min="14086" max="14086" width="115.7109375" style="8" customWidth="1"/>
    <col min="14087" max="14337" width="9.140625" style="8"/>
    <col min="14338" max="14338" width="15.140625" style="8" customWidth="1"/>
    <col min="14339" max="14339" width="9.140625" style="8"/>
    <col min="14340" max="14340" width="11.140625" style="8" customWidth="1"/>
    <col min="14341" max="14341" width="11.7109375" style="8" bestFit="1" customWidth="1"/>
    <col min="14342" max="14342" width="115.7109375" style="8" customWidth="1"/>
    <col min="14343" max="14593" width="9.140625" style="8"/>
    <col min="14594" max="14594" width="15.140625" style="8" customWidth="1"/>
    <col min="14595" max="14595" width="9.140625" style="8"/>
    <col min="14596" max="14596" width="11.140625" style="8" customWidth="1"/>
    <col min="14597" max="14597" width="11.7109375" style="8" bestFit="1" customWidth="1"/>
    <col min="14598" max="14598" width="115.7109375" style="8" customWidth="1"/>
    <col min="14599" max="14849" width="9.140625" style="8"/>
    <col min="14850" max="14850" width="15.140625" style="8" customWidth="1"/>
    <col min="14851" max="14851" width="9.140625" style="8"/>
    <col min="14852" max="14852" width="11.140625" style="8" customWidth="1"/>
    <col min="14853" max="14853" width="11.7109375" style="8" bestFit="1" customWidth="1"/>
    <col min="14854" max="14854" width="115.7109375" style="8" customWidth="1"/>
    <col min="14855" max="15105" width="9.140625" style="8"/>
    <col min="15106" max="15106" width="15.140625" style="8" customWidth="1"/>
    <col min="15107" max="15107" width="9.140625" style="8"/>
    <col min="15108" max="15108" width="11.140625" style="8" customWidth="1"/>
    <col min="15109" max="15109" width="11.7109375" style="8" bestFit="1" customWidth="1"/>
    <col min="15110" max="15110" width="115.7109375" style="8" customWidth="1"/>
    <col min="15111" max="15361" width="9.140625" style="8"/>
    <col min="15362" max="15362" width="15.140625" style="8" customWidth="1"/>
    <col min="15363" max="15363" width="9.140625" style="8"/>
    <col min="15364" max="15364" width="11.140625" style="8" customWidth="1"/>
    <col min="15365" max="15365" width="11.7109375" style="8" bestFit="1" customWidth="1"/>
    <col min="15366" max="15366" width="115.7109375" style="8" customWidth="1"/>
    <col min="15367" max="15617" width="9.140625" style="8"/>
    <col min="15618" max="15618" width="15.140625" style="8" customWidth="1"/>
    <col min="15619" max="15619" width="9.140625" style="8"/>
    <col min="15620" max="15620" width="11.140625" style="8" customWidth="1"/>
    <col min="15621" max="15621" width="11.7109375" style="8" bestFit="1" customWidth="1"/>
    <col min="15622" max="15622" width="115.7109375" style="8" customWidth="1"/>
    <col min="15623" max="15873" width="9.140625" style="8"/>
    <col min="15874" max="15874" width="15.140625" style="8" customWidth="1"/>
    <col min="15875" max="15875" width="9.140625" style="8"/>
    <col min="15876" max="15876" width="11.140625" style="8" customWidth="1"/>
    <col min="15877" max="15877" width="11.7109375" style="8" bestFit="1" customWidth="1"/>
    <col min="15878" max="15878" width="115.7109375" style="8" customWidth="1"/>
    <col min="15879" max="16129" width="9.140625" style="8"/>
    <col min="16130" max="16130" width="15.140625" style="8" customWidth="1"/>
    <col min="16131" max="16131" width="9.140625" style="8"/>
    <col min="16132" max="16132" width="11.140625" style="8" customWidth="1"/>
    <col min="16133" max="16133" width="11.7109375" style="8" bestFit="1" customWidth="1"/>
    <col min="16134" max="16134" width="115.7109375" style="8" customWidth="1"/>
    <col min="16135" max="16384" width="9.140625" style="8"/>
  </cols>
  <sheetData>
    <row r="1" spans="1:33" s="18" customFormat="1">
      <c r="A1" s="4" t="s">
        <v>37</v>
      </c>
      <c r="B1" s="20"/>
      <c r="C1" s="20"/>
      <c r="D1" s="21"/>
      <c r="E1" s="20"/>
      <c r="F1" s="20"/>
      <c r="G1" s="20"/>
      <c r="H1" s="20"/>
      <c r="I1" s="20"/>
      <c r="J1" s="20"/>
      <c r="K1" s="20"/>
      <c r="L1" s="20"/>
      <c r="M1" s="20"/>
      <c r="N1" s="20"/>
      <c r="O1" s="20"/>
      <c r="P1" s="20"/>
      <c r="Q1" s="20"/>
      <c r="R1" s="20"/>
      <c r="S1" s="20"/>
      <c r="T1" s="20"/>
      <c r="U1" s="20"/>
      <c r="V1" s="20"/>
      <c r="W1" s="20"/>
      <c r="X1" s="20"/>
      <c r="Y1" s="20"/>
      <c r="Z1" s="20"/>
      <c r="AA1" s="20"/>
      <c r="AB1" s="20"/>
      <c r="AC1" s="20"/>
    </row>
    <row r="2" spans="1:33" s="18" customFormat="1">
      <c r="A2" s="4" t="s">
        <v>30</v>
      </c>
      <c r="B2" s="4"/>
      <c r="C2" s="4"/>
      <c r="D2" s="15"/>
      <c r="E2" s="41"/>
      <c r="F2" s="20"/>
      <c r="G2" s="20"/>
      <c r="H2" s="20"/>
      <c r="I2" s="20"/>
      <c r="J2" s="20"/>
      <c r="K2" s="20"/>
      <c r="L2" s="20"/>
      <c r="M2" s="20"/>
      <c r="N2" s="20"/>
      <c r="O2" s="20"/>
      <c r="P2" s="20"/>
      <c r="Q2" s="20"/>
      <c r="R2" s="20"/>
      <c r="S2" s="20"/>
      <c r="T2" s="20"/>
      <c r="U2" s="20"/>
      <c r="V2" s="20"/>
      <c r="W2" s="20"/>
      <c r="X2" s="20"/>
      <c r="Y2" s="20"/>
      <c r="Z2" s="20"/>
      <c r="AA2" s="20"/>
      <c r="AB2" s="20"/>
      <c r="AC2" s="20"/>
    </row>
    <row r="3" spans="1:33" s="18" customFormat="1">
      <c r="A3" s="4" t="s">
        <v>38</v>
      </c>
      <c r="B3" s="20"/>
      <c r="C3" s="20"/>
      <c r="D3" s="21"/>
      <c r="E3" s="20"/>
      <c r="F3" s="20"/>
      <c r="G3" s="20"/>
      <c r="H3" s="20"/>
      <c r="I3" s="20"/>
      <c r="J3" s="20"/>
      <c r="K3" s="20"/>
      <c r="L3" s="20"/>
      <c r="M3" s="20"/>
      <c r="N3" s="20"/>
      <c r="O3" s="20"/>
      <c r="P3" s="20"/>
      <c r="Q3" s="20"/>
      <c r="R3" s="20"/>
      <c r="S3" s="20"/>
      <c r="T3" s="20"/>
      <c r="U3" s="20"/>
      <c r="V3" s="20"/>
      <c r="W3" s="20"/>
      <c r="X3" s="20"/>
      <c r="Y3" s="20"/>
      <c r="Z3" s="20"/>
      <c r="AA3" s="20"/>
      <c r="AB3" s="20"/>
      <c r="AC3" s="20"/>
    </row>
    <row r="4" spans="1:33" s="18" customFormat="1">
      <c r="A4" s="4"/>
      <c r="B4" s="20"/>
      <c r="C4" s="20"/>
      <c r="D4" s="21"/>
      <c r="E4" s="20"/>
      <c r="F4" s="20"/>
      <c r="G4" s="20"/>
      <c r="H4" s="20"/>
      <c r="I4" s="20"/>
      <c r="J4" s="20"/>
      <c r="K4" s="20"/>
      <c r="L4" s="20"/>
      <c r="M4" s="20"/>
      <c r="N4" s="20"/>
      <c r="O4" s="20"/>
      <c r="P4" s="20"/>
      <c r="Q4" s="20"/>
      <c r="R4" s="20"/>
      <c r="S4" s="20"/>
      <c r="T4" s="20"/>
      <c r="U4" s="20"/>
      <c r="V4" s="20"/>
      <c r="W4" s="20"/>
      <c r="X4" s="20"/>
      <c r="Y4" s="20"/>
      <c r="Z4" s="20"/>
      <c r="AA4" s="20"/>
      <c r="AB4" s="20"/>
      <c r="AC4" s="20"/>
    </row>
    <row r="5" spans="1:33" s="18" customFormat="1">
      <c r="A5" s="4"/>
      <c r="B5" s="20"/>
      <c r="C5" s="4" t="s">
        <v>74</v>
      </c>
      <c r="D5" s="21"/>
      <c r="E5" s="20"/>
      <c r="F5" s="20"/>
      <c r="G5" s="20"/>
      <c r="H5" s="20"/>
      <c r="I5" s="20"/>
      <c r="J5" s="20"/>
      <c r="K5" s="20"/>
      <c r="L5" s="20"/>
      <c r="M5" s="20"/>
      <c r="N5" s="20"/>
      <c r="O5" s="20"/>
      <c r="P5" s="20"/>
      <c r="Q5" s="20"/>
      <c r="R5" s="20"/>
      <c r="S5" s="20"/>
      <c r="T5" s="20"/>
      <c r="U5" s="20"/>
      <c r="V5" s="20"/>
      <c r="W5" s="20"/>
      <c r="X5" s="20"/>
      <c r="Y5" s="20"/>
      <c r="Z5" s="20"/>
      <c r="AA5" s="20"/>
      <c r="AB5" s="20"/>
      <c r="AC5" s="20"/>
    </row>
    <row r="6" spans="1:33" s="18" customFormat="1">
      <c r="A6" s="4"/>
      <c r="B6" s="20"/>
      <c r="C6" s="20"/>
      <c r="D6" s="21"/>
      <c r="E6" s="20"/>
      <c r="F6" s="20"/>
      <c r="G6" s="20"/>
      <c r="H6" s="20"/>
      <c r="I6" s="20"/>
      <c r="J6" s="20"/>
      <c r="K6" s="20"/>
      <c r="L6" s="20"/>
      <c r="M6" s="20"/>
      <c r="N6" s="20"/>
      <c r="O6" s="20"/>
      <c r="P6" s="20"/>
      <c r="Q6" s="20"/>
      <c r="R6" s="20"/>
      <c r="S6" s="20"/>
      <c r="T6" s="20"/>
      <c r="U6" s="20"/>
      <c r="V6" s="20"/>
      <c r="W6" s="20"/>
      <c r="X6" s="20"/>
      <c r="Y6" s="20"/>
      <c r="Z6" s="20"/>
      <c r="AA6" s="20"/>
      <c r="AB6" s="20"/>
      <c r="AC6" s="20"/>
    </row>
    <row r="7" spans="1:33">
      <c r="A7" s="18"/>
      <c r="B7" s="18"/>
      <c r="C7" s="18"/>
      <c r="D7" s="19"/>
      <c r="E7" s="18"/>
      <c r="F7" s="18"/>
      <c r="G7" s="18"/>
      <c r="H7" s="18"/>
      <c r="I7" s="18"/>
      <c r="K7" s="18"/>
      <c r="L7" s="18"/>
      <c r="M7" s="18"/>
      <c r="N7" s="18"/>
      <c r="O7" s="18"/>
      <c r="P7" s="18"/>
      <c r="Q7" s="18"/>
      <c r="R7" s="18"/>
      <c r="S7" s="18"/>
      <c r="T7" s="18"/>
      <c r="U7" s="18"/>
      <c r="V7" s="18"/>
      <c r="W7" s="18"/>
      <c r="X7" s="18"/>
      <c r="Y7" s="18"/>
      <c r="Z7" s="18"/>
      <c r="AA7" s="18"/>
      <c r="AB7" s="18"/>
      <c r="AC7" s="18"/>
      <c r="AD7" s="18"/>
      <c r="AE7" s="18"/>
      <c r="AF7" s="18"/>
      <c r="AG7" s="18"/>
    </row>
    <row r="8" spans="1:33" s="25" customFormat="1" ht="66">
      <c r="A8" s="42" t="s">
        <v>1</v>
      </c>
      <c r="B8" s="42" t="s">
        <v>39</v>
      </c>
      <c r="C8" s="43" t="s">
        <v>40</v>
      </c>
      <c r="D8" s="43" t="s">
        <v>15</v>
      </c>
      <c r="E8" s="44" t="s">
        <v>41</v>
      </c>
      <c r="F8" s="45" t="s">
        <v>42</v>
      </c>
    </row>
    <row r="9" spans="1:33" s="25" customFormat="1" ht="24.75" customHeight="1">
      <c r="A9" s="110">
        <v>1</v>
      </c>
      <c r="B9" s="111">
        <v>43713</v>
      </c>
      <c r="C9" s="110">
        <v>3193</v>
      </c>
      <c r="D9" s="25" t="s">
        <v>444</v>
      </c>
      <c r="E9" s="61" t="s">
        <v>445</v>
      </c>
      <c r="F9" s="227">
        <v>2570.4</v>
      </c>
    </row>
    <row r="10" spans="1:33" s="25" customFormat="1">
      <c r="A10" s="221">
        <v>2</v>
      </c>
      <c r="B10" s="222">
        <v>43733</v>
      </c>
      <c r="C10" s="221">
        <v>3522</v>
      </c>
      <c r="D10" s="25" t="s">
        <v>446</v>
      </c>
      <c r="E10" s="223" t="s">
        <v>452</v>
      </c>
      <c r="F10" s="226">
        <v>1874.5</v>
      </c>
    </row>
    <row r="11" spans="1:33" s="25" customFormat="1">
      <c r="A11" s="110">
        <v>3</v>
      </c>
      <c r="B11" s="111">
        <v>43733</v>
      </c>
      <c r="C11" s="110">
        <v>3524</v>
      </c>
      <c r="D11" s="110" t="s">
        <v>447</v>
      </c>
      <c r="E11" s="61" t="s">
        <v>448</v>
      </c>
      <c r="F11" s="112">
        <v>4195.99</v>
      </c>
    </row>
    <row r="12" spans="1:33" s="25" customFormat="1" ht="16.5" customHeight="1">
      <c r="A12" s="110">
        <v>4</v>
      </c>
      <c r="B12" s="111">
        <v>43735</v>
      </c>
      <c r="C12" s="110">
        <v>3523</v>
      </c>
      <c r="D12" s="110" t="s">
        <v>449</v>
      </c>
      <c r="E12" s="61" t="s">
        <v>450</v>
      </c>
      <c r="F12" s="112">
        <v>7330.4</v>
      </c>
    </row>
    <row r="13" spans="1:33" s="25" customFormat="1">
      <c r="A13" s="110">
        <v>5</v>
      </c>
      <c r="B13" s="111">
        <v>43735</v>
      </c>
      <c r="C13" s="110">
        <v>3525</v>
      </c>
      <c r="D13" s="110" t="s">
        <v>451</v>
      </c>
      <c r="E13" s="61" t="s">
        <v>453</v>
      </c>
      <c r="F13" s="112">
        <v>25251.5</v>
      </c>
    </row>
    <row r="14" spans="1:33" ht="24.75" customHeight="1">
      <c r="A14" s="229"/>
      <c r="B14" s="229"/>
      <c r="C14" s="46"/>
      <c r="D14" s="46"/>
      <c r="E14" s="46"/>
      <c r="F14" s="49">
        <f>SUM(F9:F13)</f>
        <v>41222.79</v>
      </c>
    </row>
  </sheetData>
  <mergeCells count="1">
    <mergeCell ref="A14:B14"/>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6"/>
  <sheetViews>
    <sheetView zoomScaleNormal="100" workbookViewId="0">
      <selection activeCell="E12" sqref="E12:E13"/>
    </sheetView>
  </sheetViews>
  <sheetFormatPr defaultRowHeight="16.5"/>
  <cols>
    <col min="1" max="1" width="8.28515625" style="69" customWidth="1"/>
    <col min="2" max="2" width="12.85546875" style="69" customWidth="1"/>
    <col min="3" max="3" width="22.5703125" style="107" customWidth="1"/>
    <col min="4" max="4" width="24.85546875" style="69" customWidth="1"/>
    <col min="5" max="5" width="81.7109375" style="67" customWidth="1"/>
    <col min="6" max="6" width="18.28515625" style="68" customWidth="1"/>
    <col min="7" max="7" width="21.140625" style="69" customWidth="1"/>
    <col min="8" max="8" width="11.28515625" style="69" customWidth="1"/>
    <col min="9" max="256" width="9.140625" style="69"/>
    <col min="257" max="257" width="6.5703125" style="69" customWidth="1"/>
    <col min="258" max="258" width="12.85546875" style="69" customWidth="1"/>
    <col min="259" max="259" width="13.7109375" style="69" customWidth="1"/>
    <col min="260" max="260" width="21.85546875" style="69" customWidth="1"/>
    <col min="261" max="261" width="32" style="69" customWidth="1"/>
    <col min="262" max="262" width="12.85546875" style="69" customWidth="1"/>
    <col min="263" max="263" width="21.140625" style="69" customWidth="1"/>
    <col min="264" max="264" width="11.28515625" style="69" customWidth="1"/>
    <col min="265" max="512" width="9.140625" style="69"/>
    <col min="513" max="513" width="6.5703125" style="69" customWidth="1"/>
    <col min="514" max="514" width="12.85546875" style="69" customWidth="1"/>
    <col min="515" max="515" width="13.7109375" style="69" customWidth="1"/>
    <col min="516" max="516" width="21.85546875" style="69" customWidth="1"/>
    <col min="517" max="517" width="32" style="69" customWidth="1"/>
    <col min="518" max="518" width="12.85546875" style="69" customWidth="1"/>
    <col min="519" max="519" width="21.140625" style="69" customWidth="1"/>
    <col min="520" max="520" width="11.28515625" style="69" customWidth="1"/>
    <col min="521" max="768" width="9.140625" style="69"/>
    <col min="769" max="769" width="6.5703125" style="69" customWidth="1"/>
    <col min="770" max="770" width="12.85546875" style="69" customWidth="1"/>
    <col min="771" max="771" width="13.7109375" style="69" customWidth="1"/>
    <col min="772" max="772" width="21.85546875" style="69" customWidth="1"/>
    <col min="773" max="773" width="32" style="69" customWidth="1"/>
    <col min="774" max="774" width="12.85546875" style="69" customWidth="1"/>
    <col min="775" max="775" width="21.140625" style="69" customWidth="1"/>
    <col min="776" max="776" width="11.28515625" style="69" customWidth="1"/>
    <col min="777" max="1024" width="9.140625" style="69"/>
    <col min="1025" max="1025" width="6.5703125" style="69" customWidth="1"/>
    <col min="1026" max="1026" width="12.85546875" style="69" customWidth="1"/>
    <col min="1027" max="1027" width="13.7109375" style="69" customWidth="1"/>
    <col min="1028" max="1028" width="21.85546875" style="69" customWidth="1"/>
    <col min="1029" max="1029" width="32" style="69" customWidth="1"/>
    <col min="1030" max="1030" width="12.85546875" style="69" customWidth="1"/>
    <col min="1031" max="1031" width="21.140625" style="69" customWidth="1"/>
    <col min="1032" max="1032" width="11.28515625" style="69" customWidth="1"/>
    <col min="1033" max="1280" width="9.140625" style="69"/>
    <col min="1281" max="1281" width="6.5703125" style="69" customWidth="1"/>
    <col min="1282" max="1282" width="12.85546875" style="69" customWidth="1"/>
    <col min="1283" max="1283" width="13.7109375" style="69" customWidth="1"/>
    <col min="1284" max="1284" width="21.85546875" style="69" customWidth="1"/>
    <col min="1285" max="1285" width="32" style="69" customWidth="1"/>
    <col min="1286" max="1286" width="12.85546875" style="69" customWidth="1"/>
    <col min="1287" max="1287" width="21.140625" style="69" customWidth="1"/>
    <col min="1288" max="1288" width="11.28515625" style="69" customWidth="1"/>
    <col min="1289" max="1536" width="9.140625" style="69"/>
    <col min="1537" max="1537" width="6.5703125" style="69" customWidth="1"/>
    <col min="1538" max="1538" width="12.85546875" style="69" customWidth="1"/>
    <col min="1539" max="1539" width="13.7109375" style="69" customWidth="1"/>
    <col min="1540" max="1540" width="21.85546875" style="69" customWidth="1"/>
    <col min="1541" max="1541" width="32" style="69" customWidth="1"/>
    <col min="1542" max="1542" width="12.85546875" style="69" customWidth="1"/>
    <col min="1543" max="1543" width="21.140625" style="69" customWidth="1"/>
    <col min="1544" max="1544" width="11.28515625" style="69" customWidth="1"/>
    <col min="1545" max="1792" width="9.140625" style="69"/>
    <col min="1793" max="1793" width="6.5703125" style="69" customWidth="1"/>
    <col min="1794" max="1794" width="12.85546875" style="69" customWidth="1"/>
    <col min="1795" max="1795" width="13.7109375" style="69" customWidth="1"/>
    <col min="1796" max="1796" width="21.85546875" style="69" customWidth="1"/>
    <col min="1797" max="1797" width="32" style="69" customWidth="1"/>
    <col min="1798" max="1798" width="12.85546875" style="69" customWidth="1"/>
    <col min="1799" max="1799" width="21.140625" style="69" customWidth="1"/>
    <col min="1800" max="1800" width="11.28515625" style="69" customWidth="1"/>
    <col min="1801" max="2048" width="9.140625" style="69"/>
    <col min="2049" max="2049" width="6.5703125" style="69" customWidth="1"/>
    <col min="2050" max="2050" width="12.85546875" style="69" customWidth="1"/>
    <col min="2051" max="2051" width="13.7109375" style="69" customWidth="1"/>
    <col min="2052" max="2052" width="21.85546875" style="69" customWidth="1"/>
    <col min="2053" max="2053" width="32" style="69" customWidth="1"/>
    <col min="2054" max="2054" width="12.85546875" style="69" customWidth="1"/>
    <col min="2055" max="2055" width="21.140625" style="69" customWidth="1"/>
    <col min="2056" max="2056" width="11.28515625" style="69" customWidth="1"/>
    <col min="2057" max="2304" width="9.140625" style="69"/>
    <col min="2305" max="2305" width="6.5703125" style="69" customWidth="1"/>
    <col min="2306" max="2306" width="12.85546875" style="69" customWidth="1"/>
    <col min="2307" max="2307" width="13.7109375" style="69" customWidth="1"/>
    <col min="2308" max="2308" width="21.85546875" style="69" customWidth="1"/>
    <col min="2309" max="2309" width="32" style="69" customWidth="1"/>
    <col min="2310" max="2310" width="12.85546875" style="69" customWidth="1"/>
    <col min="2311" max="2311" width="21.140625" style="69" customWidth="1"/>
    <col min="2312" max="2312" width="11.28515625" style="69" customWidth="1"/>
    <col min="2313" max="2560" width="9.140625" style="69"/>
    <col min="2561" max="2561" width="6.5703125" style="69" customWidth="1"/>
    <col min="2562" max="2562" width="12.85546875" style="69" customWidth="1"/>
    <col min="2563" max="2563" width="13.7109375" style="69" customWidth="1"/>
    <col min="2564" max="2564" width="21.85546875" style="69" customWidth="1"/>
    <col min="2565" max="2565" width="32" style="69" customWidth="1"/>
    <col min="2566" max="2566" width="12.85546875" style="69" customWidth="1"/>
    <col min="2567" max="2567" width="21.140625" style="69" customWidth="1"/>
    <col min="2568" max="2568" width="11.28515625" style="69" customWidth="1"/>
    <col min="2569" max="2816" width="9.140625" style="69"/>
    <col min="2817" max="2817" width="6.5703125" style="69" customWidth="1"/>
    <col min="2818" max="2818" width="12.85546875" style="69" customWidth="1"/>
    <col min="2819" max="2819" width="13.7109375" style="69" customWidth="1"/>
    <col min="2820" max="2820" width="21.85546875" style="69" customWidth="1"/>
    <col min="2821" max="2821" width="32" style="69" customWidth="1"/>
    <col min="2822" max="2822" width="12.85546875" style="69" customWidth="1"/>
    <col min="2823" max="2823" width="21.140625" style="69" customWidth="1"/>
    <col min="2824" max="2824" width="11.28515625" style="69" customWidth="1"/>
    <col min="2825" max="3072" width="9.140625" style="69"/>
    <col min="3073" max="3073" width="6.5703125" style="69" customWidth="1"/>
    <col min="3074" max="3074" width="12.85546875" style="69" customWidth="1"/>
    <col min="3075" max="3075" width="13.7109375" style="69" customWidth="1"/>
    <col min="3076" max="3076" width="21.85546875" style="69" customWidth="1"/>
    <col min="3077" max="3077" width="32" style="69" customWidth="1"/>
    <col min="3078" max="3078" width="12.85546875" style="69" customWidth="1"/>
    <col min="3079" max="3079" width="21.140625" style="69" customWidth="1"/>
    <col min="3080" max="3080" width="11.28515625" style="69" customWidth="1"/>
    <col min="3081" max="3328" width="9.140625" style="69"/>
    <col min="3329" max="3329" width="6.5703125" style="69" customWidth="1"/>
    <col min="3330" max="3330" width="12.85546875" style="69" customWidth="1"/>
    <col min="3331" max="3331" width="13.7109375" style="69" customWidth="1"/>
    <col min="3332" max="3332" width="21.85546875" style="69" customWidth="1"/>
    <col min="3333" max="3333" width="32" style="69" customWidth="1"/>
    <col min="3334" max="3334" width="12.85546875" style="69" customWidth="1"/>
    <col min="3335" max="3335" width="21.140625" style="69" customWidth="1"/>
    <col min="3336" max="3336" width="11.28515625" style="69" customWidth="1"/>
    <col min="3337" max="3584" width="9.140625" style="69"/>
    <col min="3585" max="3585" width="6.5703125" style="69" customWidth="1"/>
    <col min="3586" max="3586" width="12.85546875" style="69" customWidth="1"/>
    <col min="3587" max="3587" width="13.7109375" style="69" customWidth="1"/>
    <col min="3588" max="3588" width="21.85546875" style="69" customWidth="1"/>
    <col min="3589" max="3589" width="32" style="69" customWidth="1"/>
    <col min="3590" max="3590" width="12.85546875" style="69" customWidth="1"/>
    <col min="3591" max="3591" width="21.140625" style="69" customWidth="1"/>
    <col min="3592" max="3592" width="11.28515625" style="69" customWidth="1"/>
    <col min="3593" max="3840" width="9.140625" style="69"/>
    <col min="3841" max="3841" width="6.5703125" style="69" customWidth="1"/>
    <col min="3842" max="3842" width="12.85546875" style="69" customWidth="1"/>
    <col min="3843" max="3843" width="13.7109375" style="69" customWidth="1"/>
    <col min="3844" max="3844" width="21.85546875" style="69" customWidth="1"/>
    <col min="3845" max="3845" width="32" style="69" customWidth="1"/>
    <col min="3846" max="3846" width="12.85546875" style="69" customWidth="1"/>
    <col min="3847" max="3847" width="21.140625" style="69" customWidth="1"/>
    <col min="3848" max="3848" width="11.28515625" style="69" customWidth="1"/>
    <col min="3849" max="4096" width="9.140625" style="69"/>
    <col min="4097" max="4097" width="6.5703125" style="69" customWidth="1"/>
    <col min="4098" max="4098" width="12.85546875" style="69" customWidth="1"/>
    <col min="4099" max="4099" width="13.7109375" style="69" customWidth="1"/>
    <col min="4100" max="4100" width="21.85546875" style="69" customWidth="1"/>
    <col min="4101" max="4101" width="32" style="69" customWidth="1"/>
    <col min="4102" max="4102" width="12.85546875" style="69" customWidth="1"/>
    <col min="4103" max="4103" width="21.140625" style="69" customWidth="1"/>
    <col min="4104" max="4104" width="11.28515625" style="69" customWidth="1"/>
    <col min="4105" max="4352" width="9.140625" style="69"/>
    <col min="4353" max="4353" width="6.5703125" style="69" customWidth="1"/>
    <col min="4354" max="4354" width="12.85546875" style="69" customWidth="1"/>
    <col min="4355" max="4355" width="13.7109375" style="69" customWidth="1"/>
    <col min="4356" max="4356" width="21.85546875" style="69" customWidth="1"/>
    <col min="4357" max="4357" width="32" style="69" customWidth="1"/>
    <col min="4358" max="4358" width="12.85546875" style="69" customWidth="1"/>
    <col min="4359" max="4359" width="21.140625" style="69" customWidth="1"/>
    <col min="4360" max="4360" width="11.28515625" style="69" customWidth="1"/>
    <col min="4361" max="4608" width="9.140625" style="69"/>
    <col min="4609" max="4609" width="6.5703125" style="69" customWidth="1"/>
    <col min="4610" max="4610" width="12.85546875" style="69" customWidth="1"/>
    <col min="4611" max="4611" width="13.7109375" style="69" customWidth="1"/>
    <col min="4612" max="4612" width="21.85546875" style="69" customWidth="1"/>
    <col min="4613" max="4613" width="32" style="69" customWidth="1"/>
    <col min="4614" max="4614" width="12.85546875" style="69" customWidth="1"/>
    <col min="4615" max="4615" width="21.140625" style="69" customWidth="1"/>
    <col min="4616" max="4616" width="11.28515625" style="69" customWidth="1"/>
    <col min="4617" max="4864" width="9.140625" style="69"/>
    <col min="4865" max="4865" width="6.5703125" style="69" customWidth="1"/>
    <col min="4866" max="4866" width="12.85546875" style="69" customWidth="1"/>
    <col min="4867" max="4867" width="13.7109375" style="69" customWidth="1"/>
    <col min="4868" max="4868" width="21.85546875" style="69" customWidth="1"/>
    <col min="4869" max="4869" width="32" style="69" customWidth="1"/>
    <col min="4870" max="4870" width="12.85546875" style="69" customWidth="1"/>
    <col min="4871" max="4871" width="21.140625" style="69" customWidth="1"/>
    <col min="4872" max="4872" width="11.28515625" style="69" customWidth="1"/>
    <col min="4873" max="5120" width="9.140625" style="69"/>
    <col min="5121" max="5121" width="6.5703125" style="69" customWidth="1"/>
    <col min="5122" max="5122" width="12.85546875" style="69" customWidth="1"/>
    <col min="5123" max="5123" width="13.7109375" style="69" customWidth="1"/>
    <col min="5124" max="5124" width="21.85546875" style="69" customWidth="1"/>
    <col min="5125" max="5125" width="32" style="69" customWidth="1"/>
    <col min="5126" max="5126" width="12.85546875" style="69" customWidth="1"/>
    <col min="5127" max="5127" width="21.140625" style="69" customWidth="1"/>
    <col min="5128" max="5128" width="11.28515625" style="69" customWidth="1"/>
    <col min="5129" max="5376" width="9.140625" style="69"/>
    <col min="5377" max="5377" width="6.5703125" style="69" customWidth="1"/>
    <col min="5378" max="5378" width="12.85546875" style="69" customWidth="1"/>
    <col min="5379" max="5379" width="13.7109375" style="69" customWidth="1"/>
    <col min="5380" max="5380" width="21.85546875" style="69" customWidth="1"/>
    <col min="5381" max="5381" width="32" style="69" customWidth="1"/>
    <col min="5382" max="5382" width="12.85546875" style="69" customWidth="1"/>
    <col min="5383" max="5383" width="21.140625" style="69" customWidth="1"/>
    <col min="5384" max="5384" width="11.28515625" style="69" customWidth="1"/>
    <col min="5385" max="5632" width="9.140625" style="69"/>
    <col min="5633" max="5633" width="6.5703125" style="69" customWidth="1"/>
    <col min="5634" max="5634" width="12.85546875" style="69" customWidth="1"/>
    <col min="5635" max="5635" width="13.7109375" style="69" customWidth="1"/>
    <col min="5636" max="5636" width="21.85546875" style="69" customWidth="1"/>
    <col min="5637" max="5637" width="32" style="69" customWidth="1"/>
    <col min="5638" max="5638" width="12.85546875" style="69" customWidth="1"/>
    <col min="5639" max="5639" width="21.140625" style="69" customWidth="1"/>
    <col min="5640" max="5640" width="11.28515625" style="69" customWidth="1"/>
    <col min="5641" max="5888" width="9.140625" style="69"/>
    <col min="5889" max="5889" width="6.5703125" style="69" customWidth="1"/>
    <col min="5890" max="5890" width="12.85546875" style="69" customWidth="1"/>
    <col min="5891" max="5891" width="13.7109375" style="69" customWidth="1"/>
    <col min="5892" max="5892" width="21.85546875" style="69" customWidth="1"/>
    <col min="5893" max="5893" width="32" style="69" customWidth="1"/>
    <col min="5894" max="5894" width="12.85546875" style="69" customWidth="1"/>
    <col min="5895" max="5895" width="21.140625" style="69" customWidth="1"/>
    <col min="5896" max="5896" width="11.28515625" style="69" customWidth="1"/>
    <col min="5897" max="6144" width="9.140625" style="69"/>
    <col min="6145" max="6145" width="6.5703125" style="69" customWidth="1"/>
    <col min="6146" max="6146" width="12.85546875" style="69" customWidth="1"/>
    <col min="6147" max="6147" width="13.7109375" style="69" customWidth="1"/>
    <col min="6148" max="6148" width="21.85546875" style="69" customWidth="1"/>
    <col min="6149" max="6149" width="32" style="69" customWidth="1"/>
    <col min="6150" max="6150" width="12.85546875" style="69" customWidth="1"/>
    <col min="6151" max="6151" width="21.140625" style="69" customWidth="1"/>
    <col min="6152" max="6152" width="11.28515625" style="69" customWidth="1"/>
    <col min="6153" max="6400" width="9.140625" style="69"/>
    <col min="6401" max="6401" width="6.5703125" style="69" customWidth="1"/>
    <col min="6402" max="6402" width="12.85546875" style="69" customWidth="1"/>
    <col min="6403" max="6403" width="13.7109375" style="69" customWidth="1"/>
    <col min="6404" max="6404" width="21.85546875" style="69" customWidth="1"/>
    <col min="6405" max="6405" width="32" style="69" customWidth="1"/>
    <col min="6406" max="6406" width="12.85546875" style="69" customWidth="1"/>
    <col min="6407" max="6407" width="21.140625" style="69" customWidth="1"/>
    <col min="6408" max="6408" width="11.28515625" style="69" customWidth="1"/>
    <col min="6409" max="6656" width="9.140625" style="69"/>
    <col min="6657" max="6657" width="6.5703125" style="69" customWidth="1"/>
    <col min="6658" max="6658" width="12.85546875" style="69" customWidth="1"/>
    <col min="6659" max="6659" width="13.7109375" style="69" customWidth="1"/>
    <col min="6660" max="6660" width="21.85546875" style="69" customWidth="1"/>
    <col min="6661" max="6661" width="32" style="69" customWidth="1"/>
    <col min="6662" max="6662" width="12.85546875" style="69" customWidth="1"/>
    <col min="6663" max="6663" width="21.140625" style="69" customWidth="1"/>
    <col min="6664" max="6664" width="11.28515625" style="69" customWidth="1"/>
    <col min="6665" max="6912" width="9.140625" style="69"/>
    <col min="6913" max="6913" width="6.5703125" style="69" customWidth="1"/>
    <col min="6914" max="6914" width="12.85546875" style="69" customWidth="1"/>
    <col min="6915" max="6915" width="13.7109375" style="69" customWidth="1"/>
    <col min="6916" max="6916" width="21.85546875" style="69" customWidth="1"/>
    <col min="6917" max="6917" width="32" style="69" customWidth="1"/>
    <col min="6918" max="6918" width="12.85546875" style="69" customWidth="1"/>
    <col min="6919" max="6919" width="21.140625" style="69" customWidth="1"/>
    <col min="6920" max="6920" width="11.28515625" style="69" customWidth="1"/>
    <col min="6921" max="7168" width="9.140625" style="69"/>
    <col min="7169" max="7169" width="6.5703125" style="69" customWidth="1"/>
    <col min="7170" max="7170" width="12.85546875" style="69" customWidth="1"/>
    <col min="7171" max="7171" width="13.7109375" style="69" customWidth="1"/>
    <col min="7172" max="7172" width="21.85546875" style="69" customWidth="1"/>
    <col min="7173" max="7173" width="32" style="69" customWidth="1"/>
    <col min="7174" max="7174" width="12.85546875" style="69" customWidth="1"/>
    <col min="7175" max="7175" width="21.140625" style="69" customWidth="1"/>
    <col min="7176" max="7176" width="11.28515625" style="69" customWidth="1"/>
    <col min="7177" max="7424" width="9.140625" style="69"/>
    <col min="7425" max="7425" width="6.5703125" style="69" customWidth="1"/>
    <col min="7426" max="7426" width="12.85546875" style="69" customWidth="1"/>
    <col min="7427" max="7427" width="13.7109375" style="69" customWidth="1"/>
    <col min="7428" max="7428" width="21.85546875" style="69" customWidth="1"/>
    <col min="7429" max="7429" width="32" style="69" customWidth="1"/>
    <col min="7430" max="7430" width="12.85546875" style="69" customWidth="1"/>
    <col min="7431" max="7431" width="21.140625" style="69" customWidth="1"/>
    <col min="7432" max="7432" width="11.28515625" style="69" customWidth="1"/>
    <col min="7433" max="7680" width="9.140625" style="69"/>
    <col min="7681" max="7681" width="6.5703125" style="69" customWidth="1"/>
    <col min="7682" max="7682" width="12.85546875" style="69" customWidth="1"/>
    <col min="7683" max="7683" width="13.7109375" style="69" customWidth="1"/>
    <col min="7684" max="7684" width="21.85546875" style="69" customWidth="1"/>
    <col min="7685" max="7685" width="32" style="69" customWidth="1"/>
    <col min="7686" max="7686" width="12.85546875" style="69" customWidth="1"/>
    <col min="7687" max="7687" width="21.140625" style="69" customWidth="1"/>
    <col min="7688" max="7688" width="11.28515625" style="69" customWidth="1"/>
    <col min="7689" max="7936" width="9.140625" style="69"/>
    <col min="7937" max="7937" width="6.5703125" style="69" customWidth="1"/>
    <col min="7938" max="7938" width="12.85546875" style="69" customWidth="1"/>
    <col min="7939" max="7939" width="13.7109375" style="69" customWidth="1"/>
    <col min="7940" max="7940" width="21.85546875" style="69" customWidth="1"/>
    <col min="7941" max="7941" width="32" style="69" customWidth="1"/>
    <col min="7942" max="7942" width="12.85546875" style="69" customWidth="1"/>
    <col min="7943" max="7943" width="21.140625" style="69" customWidth="1"/>
    <col min="7944" max="7944" width="11.28515625" style="69" customWidth="1"/>
    <col min="7945" max="8192" width="9.140625" style="69"/>
    <col min="8193" max="8193" width="6.5703125" style="69" customWidth="1"/>
    <col min="8194" max="8194" width="12.85546875" style="69" customWidth="1"/>
    <col min="8195" max="8195" width="13.7109375" style="69" customWidth="1"/>
    <col min="8196" max="8196" width="21.85546875" style="69" customWidth="1"/>
    <col min="8197" max="8197" width="32" style="69" customWidth="1"/>
    <col min="8198" max="8198" width="12.85546875" style="69" customWidth="1"/>
    <col min="8199" max="8199" width="21.140625" style="69" customWidth="1"/>
    <col min="8200" max="8200" width="11.28515625" style="69" customWidth="1"/>
    <col min="8201" max="8448" width="9.140625" style="69"/>
    <col min="8449" max="8449" width="6.5703125" style="69" customWidth="1"/>
    <col min="8450" max="8450" width="12.85546875" style="69" customWidth="1"/>
    <col min="8451" max="8451" width="13.7109375" style="69" customWidth="1"/>
    <col min="8452" max="8452" width="21.85546875" style="69" customWidth="1"/>
    <col min="8453" max="8453" width="32" style="69" customWidth="1"/>
    <col min="8454" max="8454" width="12.85546875" style="69" customWidth="1"/>
    <col min="8455" max="8455" width="21.140625" style="69" customWidth="1"/>
    <col min="8456" max="8456" width="11.28515625" style="69" customWidth="1"/>
    <col min="8457" max="8704" width="9.140625" style="69"/>
    <col min="8705" max="8705" width="6.5703125" style="69" customWidth="1"/>
    <col min="8706" max="8706" width="12.85546875" style="69" customWidth="1"/>
    <col min="8707" max="8707" width="13.7109375" style="69" customWidth="1"/>
    <col min="8708" max="8708" width="21.85546875" style="69" customWidth="1"/>
    <col min="8709" max="8709" width="32" style="69" customWidth="1"/>
    <col min="8710" max="8710" width="12.85546875" style="69" customWidth="1"/>
    <col min="8711" max="8711" width="21.140625" style="69" customWidth="1"/>
    <col min="8712" max="8712" width="11.28515625" style="69" customWidth="1"/>
    <col min="8713" max="8960" width="9.140625" style="69"/>
    <col min="8961" max="8961" width="6.5703125" style="69" customWidth="1"/>
    <col min="8962" max="8962" width="12.85546875" style="69" customWidth="1"/>
    <col min="8963" max="8963" width="13.7109375" style="69" customWidth="1"/>
    <col min="8964" max="8964" width="21.85546875" style="69" customWidth="1"/>
    <col min="8965" max="8965" width="32" style="69" customWidth="1"/>
    <col min="8966" max="8966" width="12.85546875" style="69" customWidth="1"/>
    <col min="8967" max="8967" width="21.140625" style="69" customWidth="1"/>
    <col min="8968" max="8968" width="11.28515625" style="69" customWidth="1"/>
    <col min="8969" max="9216" width="9.140625" style="69"/>
    <col min="9217" max="9217" width="6.5703125" style="69" customWidth="1"/>
    <col min="9218" max="9218" width="12.85546875" style="69" customWidth="1"/>
    <col min="9219" max="9219" width="13.7109375" style="69" customWidth="1"/>
    <col min="9220" max="9220" width="21.85546875" style="69" customWidth="1"/>
    <col min="9221" max="9221" width="32" style="69" customWidth="1"/>
    <col min="9222" max="9222" width="12.85546875" style="69" customWidth="1"/>
    <col min="9223" max="9223" width="21.140625" style="69" customWidth="1"/>
    <col min="9224" max="9224" width="11.28515625" style="69" customWidth="1"/>
    <col min="9225" max="9472" width="9.140625" style="69"/>
    <col min="9473" max="9473" width="6.5703125" style="69" customWidth="1"/>
    <col min="9474" max="9474" width="12.85546875" style="69" customWidth="1"/>
    <col min="9475" max="9475" width="13.7109375" style="69" customWidth="1"/>
    <col min="9476" max="9476" width="21.85546875" style="69" customWidth="1"/>
    <col min="9477" max="9477" width="32" style="69" customWidth="1"/>
    <col min="9478" max="9478" width="12.85546875" style="69" customWidth="1"/>
    <col min="9479" max="9479" width="21.140625" style="69" customWidth="1"/>
    <col min="9480" max="9480" width="11.28515625" style="69" customWidth="1"/>
    <col min="9481" max="9728" width="9.140625" style="69"/>
    <col min="9729" max="9729" width="6.5703125" style="69" customWidth="1"/>
    <col min="9730" max="9730" width="12.85546875" style="69" customWidth="1"/>
    <col min="9731" max="9731" width="13.7109375" style="69" customWidth="1"/>
    <col min="9732" max="9732" width="21.85546875" style="69" customWidth="1"/>
    <col min="9733" max="9733" width="32" style="69" customWidth="1"/>
    <col min="9734" max="9734" width="12.85546875" style="69" customWidth="1"/>
    <col min="9735" max="9735" width="21.140625" style="69" customWidth="1"/>
    <col min="9736" max="9736" width="11.28515625" style="69" customWidth="1"/>
    <col min="9737" max="9984" width="9.140625" style="69"/>
    <col min="9985" max="9985" width="6.5703125" style="69" customWidth="1"/>
    <col min="9986" max="9986" width="12.85546875" style="69" customWidth="1"/>
    <col min="9987" max="9987" width="13.7109375" style="69" customWidth="1"/>
    <col min="9988" max="9988" width="21.85546875" style="69" customWidth="1"/>
    <col min="9989" max="9989" width="32" style="69" customWidth="1"/>
    <col min="9990" max="9990" width="12.85546875" style="69" customWidth="1"/>
    <col min="9991" max="9991" width="21.140625" style="69" customWidth="1"/>
    <col min="9992" max="9992" width="11.28515625" style="69" customWidth="1"/>
    <col min="9993" max="10240" width="9.140625" style="69"/>
    <col min="10241" max="10241" width="6.5703125" style="69" customWidth="1"/>
    <col min="10242" max="10242" width="12.85546875" style="69" customWidth="1"/>
    <col min="10243" max="10243" width="13.7109375" style="69" customWidth="1"/>
    <col min="10244" max="10244" width="21.85546875" style="69" customWidth="1"/>
    <col min="10245" max="10245" width="32" style="69" customWidth="1"/>
    <col min="10246" max="10246" width="12.85546875" style="69" customWidth="1"/>
    <col min="10247" max="10247" width="21.140625" style="69" customWidth="1"/>
    <col min="10248" max="10248" width="11.28515625" style="69" customWidth="1"/>
    <col min="10249" max="10496" width="9.140625" style="69"/>
    <col min="10497" max="10497" width="6.5703125" style="69" customWidth="1"/>
    <col min="10498" max="10498" width="12.85546875" style="69" customWidth="1"/>
    <col min="10499" max="10499" width="13.7109375" style="69" customWidth="1"/>
    <col min="10500" max="10500" width="21.85546875" style="69" customWidth="1"/>
    <col min="10501" max="10501" width="32" style="69" customWidth="1"/>
    <col min="10502" max="10502" width="12.85546875" style="69" customWidth="1"/>
    <col min="10503" max="10503" width="21.140625" style="69" customWidth="1"/>
    <col min="10504" max="10504" width="11.28515625" style="69" customWidth="1"/>
    <col min="10505" max="10752" width="9.140625" style="69"/>
    <col min="10753" max="10753" width="6.5703125" style="69" customWidth="1"/>
    <col min="10754" max="10754" width="12.85546875" style="69" customWidth="1"/>
    <col min="10755" max="10755" width="13.7109375" style="69" customWidth="1"/>
    <col min="10756" max="10756" width="21.85546875" style="69" customWidth="1"/>
    <col min="10757" max="10757" width="32" style="69" customWidth="1"/>
    <col min="10758" max="10758" width="12.85546875" style="69" customWidth="1"/>
    <col min="10759" max="10759" width="21.140625" style="69" customWidth="1"/>
    <col min="10760" max="10760" width="11.28515625" style="69" customWidth="1"/>
    <col min="10761" max="11008" width="9.140625" style="69"/>
    <col min="11009" max="11009" width="6.5703125" style="69" customWidth="1"/>
    <col min="11010" max="11010" width="12.85546875" style="69" customWidth="1"/>
    <col min="11011" max="11011" width="13.7109375" style="69" customWidth="1"/>
    <col min="11012" max="11012" width="21.85546875" style="69" customWidth="1"/>
    <col min="11013" max="11013" width="32" style="69" customWidth="1"/>
    <col min="11014" max="11014" width="12.85546875" style="69" customWidth="1"/>
    <col min="11015" max="11015" width="21.140625" style="69" customWidth="1"/>
    <col min="11016" max="11016" width="11.28515625" style="69" customWidth="1"/>
    <col min="11017" max="11264" width="9.140625" style="69"/>
    <col min="11265" max="11265" width="6.5703125" style="69" customWidth="1"/>
    <col min="11266" max="11266" width="12.85546875" style="69" customWidth="1"/>
    <col min="11267" max="11267" width="13.7109375" style="69" customWidth="1"/>
    <col min="11268" max="11268" width="21.85546875" style="69" customWidth="1"/>
    <col min="11269" max="11269" width="32" style="69" customWidth="1"/>
    <col min="11270" max="11270" width="12.85546875" style="69" customWidth="1"/>
    <col min="11271" max="11271" width="21.140625" style="69" customWidth="1"/>
    <col min="11272" max="11272" width="11.28515625" style="69" customWidth="1"/>
    <col min="11273" max="11520" width="9.140625" style="69"/>
    <col min="11521" max="11521" width="6.5703125" style="69" customWidth="1"/>
    <col min="11522" max="11522" width="12.85546875" style="69" customWidth="1"/>
    <col min="11523" max="11523" width="13.7109375" style="69" customWidth="1"/>
    <col min="11524" max="11524" width="21.85546875" style="69" customWidth="1"/>
    <col min="11525" max="11525" width="32" style="69" customWidth="1"/>
    <col min="11526" max="11526" width="12.85546875" style="69" customWidth="1"/>
    <col min="11527" max="11527" width="21.140625" style="69" customWidth="1"/>
    <col min="11528" max="11528" width="11.28515625" style="69" customWidth="1"/>
    <col min="11529" max="11776" width="9.140625" style="69"/>
    <col min="11777" max="11777" width="6.5703125" style="69" customWidth="1"/>
    <col min="11778" max="11778" width="12.85546875" style="69" customWidth="1"/>
    <col min="11779" max="11779" width="13.7109375" style="69" customWidth="1"/>
    <col min="11780" max="11780" width="21.85546875" style="69" customWidth="1"/>
    <col min="11781" max="11781" width="32" style="69" customWidth="1"/>
    <col min="11782" max="11782" width="12.85546875" style="69" customWidth="1"/>
    <col min="11783" max="11783" width="21.140625" style="69" customWidth="1"/>
    <col min="11784" max="11784" width="11.28515625" style="69" customWidth="1"/>
    <col min="11785" max="12032" width="9.140625" style="69"/>
    <col min="12033" max="12033" width="6.5703125" style="69" customWidth="1"/>
    <col min="12034" max="12034" width="12.85546875" style="69" customWidth="1"/>
    <col min="12035" max="12035" width="13.7109375" style="69" customWidth="1"/>
    <col min="12036" max="12036" width="21.85546875" style="69" customWidth="1"/>
    <col min="12037" max="12037" width="32" style="69" customWidth="1"/>
    <col min="12038" max="12038" width="12.85546875" style="69" customWidth="1"/>
    <col min="12039" max="12039" width="21.140625" style="69" customWidth="1"/>
    <col min="12040" max="12040" width="11.28515625" style="69" customWidth="1"/>
    <col min="12041" max="12288" width="9.140625" style="69"/>
    <col min="12289" max="12289" width="6.5703125" style="69" customWidth="1"/>
    <col min="12290" max="12290" width="12.85546875" style="69" customWidth="1"/>
    <col min="12291" max="12291" width="13.7109375" style="69" customWidth="1"/>
    <col min="12292" max="12292" width="21.85546875" style="69" customWidth="1"/>
    <col min="12293" max="12293" width="32" style="69" customWidth="1"/>
    <col min="12294" max="12294" width="12.85546875" style="69" customWidth="1"/>
    <col min="12295" max="12295" width="21.140625" style="69" customWidth="1"/>
    <col min="12296" max="12296" width="11.28515625" style="69" customWidth="1"/>
    <col min="12297" max="12544" width="9.140625" style="69"/>
    <col min="12545" max="12545" width="6.5703125" style="69" customWidth="1"/>
    <col min="12546" max="12546" width="12.85546875" style="69" customWidth="1"/>
    <col min="12547" max="12547" width="13.7109375" style="69" customWidth="1"/>
    <col min="12548" max="12548" width="21.85546875" style="69" customWidth="1"/>
    <col min="12549" max="12549" width="32" style="69" customWidth="1"/>
    <col min="12550" max="12550" width="12.85546875" style="69" customWidth="1"/>
    <col min="12551" max="12551" width="21.140625" style="69" customWidth="1"/>
    <col min="12552" max="12552" width="11.28515625" style="69" customWidth="1"/>
    <col min="12553" max="12800" width="9.140625" style="69"/>
    <col min="12801" max="12801" width="6.5703125" style="69" customWidth="1"/>
    <col min="12802" max="12802" width="12.85546875" style="69" customWidth="1"/>
    <col min="12803" max="12803" width="13.7109375" style="69" customWidth="1"/>
    <col min="12804" max="12804" width="21.85546875" style="69" customWidth="1"/>
    <col min="12805" max="12805" width="32" style="69" customWidth="1"/>
    <col min="12806" max="12806" width="12.85546875" style="69" customWidth="1"/>
    <col min="12807" max="12807" width="21.140625" style="69" customWidth="1"/>
    <col min="12808" max="12808" width="11.28515625" style="69" customWidth="1"/>
    <col min="12809" max="13056" width="9.140625" style="69"/>
    <col min="13057" max="13057" width="6.5703125" style="69" customWidth="1"/>
    <col min="13058" max="13058" width="12.85546875" style="69" customWidth="1"/>
    <col min="13059" max="13059" width="13.7109375" style="69" customWidth="1"/>
    <col min="13060" max="13060" width="21.85546875" style="69" customWidth="1"/>
    <col min="13061" max="13061" width="32" style="69" customWidth="1"/>
    <col min="13062" max="13062" width="12.85546875" style="69" customWidth="1"/>
    <col min="13063" max="13063" width="21.140625" style="69" customWidth="1"/>
    <col min="13064" max="13064" width="11.28515625" style="69" customWidth="1"/>
    <col min="13065" max="13312" width="9.140625" style="69"/>
    <col min="13313" max="13313" width="6.5703125" style="69" customWidth="1"/>
    <col min="13314" max="13314" width="12.85546875" style="69" customWidth="1"/>
    <col min="13315" max="13315" width="13.7109375" style="69" customWidth="1"/>
    <col min="13316" max="13316" width="21.85546875" style="69" customWidth="1"/>
    <col min="13317" max="13317" width="32" style="69" customWidth="1"/>
    <col min="13318" max="13318" width="12.85546875" style="69" customWidth="1"/>
    <col min="13319" max="13319" width="21.140625" style="69" customWidth="1"/>
    <col min="13320" max="13320" width="11.28515625" style="69" customWidth="1"/>
    <col min="13321" max="13568" width="9.140625" style="69"/>
    <col min="13569" max="13569" width="6.5703125" style="69" customWidth="1"/>
    <col min="13570" max="13570" width="12.85546875" style="69" customWidth="1"/>
    <col min="13571" max="13571" width="13.7109375" style="69" customWidth="1"/>
    <col min="13572" max="13572" width="21.85546875" style="69" customWidth="1"/>
    <col min="13573" max="13573" width="32" style="69" customWidth="1"/>
    <col min="13574" max="13574" width="12.85546875" style="69" customWidth="1"/>
    <col min="13575" max="13575" width="21.140625" style="69" customWidth="1"/>
    <col min="13576" max="13576" width="11.28515625" style="69" customWidth="1"/>
    <col min="13577" max="13824" width="9.140625" style="69"/>
    <col min="13825" max="13825" width="6.5703125" style="69" customWidth="1"/>
    <col min="13826" max="13826" width="12.85546875" style="69" customWidth="1"/>
    <col min="13827" max="13827" width="13.7109375" style="69" customWidth="1"/>
    <col min="13828" max="13828" width="21.85546875" style="69" customWidth="1"/>
    <col min="13829" max="13829" width="32" style="69" customWidth="1"/>
    <col min="13830" max="13830" width="12.85546875" style="69" customWidth="1"/>
    <col min="13831" max="13831" width="21.140625" style="69" customWidth="1"/>
    <col min="13832" max="13832" width="11.28515625" style="69" customWidth="1"/>
    <col min="13833" max="14080" width="9.140625" style="69"/>
    <col min="14081" max="14081" width="6.5703125" style="69" customWidth="1"/>
    <col min="14082" max="14082" width="12.85546875" style="69" customWidth="1"/>
    <col min="14083" max="14083" width="13.7109375" style="69" customWidth="1"/>
    <col min="14084" max="14084" width="21.85546875" style="69" customWidth="1"/>
    <col min="14085" max="14085" width="32" style="69" customWidth="1"/>
    <col min="14086" max="14086" width="12.85546875" style="69" customWidth="1"/>
    <col min="14087" max="14087" width="21.140625" style="69" customWidth="1"/>
    <col min="14088" max="14088" width="11.28515625" style="69" customWidth="1"/>
    <col min="14089" max="14336" width="9.140625" style="69"/>
    <col min="14337" max="14337" width="6.5703125" style="69" customWidth="1"/>
    <col min="14338" max="14338" width="12.85546875" style="69" customWidth="1"/>
    <col min="14339" max="14339" width="13.7109375" style="69" customWidth="1"/>
    <col min="14340" max="14340" width="21.85546875" style="69" customWidth="1"/>
    <col min="14341" max="14341" width="32" style="69" customWidth="1"/>
    <col min="14342" max="14342" width="12.85546875" style="69" customWidth="1"/>
    <col min="14343" max="14343" width="21.140625" style="69" customWidth="1"/>
    <col min="14344" max="14344" width="11.28515625" style="69" customWidth="1"/>
    <col min="14345" max="14592" width="9.140625" style="69"/>
    <col min="14593" max="14593" width="6.5703125" style="69" customWidth="1"/>
    <col min="14594" max="14594" width="12.85546875" style="69" customWidth="1"/>
    <col min="14595" max="14595" width="13.7109375" style="69" customWidth="1"/>
    <col min="14596" max="14596" width="21.85546875" style="69" customWidth="1"/>
    <col min="14597" max="14597" width="32" style="69" customWidth="1"/>
    <col min="14598" max="14598" width="12.85546875" style="69" customWidth="1"/>
    <col min="14599" max="14599" width="21.140625" style="69" customWidth="1"/>
    <col min="14600" max="14600" width="11.28515625" style="69" customWidth="1"/>
    <col min="14601" max="14848" width="9.140625" style="69"/>
    <col min="14849" max="14849" width="6.5703125" style="69" customWidth="1"/>
    <col min="14850" max="14850" width="12.85546875" style="69" customWidth="1"/>
    <col min="14851" max="14851" width="13.7109375" style="69" customWidth="1"/>
    <col min="14852" max="14852" width="21.85546875" style="69" customWidth="1"/>
    <col min="14853" max="14853" width="32" style="69" customWidth="1"/>
    <col min="14854" max="14854" width="12.85546875" style="69" customWidth="1"/>
    <col min="14855" max="14855" width="21.140625" style="69" customWidth="1"/>
    <col min="14856" max="14856" width="11.28515625" style="69" customWidth="1"/>
    <col min="14857" max="15104" width="9.140625" style="69"/>
    <col min="15105" max="15105" width="6.5703125" style="69" customWidth="1"/>
    <col min="15106" max="15106" width="12.85546875" style="69" customWidth="1"/>
    <col min="15107" max="15107" width="13.7109375" style="69" customWidth="1"/>
    <col min="15108" max="15108" width="21.85546875" style="69" customWidth="1"/>
    <col min="15109" max="15109" width="32" style="69" customWidth="1"/>
    <col min="15110" max="15110" width="12.85546875" style="69" customWidth="1"/>
    <col min="15111" max="15111" width="21.140625" style="69" customWidth="1"/>
    <col min="15112" max="15112" width="11.28515625" style="69" customWidth="1"/>
    <col min="15113" max="15360" width="9.140625" style="69"/>
    <col min="15361" max="15361" width="6.5703125" style="69" customWidth="1"/>
    <col min="15362" max="15362" width="12.85546875" style="69" customWidth="1"/>
    <col min="15363" max="15363" width="13.7109375" style="69" customWidth="1"/>
    <col min="15364" max="15364" width="21.85546875" style="69" customWidth="1"/>
    <col min="15365" max="15365" width="32" style="69" customWidth="1"/>
    <col min="15366" max="15366" width="12.85546875" style="69" customWidth="1"/>
    <col min="15367" max="15367" width="21.140625" style="69" customWidth="1"/>
    <col min="15368" max="15368" width="11.28515625" style="69" customWidth="1"/>
    <col min="15369" max="15616" width="9.140625" style="69"/>
    <col min="15617" max="15617" width="6.5703125" style="69" customWidth="1"/>
    <col min="15618" max="15618" width="12.85546875" style="69" customWidth="1"/>
    <col min="15619" max="15619" width="13.7109375" style="69" customWidth="1"/>
    <col min="15620" max="15620" width="21.85546875" style="69" customWidth="1"/>
    <col min="15621" max="15621" width="32" style="69" customWidth="1"/>
    <col min="15622" max="15622" width="12.85546875" style="69" customWidth="1"/>
    <col min="15623" max="15623" width="21.140625" style="69" customWidth="1"/>
    <col min="15624" max="15624" width="11.28515625" style="69" customWidth="1"/>
    <col min="15625" max="15872" width="9.140625" style="69"/>
    <col min="15873" max="15873" width="6.5703125" style="69" customWidth="1"/>
    <col min="15874" max="15874" width="12.85546875" style="69" customWidth="1"/>
    <col min="15875" max="15875" width="13.7109375" style="69" customWidth="1"/>
    <col min="15876" max="15876" width="21.85546875" style="69" customWidth="1"/>
    <col min="15877" max="15877" width="32" style="69" customWidth="1"/>
    <col min="15878" max="15878" width="12.85546875" style="69" customWidth="1"/>
    <col min="15879" max="15879" width="21.140625" style="69" customWidth="1"/>
    <col min="15880" max="15880" width="11.28515625" style="69" customWidth="1"/>
    <col min="15881" max="16128" width="9.140625" style="69"/>
    <col min="16129" max="16129" width="6.5703125" style="69" customWidth="1"/>
    <col min="16130" max="16130" width="12.85546875" style="69" customWidth="1"/>
    <col min="16131" max="16131" width="13.7109375" style="69" customWidth="1"/>
    <col min="16132" max="16132" width="21.85546875" style="69" customWidth="1"/>
    <col min="16133" max="16133" width="32" style="69" customWidth="1"/>
    <col min="16134" max="16134" width="12.85546875" style="69" customWidth="1"/>
    <col min="16135" max="16135" width="21.140625" style="69" customWidth="1"/>
    <col min="16136" max="16136" width="11.28515625" style="69" customWidth="1"/>
    <col min="16137" max="16384" width="9.140625" style="69"/>
  </cols>
  <sheetData>
    <row r="2" spans="1:10">
      <c r="A2" s="66" t="s">
        <v>13</v>
      </c>
      <c r="B2" s="66"/>
      <c r="C2" s="100"/>
      <c r="D2" s="66"/>
    </row>
    <row r="3" spans="1:10">
      <c r="A3" s="66" t="s">
        <v>14</v>
      </c>
      <c r="B3" s="66"/>
      <c r="C3" s="100"/>
      <c r="D3" s="66"/>
    </row>
    <row r="4" spans="1:10">
      <c r="A4" s="66" t="s">
        <v>33</v>
      </c>
      <c r="B4" s="66"/>
      <c r="C4" s="100"/>
      <c r="D4" s="66"/>
    </row>
    <row r="5" spans="1:10" s="72" customFormat="1">
      <c r="A5" s="70"/>
      <c r="B5" s="70"/>
      <c r="C5" s="101"/>
      <c r="D5" s="66" t="s">
        <v>150</v>
      </c>
      <c r="E5" s="66"/>
      <c r="F5" s="71"/>
      <c r="H5" s="69"/>
      <c r="I5" s="69"/>
      <c r="J5" s="69"/>
    </row>
    <row r="6" spans="1:10" ht="17.25" thickBot="1">
      <c r="A6" s="73"/>
      <c r="B6" s="73"/>
      <c r="C6" s="102"/>
      <c r="D6" s="66"/>
    </row>
    <row r="7" spans="1:10" ht="49.5">
      <c r="A7" s="74" t="s">
        <v>23</v>
      </c>
      <c r="B7" s="75" t="s">
        <v>24</v>
      </c>
      <c r="C7" s="103" t="s">
        <v>25</v>
      </c>
      <c r="D7" s="76" t="s">
        <v>15</v>
      </c>
      <c r="E7" s="77" t="s">
        <v>26</v>
      </c>
      <c r="F7" s="78" t="s">
        <v>27</v>
      </c>
    </row>
    <row r="8" spans="1:10" s="187" customFormat="1" ht="71.25" customHeight="1">
      <c r="A8" s="182">
        <v>1</v>
      </c>
      <c r="B8" s="183">
        <v>43731</v>
      </c>
      <c r="C8" s="184">
        <v>3447</v>
      </c>
      <c r="D8" s="185" t="s">
        <v>62</v>
      </c>
      <c r="E8" s="185" t="s">
        <v>297</v>
      </c>
      <c r="F8" s="186">
        <v>24960</v>
      </c>
    </row>
    <row r="9" spans="1:10" s="84" customFormat="1" ht="21.75" customHeight="1">
      <c r="A9" s="79"/>
      <c r="B9" s="80"/>
      <c r="C9" s="104"/>
      <c r="D9" s="81" t="s">
        <v>28</v>
      </c>
      <c r="E9" s="82"/>
      <c r="F9" s="83">
        <f>SUM(F8:F8)</f>
        <v>24960</v>
      </c>
      <c r="G9" s="70"/>
      <c r="H9" s="70"/>
    </row>
    <row r="10" spans="1:10">
      <c r="A10" s="85"/>
      <c r="B10" s="85"/>
      <c r="C10" s="105"/>
      <c r="D10" s="86"/>
      <c r="E10" s="87"/>
      <c r="F10" s="88"/>
    </row>
    <row r="11" spans="1:10">
      <c r="A11" s="85"/>
      <c r="B11" s="85"/>
      <c r="C11" s="105"/>
      <c r="D11" s="86"/>
      <c r="E11" s="87"/>
      <c r="F11" s="88"/>
    </row>
    <row r="12" spans="1:10">
      <c r="A12" s="85"/>
      <c r="B12" s="85"/>
      <c r="C12" s="105"/>
      <c r="D12" s="86"/>
      <c r="E12" s="87"/>
      <c r="F12" s="88"/>
      <c r="I12" s="69" t="s">
        <v>29</v>
      </c>
    </row>
    <row r="13" spans="1:10">
      <c r="A13" s="85"/>
      <c r="B13" s="85"/>
      <c r="C13" s="105"/>
      <c r="D13" s="86"/>
      <c r="E13" s="87"/>
      <c r="F13" s="88"/>
    </row>
    <row r="14" spans="1:10">
      <c r="A14" s="85"/>
      <c r="B14" s="85"/>
      <c r="C14" s="106"/>
      <c r="D14" s="86"/>
      <c r="E14" s="87"/>
      <c r="F14" s="88"/>
    </row>
    <row r="15" spans="1:10">
      <c r="A15" s="85"/>
      <c r="B15" s="85"/>
      <c r="C15" s="106"/>
      <c r="D15" s="86"/>
      <c r="E15" s="87"/>
      <c r="F15" s="88"/>
    </row>
    <row r="16" spans="1:10">
      <c r="A16" s="85"/>
      <c r="B16" s="85"/>
      <c r="C16" s="106"/>
      <c r="D16" s="89"/>
      <c r="E16" s="90"/>
      <c r="F16" s="91"/>
    </row>
    <row r="17" spans="1:6">
      <c r="A17" s="85"/>
      <c r="B17" s="89"/>
      <c r="C17" s="106"/>
      <c r="D17" s="89"/>
      <c r="E17" s="90"/>
      <c r="F17" s="91"/>
    </row>
    <row r="18" spans="1:6">
      <c r="A18" s="85"/>
      <c r="B18" s="89"/>
      <c r="C18" s="106"/>
      <c r="D18" s="89"/>
      <c r="E18" s="90"/>
      <c r="F18" s="91"/>
    </row>
    <row r="19" spans="1:6">
      <c r="A19" s="85"/>
      <c r="B19" s="89"/>
      <c r="C19" s="106"/>
      <c r="D19" s="89"/>
      <c r="E19" s="90"/>
      <c r="F19" s="91"/>
    </row>
    <row r="20" spans="1:6">
      <c r="A20" s="89"/>
      <c r="B20" s="89"/>
      <c r="C20" s="106"/>
      <c r="D20" s="89"/>
      <c r="E20" s="89"/>
      <c r="F20" s="92"/>
    </row>
    <row r="21" spans="1:6">
      <c r="A21" s="93"/>
      <c r="B21" s="93"/>
      <c r="C21" s="106"/>
      <c r="D21" s="89"/>
      <c r="E21" s="89"/>
      <c r="F21" s="92"/>
    </row>
    <row r="22" spans="1:6">
      <c r="A22" s="93"/>
      <c r="B22" s="93"/>
      <c r="C22" s="106"/>
      <c r="D22" s="89"/>
      <c r="E22" s="89"/>
      <c r="F22" s="92"/>
    </row>
    <row r="23" spans="1:6">
      <c r="A23" s="93"/>
      <c r="B23" s="93"/>
      <c r="C23" s="106"/>
      <c r="D23" s="89"/>
      <c r="E23" s="89"/>
      <c r="F23" s="92"/>
    </row>
    <row r="24" spans="1:6">
      <c r="A24" s="93"/>
      <c r="B24" s="93"/>
      <c r="C24" s="106"/>
      <c r="D24" s="89"/>
      <c r="E24" s="89"/>
      <c r="F24" s="92"/>
    </row>
    <row r="25" spans="1:6">
      <c r="A25" s="72"/>
      <c r="B25" s="72"/>
      <c r="E25" s="69"/>
      <c r="F25" s="94"/>
    </row>
    <row r="26" spans="1:6">
      <c r="A26" s="72"/>
      <c r="B26" s="72"/>
      <c r="E26" s="69"/>
      <c r="F26" s="94"/>
    </row>
    <row r="27" spans="1:6">
      <c r="A27" s="59"/>
      <c r="E27" s="69"/>
      <c r="F27" s="94"/>
    </row>
    <row r="28" spans="1:6">
      <c r="A28" s="72"/>
      <c r="E28" s="69"/>
      <c r="F28" s="94"/>
    </row>
    <row r="29" spans="1:6">
      <c r="E29" s="69"/>
      <c r="F29" s="94"/>
    </row>
    <row r="30" spans="1:6">
      <c r="E30" s="69"/>
      <c r="F30" s="94"/>
    </row>
    <row r="31" spans="1:6">
      <c r="E31" s="69"/>
      <c r="F31" s="94"/>
    </row>
    <row r="32" spans="1:6">
      <c r="E32" s="69"/>
      <c r="F32" s="94"/>
    </row>
    <row r="33" spans="1:6">
      <c r="A33" s="59"/>
      <c r="E33" s="69"/>
      <c r="F33" s="94"/>
    </row>
    <row r="34" spans="1:6">
      <c r="B34" s="95"/>
      <c r="E34" s="69"/>
      <c r="F34" s="94"/>
    </row>
    <row r="35" spans="1:6">
      <c r="C35" s="108"/>
      <c r="E35" s="69"/>
      <c r="F35" s="94"/>
    </row>
    <row r="36" spans="1:6">
      <c r="A36" s="95"/>
      <c r="E36" s="69"/>
      <c r="F36" s="94"/>
    </row>
    <row r="37" spans="1:6">
      <c r="A37" s="59"/>
      <c r="E37" s="69"/>
      <c r="F37" s="94"/>
    </row>
    <row r="38" spans="1:6">
      <c r="A38" s="59"/>
      <c r="E38" s="69"/>
      <c r="F38" s="94"/>
    </row>
    <row r="39" spans="1:6">
      <c r="E39" s="69"/>
      <c r="F39" s="94"/>
    </row>
    <row r="40" spans="1:6">
      <c r="E40" s="69"/>
      <c r="F40" s="94"/>
    </row>
    <row r="41" spans="1:6">
      <c r="E41" s="69"/>
      <c r="F41" s="94"/>
    </row>
    <row r="42" spans="1:6">
      <c r="E42" s="69"/>
      <c r="F42" s="94"/>
    </row>
    <row r="43" spans="1:6">
      <c r="E43" s="69"/>
      <c r="F43" s="94"/>
    </row>
    <row r="44" spans="1:6">
      <c r="E44" s="69"/>
      <c r="F44" s="94"/>
    </row>
    <row r="45" spans="1:6">
      <c r="E45" s="69"/>
      <c r="F45" s="94"/>
    </row>
    <row r="46" spans="1:6">
      <c r="E46" s="69"/>
      <c r="F46" s="94"/>
    </row>
    <row r="47" spans="1:6">
      <c r="E47" s="69"/>
      <c r="F47" s="94"/>
    </row>
    <row r="48" spans="1:6">
      <c r="E48" s="69"/>
      <c r="F48" s="94"/>
    </row>
    <row r="49" spans="1:6">
      <c r="E49" s="69"/>
      <c r="F49" s="94"/>
    </row>
    <row r="50" spans="1:6">
      <c r="E50" s="69"/>
      <c r="F50" s="94"/>
    </row>
    <row r="51" spans="1:6">
      <c r="E51" s="69"/>
      <c r="F51" s="94"/>
    </row>
    <row r="52" spans="1:6">
      <c r="A52" s="59"/>
      <c r="E52" s="69"/>
      <c r="F52" s="94"/>
    </row>
    <row r="53" spans="1:6">
      <c r="A53" s="59"/>
      <c r="E53" s="69"/>
      <c r="F53" s="94"/>
    </row>
    <row r="54" spans="1:6">
      <c r="A54" s="59"/>
      <c r="E54" s="69"/>
      <c r="F54" s="94"/>
    </row>
    <row r="55" spans="1:6">
      <c r="A55" s="59"/>
      <c r="E55" s="69"/>
      <c r="F55" s="94"/>
    </row>
    <row r="56" spans="1:6">
      <c r="A56" s="59"/>
      <c r="E56" s="69"/>
      <c r="F56" s="94"/>
    </row>
    <row r="57" spans="1:6">
      <c r="A57" s="59"/>
      <c r="E57" s="69"/>
      <c r="F57" s="94"/>
    </row>
    <row r="58" spans="1:6">
      <c r="A58" s="59"/>
      <c r="E58" s="69"/>
      <c r="F58" s="94"/>
    </row>
    <row r="59" spans="1:6">
      <c r="A59" s="59"/>
      <c r="E59" s="69"/>
      <c r="F59" s="94"/>
    </row>
    <row r="60" spans="1:6">
      <c r="A60" s="59"/>
      <c r="E60" s="69"/>
      <c r="F60" s="94"/>
    </row>
    <row r="61" spans="1:6">
      <c r="A61" s="59"/>
      <c r="B61" s="96"/>
      <c r="E61" s="69"/>
      <c r="F61" s="94"/>
    </row>
    <row r="62" spans="1:6">
      <c r="A62" s="59"/>
      <c r="E62" s="69"/>
      <c r="F62" s="94"/>
    </row>
    <row r="63" spans="1:6">
      <c r="A63" s="97"/>
      <c r="E63" s="69"/>
      <c r="F63" s="94"/>
    </row>
    <row r="64" spans="1:6">
      <c r="A64" s="67"/>
      <c r="E64" s="69"/>
      <c r="F64" s="94"/>
    </row>
    <row r="65" spans="1:6">
      <c r="A65" s="67"/>
      <c r="E65" s="69"/>
      <c r="F65" s="94"/>
    </row>
    <row r="66" spans="1:6">
      <c r="A66" s="67"/>
      <c r="E66" s="69"/>
      <c r="F66" s="94"/>
    </row>
    <row r="67" spans="1:6">
      <c r="A67" s="67"/>
      <c r="E67" s="69"/>
      <c r="F67" s="94"/>
    </row>
    <row r="68" spans="1:6">
      <c r="A68" s="67"/>
      <c r="E68" s="69"/>
      <c r="F68" s="94"/>
    </row>
    <row r="69" spans="1:6">
      <c r="A69" s="67"/>
      <c r="E69" s="69"/>
      <c r="F69" s="94"/>
    </row>
    <row r="70" spans="1:6">
      <c r="A70" s="72"/>
      <c r="B70" s="72"/>
      <c r="E70" s="69"/>
      <c r="F70" s="94"/>
    </row>
    <row r="71" spans="1:6">
      <c r="A71" s="67"/>
      <c r="E71" s="69"/>
      <c r="F71" s="94"/>
    </row>
    <row r="72" spans="1:6">
      <c r="A72" s="67"/>
      <c r="E72" s="69"/>
      <c r="F72" s="94"/>
    </row>
    <row r="73" spans="1:6">
      <c r="A73" s="67"/>
      <c r="E73" s="69"/>
      <c r="F73" s="94"/>
    </row>
    <row r="74" spans="1:6">
      <c r="A74" s="67"/>
      <c r="E74" s="69"/>
    </row>
    <row r="75" spans="1:6">
      <c r="A75" s="67"/>
      <c r="E75" s="69"/>
    </row>
    <row r="76" spans="1:6">
      <c r="A76" s="67"/>
      <c r="E76" s="69"/>
    </row>
    <row r="77" spans="1:6">
      <c r="A77" s="67"/>
      <c r="E77" s="69"/>
    </row>
    <row r="78" spans="1:6">
      <c r="A78" s="67"/>
      <c r="E78" s="69"/>
    </row>
    <row r="79" spans="1:6">
      <c r="A79" s="98"/>
      <c r="E79" s="69"/>
    </row>
    <row r="80" spans="1:6">
      <c r="A80" s="67"/>
      <c r="E80" s="69"/>
    </row>
    <row r="81" spans="1:5">
      <c r="A81" s="67"/>
      <c r="E81" s="69"/>
    </row>
    <row r="82" spans="1:5">
      <c r="A82" s="67"/>
      <c r="E82" s="69"/>
    </row>
    <row r="83" spans="1:5">
      <c r="A83" s="67"/>
      <c r="E83" s="69"/>
    </row>
    <row r="84" spans="1:5">
      <c r="A84" s="67"/>
      <c r="E84" s="69"/>
    </row>
    <row r="85" spans="1:5">
      <c r="A85" s="67"/>
      <c r="E85" s="69"/>
    </row>
    <row r="86" spans="1:5">
      <c r="A86" s="67"/>
      <c r="E86" s="69"/>
    </row>
    <row r="87" spans="1:5">
      <c r="A87" s="67"/>
      <c r="E87" s="69"/>
    </row>
    <row r="88" spans="1:5">
      <c r="A88" s="67"/>
      <c r="E88" s="69"/>
    </row>
    <row r="89" spans="1:5">
      <c r="A89" s="67"/>
      <c r="E89" s="69"/>
    </row>
    <row r="90" spans="1:5">
      <c r="A90" s="67"/>
      <c r="E90" s="69"/>
    </row>
    <row r="91" spans="1:5">
      <c r="A91" s="67"/>
      <c r="E91" s="69"/>
    </row>
    <row r="92" spans="1:5">
      <c r="A92" s="67"/>
      <c r="E92" s="69"/>
    </row>
    <row r="93" spans="1:5">
      <c r="A93" s="67"/>
      <c r="E93" s="69"/>
    </row>
    <row r="94" spans="1:5">
      <c r="A94" s="67"/>
      <c r="E94" s="69"/>
    </row>
    <row r="95" spans="1:5">
      <c r="A95" s="67"/>
      <c r="E95" s="69"/>
    </row>
    <row r="96" spans="1:5">
      <c r="A96" s="67"/>
      <c r="E96" s="69"/>
    </row>
    <row r="97" spans="1:5">
      <c r="A97" s="67"/>
      <c r="E97" s="69"/>
    </row>
    <row r="98" spans="1:5">
      <c r="A98" s="99"/>
      <c r="E98" s="69"/>
    </row>
    <row r="99" spans="1:5">
      <c r="A99" s="67"/>
      <c r="E99" s="69"/>
    </row>
    <row r="100" spans="1:5">
      <c r="A100" s="67"/>
      <c r="E100" s="69"/>
    </row>
    <row r="101" spans="1:5">
      <c r="A101" s="67"/>
      <c r="E101" s="69"/>
    </row>
    <row r="102" spans="1:5">
      <c r="A102" s="67"/>
      <c r="E102" s="69"/>
    </row>
    <row r="103" spans="1:5">
      <c r="E103" s="69"/>
    </row>
    <row r="104" spans="1:5">
      <c r="E104" s="69"/>
    </row>
    <row r="105" spans="1:5">
      <c r="E105" s="69"/>
    </row>
    <row r="106" spans="1:5">
      <c r="E106" s="69"/>
    </row>
    <row r="107" spans="1:5">
      <c r="E107" s="69"/>
    </row>
    <row r="108" spans="1:5">
      <c r="E108" s="69"/>
    </row>
    <row r="109" spans="1:5">
      <c r="E109" s="69"/>
    </row>
    <row r="110" spans="1:5">
      <c r="E110" s="69"/>
    </row>
    <row r="111" spans="1:5">
      <c r="E111" s="69"/>
    </row>
    <row r="112" spans="1:5">
      <c r="E112" s="69"/>
    </row>
    <row r="113" spans="5:5">
      <c r="E113" s="69"/>
    </row>
    <row r="114" spans="5:5">
      <c r="E114" s="69"/>
    </row>
    <row r="115" spans="5:5">
      <c r="E115" s="69"/>
    </row>
    <row r="116" spans="5:5">
      <c r="E116" s="69"/>
    </row>
    <row r="117" spans="5:5">
      <c r="E117" s="69"/>
    </row>
    <row r="118" spans="5:5">
      <c r="E118" s="69"/>
    </row>
    <row r="119" spans="5:5">
      <c r="E119" s="69"/>
    </row>
    <row r="120" spans="5:5">
      <c r="E120" s="69"/>
    </row>
    <row r="121" spans="5:5">
      <c r="E121" s="69"/>
    </row>
    <row r="122" spans="5:5">
      <c r="E122" s="69"/>
    </row>
    <row r="123" spans="5:5">
      <c r="E123" s="69"/>
    </row>
    <row r="124" spans="5:5">
      <c r="E124" s="69"/>
    </row>
    <row r="125" spans="5:5">
      <c r="E125" s="69"/>
    </row>
    <row r="126" spans="5:5">
      <c r="E126" s="69"/>
    </row>
  </sheetData>
  <pageMargins left="0.7" right="0.7" top="0.75" bottom="0.75" header="0.3" footer="0.3"/>
  <pageSetup paperSize="9" scale="63" orientation="portrait" r:id="rId1"/>
  <colBreaks count="1" manualBreakCount="1">
    <brk id="6"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workbookViewId="0">
      <selection activeCell="E10" sqref="E10"/>
    </sheetView>
  </sheetViews>
  <sheetFormatPr defaultRowHeight="16.5"/>
  <cols>
    <col min="1" max="1" width="10.5703125" style="8" customWidth="1"/>
    <col min="2" max="2" width="14" style="8" customWidth="1"/>
    <col min="3" max="3" width="16.28515625" style="8" customWidth="1"/>
    <col min="4" max="4" width="31.140625" style="26" customWidth="1"/>
    <col min="5" max="5" width="81.42578125" style="26" customWidth="1"/>
    <col min="6" max="6" width="18.5703125" style="8" customWidth="1"/>
    <col min="7" max="257" width="9.140625" style="8"/>
    <col min="258" max="258" width="15.140625" style="8" customWidth="1"/>
    <col min="259" max="259" width="9.140625" style="8"/>
    <col min="260" max="260" width="11.140625" style="8" customWidth="1"/>
    <col min="261" max="261" width="11.7109375" style="8" bestFit="1" customWidth="1"/>
    <col min="262" max="262" width="115.7109375" style="8" customWidth="1"/>
    <col min="263" max="513" width="9.140625" style="8"/>
    <col min="514" max="514" width="15.140625" style="8" customWidth="1"/>
    <col min="515" max="515" width="9.140625" style="8"/>
    <col min="516" max="516" width="11.140625" style="8" customWidth="1"/>
    <col min="517" max="517" width="11.7109375" style="8" bestFit="1" customWidth="1"/>
    <col min="518" max="518" width="115.7109375" style="8" customWidth="1"/>
    <col min="519" max="769" width="9.140625" style="8"/>
    <col min="770" max="770" width="15.140625" style="8" customWidth="1"/>
    <col min="771" max="771" width="9.140625" style="8"/>
    <col min="772" max="772" width="11.140625" style="8" customWidth="1"/>
    <col min="773" max="773" width="11.7109375" style="8" bestFit="1" customWidth="1"/>
    <col min="774" max="774" width="115.7109375" style="8" customWidth="1"/>
    <col min="775" max="1025" width="9.140625" style="8"/>
    <col min="1026" max="1026" width="15.140625" style="8" customWidth="1"/>
    <col min="1027" max="1027" width="9.140625" style="8"/>
    <col min="1028" max="1028" width="11.140625" style="8" customWidth="1"/>
    <col min="1029" max="1029" width="11.7109375" style="8" bestFit="1" customWidth="1"/>
    <col min="1030" max="1030" width="115.7109375" style="8" customWidth="1"/>
    <col min="1031" max="1281" width="9.140625" style="8"/>
    <col min="1282" max="1282" width="15.140625" style="8" customWidth="1"/>
    <col min="1283" max="1283" width="9.140625" style="8"/>
    <col min="1284" max="1284" width="11.140625" style="8" customWidth="1"/>
    <col min="1285" max="1285" width="11.7109375" style="8" bestFit="1" customWidth="1"/>
    <col min="1286" max="1286" width="115.7109375" style="8" customWidth="1"/>
    <col min="1287" max="1537" width="9.140625" style="8"/>
    <col min="1538" max="1538" width="15.140625" style="8" customWidth="1"/>
    <col min="1539" max="1539" width="9.140625" style="8"/>
    <col min="1540" max="1540" width="11.140625" style="8" customWidth="1"/>
    <col min="1541" max="1541" width="11.7109375" style="8" bestFit="1" customWidth="1"/>
    <col min="1542" max="1542" width="115.7109375" style="8" customWidth="1"/>
    <col min="1543" max="1793" width="9.140625" style="8"/>
    <col min="1794" max="1794" width="15.140625" style="8" customWidth="1"/>
    <col min="1795" max="1795" width="9.140625" style="8"/>
    <col min="1796" max="1796" width="11.140625" style="8" customWidth="1"/>
    <col min="1797" max="1797" width="11.7109375" style="8" bestFit="1" customWidth="1"/>
    <col min="1798" max="1798" width="115.7109375" style="8" customWidth="1"/>
    <col min="1799" max="2049" width="9.140625" style="8"/>
    <col min="2050" max="2050" width="15.140625" style="8" customWidth="1"/>
    <col min="2051" max="2051" width="9.140625" style="8"/>
    <col min="2052" max="2052" width="11.140625" style="8" customWidth="1"/>
    <col min="2053" max="2053" width="11.7109375" style="8" bestFit="1" customWidth="1"/>
    <col min="2054" max="2054" width="115.7109375" style="8" customWidth="1"/>
    <col min="2055" max="2305" width="9.140625" style="8"/>
    <col min="2306" max="2306" width="15.140625" style="8" customWidth="1"/>
    <col min="2307" max="2307" width="9.140625" style="8"/>
    <col min="2308" max="2308" width="11.140625" style="8" customWidth="1"/>
    <col min="2309" max="2309" width="11.7109375" style="8" bestFit="1" customWidth="1"/>
    <col min="2310" max="2310" width="115.7109375" style="8" customWidth="1"/>
    <col min="2311" max="2561" width="9.140625" style="8"/>
    <col min="2562" max="2562" width="15.140625" style="8" customWidth="1"/>
    <col min="2563" max="2563" width="9.140625" style="8"/>
    <col min="2564" max="2564" width="11.140625" style="8" customWidth="1"/>
    <col min="2565" max="2565" width="11.7109375" style="8" bestFit="1" customWidth="1"/>
    <col min="2566" max="2566" width="115.7109375" style="8" customWidth="1"/>
    <col min="2567" max="2817" width="9.140625" style="8"/>
    <col min="2818" max="2818" width="15.140625" style="8" customWidth="1"/>
    <col min="2819" max="2819" width="9.140625" style="8"/>
    <col min="2820" max="2820" width="11.140625" style="8" customWidth="1"/>
    <col min="2821" max="2821" width="11.7109375" style="8" bestFit="1" customWidth="1"/>
    <col min="2822" max="2822" width="115.7109375" style="8" customWidth="1"/>
    <col min="2823" max="3073" width="9.140625" style="8"/>
    <col min="3074" max="3074" width="15.140625" style="8" customWidth="1"/>
    <col min="3075" max="3075" width="9.140625" style="8"/>
    <col min="3076" max="3076" width="11.140625" style="8" customWidth="1"/>
    <col min="3077" max="3077" width="11.7109375" style="8" bestFit="1" customWidth="1"/>
    <col min="3078" max="3078" width="115.7109375" style="8" customWidth="1"/>
    <col min="3079" max="3329" width="9.140625" style="8"/>
    <col min="3330" max="3330" width="15.140625" style="8" customWidth="1"/>
    <col min="3331" max="3331" width="9.140625" style="8"/>
    <col min="3332" max="3332" width="11.140625" style="8" customWidth="1"/>
    <col min="3333" max="3333" width="11.7109375" style="8" bestFit="1" customWidth="1"/>
    <col min="3334" max="3334" width="115.7109375" style="8" customWidth="1"/>
    <col min="3335" max="3585" width="9.140625" style="8"/>
    <col min="3586" max="3586" width="15.140625" style="8" customWidth="1"/>
    <col min="3587" max="3587" width="9.140625" style="8"/>
    <col min="3588" max="3588" width="11.140625" style="8" customWidth="1"/>
    <col min="3589" max="3589" width="11.7109375" style="8" bestFit="1" customWidth="1"/>
    <col min="3590" max="3590" width="115.7109375" style="8" customWidth="1"/>
    <col min="3591" max="3841" width="9.140625" style="8"/>
    <col min="3842" max="3842" width="15.140625" style="8" customWidth="1"/>
    <col min="3843" max="3843" width="9.140625" style="8"/>
    <col min="3844" max="3844" width="11.140625" style="8" customWidth="1"/>
    <col min="3845" max="3845" width="11.7109375" style="8" bestFit="1" customWidth="1"/>
    <col min="3846" max="3846" width="115.7109375" style="8" customWidth="1"/>
    <col min="3847" max="4097" width="9.140625" style="8"/>
    <col min="4098" max="4098" width="15.140625" style="8" customWidth="1"/>
    <col min="4099" max="4099" width="9.140625" style="8"/>
    <col min="4100" max="4100" width="11.140625" style="8" customWidth="1"/>
    <col min="4101" max="4101" width="11.7109375" style="8" bestFit="1" customWidth="1"/>
    <col min="4102" max="4102" width="115.7109375" style="8" customWidth="1"/>
    <col min="4103" max="4353" width="9.140625" style="8"/>
    <col min="4354" max="4354" width="15.140625" style="8" customWidth="1"/>
    <col min="4355" max="4355" width="9.140625" style="8"/>
    <col min="4356" max="4356" width="11.140625" style="8" customWidth="1"/>
    <col min="4357" max="4357" width="11.7109375" style="8" bestFit="1" customWidth="1"/>
    <col min="4358" max="4358" width="115.7109375" style="8" customWidth="1"/>
    <col min="4359" max="4609" width="9.140625" style="8"/>
    <col min="4610" max="4610" width="15.140625" style="8" customWidth="1"/>
    <col min="4611" max="4611" width="9.140625" style="8"/>
    <col min="4612" max="4612" width="11.140625" style="8" customWidth="1"/>
    <col min="4613" max="4613" width="11.7109375" style="8" bestFit="1" customWidth="1"/>
    <col min="4614" max="4614" width="115.7109375" style="8" customWidth="1"/>
    <col min="4615" max="4865" width="9.140625" style="8"/>
    <col min="4866" max="4866" width="15.140625" style="8" customWidth="1"/>
    <col min="4867" max="4867" width="9.140625" style="8"/>
    <col min="4868" max="4868" width="11.140625" style="8" customWidth="1"/>
    <col min="4869" max="4869" width="11.7109375" style="8" bestFit="1" customWidth="1"/>
    <col min="4870" max="4870" width="115.7109375" style="8" customWidth="1"/>
    <col min="4871" max="5121" width="9.140625" style="8"/>
    <col min="5122" max="5122" width="15.140625" style="8" customWidth="1"/>
    <col min="5123" max="5123" width="9.140625" style="8"/>
    <col min="5124" max="5124" width="11.140625" style="8" customWidth="1"/>
    <col min="5125" max="5125" width="11.7109375" style="8" bestFit="1" customWidth="1"/>
    <col min="5126" max="5126" width="115.7109375" style="8" customWidth="1"/>
    <col min="5127" max="5377" width="9.140625" style="8"/>
    <col min="5378" max="5378" width="15.140625" style="8" customWidth="1"/>
    <col min="5379" max="5379" width="9.140625" style="8"/>
    <col min="5380" max="5380" width="11.140625" style="8" customWidth="1"/>
    <col min="5381" max="5381" width="11.7109375" style="8" bestFit="1" customWidth="1"/>
    <col min="5382" max="5382" width="115.7109375" style="8" customWidth="1"/>
    <col min="5383" max="5633" width="9.140625" style="8"/>
    <col min="5634" max="5634" width="15.140625" style="8" customWidth="1"/>
    <col min="5635" max="5635" width="9.140625" style="8"/>
    <col min="5636" max="5636" width="11.140625" style="8" customWidth="1"/>
    <col min="5637" max="5637" width="11.7109375" style="8" bestFit="1" customWidth="1"/>
    <col min="5638" max="5638" width="115.7109375" style="8" customWidth="1"/>
    <col min="5639" max="5889" width="9.140625" style="8"/>
    <col min="5890" max="5890" width="15.140625" style="8" customWidth="1"/>
    <col min="5891" max="5891" width="9.140625" style="8"/>
    <col min="5892" max="5892" width="11.140625" style="8" customWidth="1"/>
    <col min="5893" max="5893" width="11.7109375" style="8" bestFit="1" customWidth="1"/>
    <col min="5894" max="5894" width="115.7109375" style="8" customWidth="1"/>
    <col min="5895" max="6145" width="9.140625" style="8"/>
    <col min="6146" max="6146" width="15.140625" style="8" customWidth="1"/>
    <col min="6147" max="6147" width="9.140625" style="8"/>
    <col min="6148" max="6148" width="11.140625" style="8" customWidth="1"/>
    <col min="6149" max="6149" width="11.7109375" style="8" bestFit="1" customWidth="1"/>
    <col min="6150" max="6150" width="115.7109375" style="8" customWidth="1"/>
    <col min="6151" max="6401" width="9.140625" style="8"/>
    <col min="6402" max="6402" width="15.140625" style="8" customWidth="1"/>
    <col min="6403" max="6403" width="9.140625" style="8"/>
    <col min="6404" max="6404" width="11.140625" style="8" customWidth="1"/>
    <col min="6405" max="6405" width="11.7109375" style="8" bestFit="1" customWidth="1"/>
    <col min="6406" max="6406" width="115.7109375" style="8" customWidth="1"/>
    <col min="6407" max="6657" width="9.140625" style="8"/>
    <col min="6658" max="6658" width="15.140625" style="8" customWidth="1"/>
    <col min="6659" max="6659" width="9.140625" style="8"/>
    <col min="6660" max="6660" width="11.140625" style="8" customWidth="1"/>
    <col min="6661" max="6661" width="11.7109375" style="8" bestFit="1" customWidth="1"/>
    <col min="6662" max="6662" width="115.7109375" style="8" customWidth="1"/>
    <col min="6663" max="6913" width="9.140625" style="8"/>
    <col min="6914" max="6914" width="15.140625" style="8" customWidth="1"/>
    <col min="6915" max="6915" width="9.140625" style="8"/>
    <col min="6916" max="6916" width="11.140625" style="8" customWidth="1"/>
    <col min="6917" max="6917" width="11.7109375" style="8" bestFit="1" customWidth="1"/>
    <col min="6918" max="6918" width="115.7109375" style="8" customWidth="1"/>
    <col min="6919" max="7169" width="9.140625" style="8"/>
    <col min="7170" max="7170" width="15.140625" style="8" customWidth="1"/>
    <col min="7171" max="7171" width="9.140625" style="8"/>
    <col min="7172" max="7172" width="11.140625" style="8" customWidth="1"/>
    <col min="7173" max="7173" width="11.7109375" style="8" bestFit="1" customWidth="1"/>
    <col min="7174" max="7174" width="115.7109375" style="8" customWidth="1"/>
    <col min="7175" max="7425" width="9.140625" style="8"/>
    <col min="7426" max="7426" width="15.140625" style="8" customWidth="1"/>
    <col min="7427" max="7427" width="9.140625" style="8"/>
    <col min="7428" max="7428" width="11.140625" style="8" customWidth="1"/>
    <col min="7429" max="7429" width="11.7109375" style="8" bestFit="1" customWidth="1"/>
    <col min="7430" max="7430" width="115.7109375" style="8" customWidth="1"/>
    <col min="7431" max="7681" width="9.140625" style="8"/>
    <col min="7682" max="7682" width="15.140625" style="8" customWidth="1"/>
    <col min="7683" max="7683" width="9.140625" style="8"/>
    <col min="7684" max="7684" width="11.140625" style="8" customWidth="1"/>
    <col min="7685" max="7685" width="11.7109375" style="8" bestFit="1" customWidth="1"/>
    <col min="7686" max="7686" width="115.7109375" style="8" customWidth="1"/>
    <col min="7687" max="7937" width="9.140625" style="8"/>
    <col min="7938" max="7938" width="15.140625" style="8" customWidth="1"/>
    <col min="7939" max="7939" width="9.140625" style="8"/>
    <col min="7940" max="7940" width="11.140625" style="8" customWidth="1"/>
    <col min="7941" max="7941" width="11.7109375" style="8" bestFit="1" customWidth="1"/>
    <col min="7942" max="7942" width="115.7109375" style="8" customWidth="1"/>
    <col min="7943" max="8193" width="9.140625" style="8"/>
    <col min="8194" max="8194" width="15.140625" style="8" customWidth="1"/>
    <col min="8195" max="8195" width="9.140625" style="8"/>
    <col min="8196" max="8196" width="11.140625" style="8" customWidth="1"/>
    <col min="8197" max="8197" width="11.7109375" style="8" bestFit="1" customWidth="1"/>
    <col min="8198" max="8198" width="115.7109375" style="8" customWidth="1"/>
    <col min="8199" max="8449" width="9.140625" style="8"/>
    <col min="8450" max="8450" width="15.140625" style="8" customWidth="1"/>
    <col min="8451" max="8451" width="9.140625" style="8"/>
    <col min="8452" max="8452" width="11.140625" style="8" customWidth="1"/>
    <col min="8453" max="8453" width="11.7109375" style="8" bestFit="1" customWidth="1"/>
    <col min="8454" max="8454" width="115.7109375" style="8" customWidth="1"/>
    <col min="8455" max="8705" width="9.140625" style="8"/>
    <col min="8706" max="8706" width="15.140625" style="8" customWidth="1"/>
    <col min="8707" max="8707" width="9.140625" style="8"/>
    <col min="8708" max="8708" width="11.140625" style="8" customWidth="1"/>
    <col min="8709" max="8709" width="11.7109375" style="8" bestFit="1" customWidth="1"/>
    <col min="8710" max="8710" width="115.7109375" style="8" customWidth="1"/>
    <col min="8711" max="8961" width="9.140625" style="8"/>
    <col min="8962" max="8962" width="15.140625" style="8" customWidth="1"/>
    <col min="8963" max="8963" width="9.140625" style="8"/>
    <col min="8964" max="8964" width="11.140625" style="8" customWidth="1"/>
    <col min="8965" max="8965" width="11.7109375" style="8" bestFit="1" customWidth="1"/>
    <col min="8966" max="8966" width="115.7109375" style="8" customWidth="1"/>
    <col min="8967" max="9217" width="9.140625" style="8"/>
    <col min="9218" max="9218" width="15.140625" style="8" customWidth="1"/>
    <col min="9219" max="9219" width="9.140625" style="8"/>
    <col min="9220" max="9220" width="11.140625" style="8" customWidth="1"/>
    <col min="9221" max="9221" width="11.7109375" style="8" bestFit="1" customWidth="1"/>
    <col min="9222" max="9222" width="115.7109375" style="8" customWidth="1"/>
    <col min="9223" max="9473" width="9.140625" style="8"/>
    <col min="9474" max="9474" width="15.140625" style="8" customWidth="1"/>
    <col min="9475" max="9475" width="9.140625" style="8"/>
    <col min="9476" max="9476" width="11.140625" style="8" customWidth="1"/>
    <col min="9477" max="9477" width="11.7109375" style="8" bestFit="1" customWidth="1"/>
    <col min="9478" max="9478" width="115.7109375" style="8" customWidth="1"/>
    <col min="9479" max="9729" width="9.140625" style="8"/>
    <col min="9730" max="9730" width="15.140625" style="8" customWidth="1"/>
    <col min="9731" max="9731" width="9.140625" style="8"/>
    <col min="9732" max="9732" width="11.140625" style="8" customWidth="1"/>
    <col min="9733" max="9733" width="11.7109375" style="8" bestFit="1" customWidth="1"/>
    <col min="9734" max="9734" width="115.7109375" style="8" customWidth="1"/>
    <col min="9735" max="9985" width="9.140625" style="8"/>
    <col min="9986" max="9986" width="15.140625" style="8" customWidth="1"/>
    <col min="9987" max="9987" width="9.140625" style="8"/>
    <col min="9988" max="9988" width="11.140625" style="8" customWidth="1"/>
    <col min="9989" max="9989" width="11.7109375" style="8" bestFit="1" customWidth="1"/>
    <col min="9990" max="9990" width="115.7109375" style="8" customWidth="1"/>
    <col min="9991" max="10241" width="9.140625" style="8"/>
    <col min="10242" max="10242" width="15.140625" style="8" customWidth="1"/>
    <col min="10243" max="10243" width="9.140625" style="8"/>
    <col min="10244" max="10244" width="11.140625" style="8" customWidth="1"/>
    <col min="10245" max="10245" width="11.7109375" style="8" bestFit="1" customWidth="1"/>
    <col min="10246" max="10246" width="115.7109375" style="8" customWidth="1"/>
    <col min="10247" max="10497" width="9.140625" style="8"/>
    <col min="10498" max="10498" width="15.140625" style="8" customWidth="1"/>
    <col min="10499" max="10499" width="9.140625" style="8"/>
    <col min="10500" max="10500" width="11.140625" style="8" customWidth="1"/>
    <col min="10501" max="10501" width="11.7109375" style="8" bestFit="1" customWidth="1"/>
    <col min="10502" max="10502" width="115.7109375" style="8" customWidth="1"/>
    <col min="10503" max="10753" width="9.140625" style="8"/>
    <col min="10754" max="10754" width="15.140625" style="8" customWidth="1"/>
    <col min="10755" max="10755" width="9.140625" style="8"/>
    <col min="10756" max="10756" width="11.140625" style="8" customWidth="1"/>
    <col min="10757" max="10757" width="11.7109375" style="8" bestFit="1" customWidth="1"/>
    <col min="10758" max="10758" width="115.7109375" style="8" customWidth="1"/>
    <col min="10759" max="11009" width="9.140625" style="8"/>
    <col min="11010" max="11010" width="15.140625" style="8" customWidth="1"/>
    <col min="11011" max="11011" width="9.140625" style="8"/>
    <col min="11012" max="11012" width="11.140625" style="8" customWidth="1"/>
    <col min="11013" max="11013" width="11.7109375" style="8" bestFit="1" customWidth="1"/>
    <col min="11014" max="11014" width="115.7109375" style="8" customWidth="1"/>
    <col min="11015" max="11265" width="9.140625" style="8"/>
    <col min="11266" max="11266" width="15.140625" style="8" customWidth="1"/>
    <col min="11267" max="11267" width="9.140625" style="8"/>
    <col min="11268" max="11268" width="11.140625" style="8" customWidth="1"/>
    <col min="11269" max="11269" width="11.7109375" style="8" bestFit="1" customWidth="1"/>
    <col min="11270" max="11270" width="115.7109375" style="8" customWidth="1"/>
    <col min="11271" max="11521" width="9.140625" style="8"/>
    <col min="11522" max="11522" width="15.140625" style="8" customWidth="1"/>
    <col min="11523" max="11523" width="9.140625" style="8"/>
    <col min="11524" max="11524" width="11.140625" style="8" customWidth="1"/>
    <col min="11525" max="11525" width="11.7109375" style="8" bestFit="1" customWidth="1"/>
    <col min="11526" max="11526" width="115.7109375" style="8" customWidth="1"/>
    <col min="11527" max="11777" width="9.140625" style="8"/>
    <col min="11778" max="11778" width="15.140625" style="8" customWidth="1"/>
    <col min="11779" max="11779" width="9.140625" style="8"/>
    <col min="11780" max="11780" width="11.140625" style="8" customWidth="1"/>
    <col min="11781" max="11781" width="11.7109375" style="8" bestFit="1" customWidth="1"/>
    <col min="11782" max="11782" width="115.7109375" style="8" customWidth="1"/>
    <col min="11783" max="12033" width="9.140625" style="8"/>
    <col min="12034" max="12034" width="15.140625" style="8" customWidth="1"/>
    <col min="12035" max="12035" width="9.140625" style="8"/>
    <col min="12036" max="12036" width="11.140625" style="8" customWidth="1"/>
    <col min="12037" max="12037" width="11.7109375" style="8" bestFit="1" customWidth="1"/>
    <col min="12038" max="12038" width="115.7109375" style="8" customWidth="1"/>
    <col min="12039" max="12289" width="9.140625" style="8"/>
    <col min="12290" max="12290" width="15.140625" style="8" customWidth="1"/>
    <col min="12291" max="12291" width="9.140625" style="8"/>
    <col min="12292" max="12292" width="11.140625" style="8" customWidth="1"/>
    <col min="12293" max="12293" width="11.7109375" style="8" bestFit="1" customWidth="1"/>
    <col min="12294" max="12294" width="115.7109375" style="8" customWidth="1"/>
    <col min="12295" max="12545" width="9.140625" style="8"/>
    <col min="12546" max="12546" width="15.140625" style="8" customWidth="1"/>
    <col min="12547" max="12547" width="9.140625" style="8"/>
    <col min="12548" max="12548" width="11.140625" style="8" customWidth="1"/>
    <col min="12549" max="12549" width="11.7109375" style="8" bestFit="1" customWidth="1"/>
    <col min="12550" max="12550" width="115.7109375" style="8" customWidth="1"/>
    <col min="12551" max="12801" width="9.140625" style="8"/>
    <col min="12802" max="12802" width="15.140625" style="8" customWidth="1"/>
    <col min="12803" max="12803" width="9.140625" style="8"/>
    <col min="12804" max="12804" width="11.140625" style="8" customWidth="1"/>
    <col min="12805" max="12805" width="11.7109375" style="8" bestFit="1" customWidth="1"/>
    <col min="12806" max="12806" width="115.7109375" style="8" customWidth="1"/>
    <col min="12807" max="13057" width="9.140625" style="8"/>
    <col min="13058" max="13058" width="15.140625" style="8" customWidth="1"/>
    <col min="13059" max="13059" width="9.140625" style="8"/>
    <col min="13060" max="13060" width="11.140625" style="8" customWidth="1"/>
    <col min="13061" max="13061" width="11.7109375" style="8" bestFit="1" customWidth="1"/>
    <col min="13062" max="13062" width="115.7109375" style="8" customWidth="1"/>
    <col min="13063" max="13313" width="9.140625" style="8"/>
    <col min="13314" max="13314" width="15.140625" style="8" customWidth="1"/>
    <col min="13315" max="13315" width="9.140625" style="8"/>
    <col min="13316" max="13316" width="11.140625" style="8" customWidth="1"/>
    <col min="13317" max="13317" width="11.7109375" style="8" bestFit="1" customWidth="1"/>
    <col min="13318" max="13318" width="115.7109375" style="8" customWidth="1"/>
    <col min="13319" max="13569" width="9.140625" style="8"/>
    <col min="13570" max="13570" width="15.140625" style="8" customWidth="1"/>
    <col min="13571" max="13571" width="9.140625" style="8"/>
    <col min="13572" max="13572" width="11.140625" style="8" customWidth="1"/>
    <col min="13573" max="13573" width="11.7109375" style="8" bestFit="1" customWidth="1"/>
    <col min="13574" max="13574" width="115.7109375" style="8" customWidth="1"/>
    <col min="13575" max="13825" width="9.140625" style="8"/>
    <col min="13826" max="13826" width="15.140625" style="8" customWidth="1"/>
    <col min="13827" max="13827" width="9.140625" style="8"/>
    <col min="13828" max="13828" width="11.140625" style="8" customWidth="1"/>
    <col min="13829" max="13829" width="11.7109375" style="8" bestFit="1" customWidth="1"/>
    <col min="13830" max="13830" width="115.7109375" style="8" customWidth="1"/>
    <col min="13831" max="14081" width="9.140625" style="8"/>
    <col min="14082" max="14082" width="15.140625" style="8" customWidth="1"/>
    <col min="14083" max="14083" width="9.140625" style="8"/>
    <col min="14084" max="14084" width="11.140625" style="8" customWidth="1"/>
    <col min="14085" max="14085" width="11.7109375" style="8" bestFit="1" customWidth="1"/>
    <col min="14086" max="14086" width="115.7109375" style="8" customWidth="1"/>
    <col min="14087" max="14337" width="9.140625" style="8"/>
    <col min="14338" max="14338" width="15.140625" style="8" customWidth="1"/>
    <col min="14339" max="14339" width="9.140625" style="8"/>
    <col min="14340" max="14340" width="11.140625" style="8" customWidth="1"/>
    <col min="14341" max="14341" width="11.7109375" style="8" bestFit="1" customWidth="1"/>
    <col min="14342" max="14342" width="115.7109375" style="8" customWidth="1"/>
    <col min="14343" max="14593" width="9.140625" style="8"/>
    <col min="14594" max="14594" width="15.140625" style="8" customWidth="1"/>
    <col min="14595" max="14595" width="9.140625" style="8"/>
    <col min="14596" max="14596" width="11.140625" style="8" customWidth="1"/>
    <col min="14597" max="14597" width="11.7109375" style="8" bestFit="1" customWidth="1"/>
    <col min="14598" max="14598" width="115.7109375" style="8" customWidth="1"/>
    <col min="14599" max="14849" width="9.140625" style="8"/>
    <col min="14850" max="14850" width="15.140625" style="8" customWidth="1"/>
    <col min="14851" max="14851" width="9.140625" style="8"/>
    <col min="14852" max="14852" width="11.140625" style="8" customWidth="1"/>
    <col min="14853" max="14853" width="11.7109375" style="8" bestFit="1" customWidth="1"/>
    <col min="14854" max="14854" width="115.7109375" style="8" customWidth="1"/>
    <col min="14855" max="15105" width="9.140625" style="8"/>
    <col min="15106" max="15106" width="15.140625" style="8" customWidth="1"/>
    <col min="15107" max="15107" width="9.140625" style="8"/>
    <col min="15108" max="15108" width="11.140625" style="8" customWidth="1"/>
    <col min="15109" max="15109" width="11.7109375" style="8" bestFit="1" customWidth="1"/>
    <col min="15110" max="15110" width="115.7109375" style="8" customWidth="1"/>
    <col min="15111" max="15361" width="9.140625" style="8"/>
    <col min="15362" max="15362" width="15.140625" style="8" customWidth="1"/>
    <col min="15363" max="15363" width="9.140625" style="8"/>
    <col min="15364" max="15364" width="11.140625" style="8" customWidth="1"/>
    <col min="15365" max="15365" width="11.7109375" style="8" bestFit="1" customWidth="1"/>
    <col min="15366" max="15366" width="115.7109375" style="8" customWidth="1"/>
    <col min="15367" max="15617" width="9.140625" style="8"/>
    <col min="15618" max="15618" width="15.140625" style="8" customWidth="1"/>
    <col min="15619" max="15619" width="9.140625" style="8"/>
    <col min="15620" max="15620" width="11.140625" style="8" customWidth="1"/>
    <col min="15621" max="15621" width="11.7109375" style="8" bestFit="1" customWidth="1"/>
    <col min="15622" max="15622" width="115.7109375" style="8" customWidth="1"/>
    <col min="15623" max="15873" width="9.140625" style="8"/>
    <col min="15874" max="15874" width="15.140625" style="8" customWidth="1"/>
    <col min="15875" max="15875" width="9.140625" style="8"/>
    <col min="15876" max="15876" width="11.140625" style="8" customWidth="1"/>
    <col min="15877" max="15877" width="11.7109375" style="8" bestFit="1" customWidth="1"/>
    <col min="15878" max="15878" width="115.7109375" style="8" customWidth="1"/>
    <col min="15879" max="16129" width="9.140625" style="8"/>
    <col min="16130" max="16130" width="15.140625" style="8" customWidth="1"/>
    <col min="16131" max="16131" width="9.140625" style="8"/>
    <col min="16132" max="16132" width="11.140625" style="8" customWidth="1"/>
    <col min="16133" max="16133" width="11.7109375" style="8" bestFit="1" customWidth="1"/>
    <col min="16134" max="16134" width="115.7109375" style="8" customWidth="1"/>
    <col min="16135" max="16384" width="9.140625" style="8"/>
  </cols>
  <sheetData>
    <row r="1" spans="1:33" s="18" customFormat="1">
      <c r="A1" s="4" t="s">
        <v>37</v>
      </c>
      <c r="B1" s="20"/>
      <c r="C1" s="20"/>
      <c r="D1" s="21"/>
      <c r="E1" s="21"/>
      <c r="F1" s="20"/>
      <c r="G1" s="20"/>
      <c r="H1" s="20"/>
      <c r="I1" s="20"/>
      <c r="J1" s="20"/>
      <c r="K1" s="20"/>
      <c r="L1" s="20"/>
      <c r="M1" s="20"/>
      <c r="N1" s="20"/>
      <c r="O1" s="20"/>
      <c r="P1" s="20"/>
      <c r="Q1" s="20"/>
      <c r="R1" s="20"/>
      <c r="S1" s="20"/>
      <c r="T1" s="20"/>
      <c r="U1" s="20"/>
      <c r="V1" s="20"/>
      <c r="W1" s="20"/>
      <c r="X1" s="20"/>
      <c r="Y1" s="20"/>
      <c r="Z1" s="20"/>
      <c r="AA1" s="20"/>
      <c r="AB1" s="20"/>
      <c r="AC1" s="20"/>
    </row>
    <row r="2" spans="1:33" s="18" customFormat="1">
      <c r="A2" s="4" t="s">
        <v>30</v>
      </c>
      <c r="B2" s="4"/>
      <c r="C2" s="4"/>
      <c r="D2" s="15"/>
      <c r="E2" s="121"/>
      <c r="F2" s="20"/>
      <c r="G2" s="20"/>
      <c r="H2" s="20"/>
      <c r="I2" s="20"/>
      <c r="J2" s="20"/>
      <c r="K2" s="20"/>
      <c r="L2" s="20"/>
      <c r="M2" s="20"/>
      <c r="N2" s="20"/>
      <c r="O2" s="20"/>
      <c r="P2" s="20"/>
      <c r="Q2" s="20"/>
      <c r="R2" s="20"/>
      <c r="S2" s="20"/>
      <c r="T2" s="20"/>
      <c r="U2" s="20"/>
      <c r="V2" s="20"/>
      <c r="W2" s="20"/>
      <c r="X2" s="20"/>
      <c r="Y2" s="20"/>
      <c r="Z2" s="20"/>
      <c r="AA2" s="20"/>
      <c r="AB2" s="20"/>
      <c r="AC2" s="20"/>
    </row>
    <row r="3" spans="1:33" s="18" customFormat="1">
      <c r="A3" s="4" t="s">
        <v>52</v>
      </c>
      <c r="B3" s="20"/>
      <c r="C3" s="20"/>
      <c r="D3" s="21"/>
      <c r="E3" s="21"/>
      <c r="F3" s="20"/>
      <c r="G3" s="20"/>
      <c r="H3" s="20"/>
      <c r="I3" s="20"/>
      <c r="J3" s="20"/>
      <c r="K3" s="20"/>
      <c r="L3" s="20"/>
      <c r="M3" s="20"/>
      <c r="N3" s="20"/>
      <c r="O3" s="20"/>
      <c r="P3" s="20"/>
      <c r="Q3" s="20"/>
      <c r="R3" s="20"/>
      <c r="S3" s="20"/>
      <c r="T3" s="20"/>
      <c r="U3" s="20"/>
      <c r="V3" s="20"/>
      <c r="W3" s="20"/>
      <c r="X3" s="20"/>
      <c r="Y3" s="20"/>
      <c r="Z3" s="20"/>
      <c r="AA3" s="20"/>
      <c r="AB3" s="20"/>
      <c r="AC3" s="20"/>
    </row>
    <row r="4" spans="1:33" s="18" customFormat="1">
      <c r="A4" s="4"/>
      <c r="B4" s="20"/>
      <c r="C4" s="20"/>
      <c r="D4" s="21"/>
      <c r="E4" s="21"/>
      <c r="F4" s="20"/>
      <c r="G4" s="20"/>
      <c r="H4" s="20"/>
      <c r="I4" s="20"/>
      <c r="J4" s="20"/>
      <c r="K4" s="20"/>
      <c r="L4" s="20"/>
      <c r="M4" s="20"/>
      <c r="N4" s="20"/>
      <c r="O4" s="20"/>
      <c r="P4" s="20"/>
      <c r="Q4" s="20"/>
      <c r="R4" s="20"/>
      <c r="S4" s="20"/>
      <c r="T4" s="20"/>
      <c r="U4" s="20"/>
      <c r="V4" s="20"/>
      <c r="W4" s="20"/>
      <c r="X4" s="20"/>
      <c r="Y4" s="20"/>
      <c r="Z4" s="20"/>
      <c r="AA4" s="20"/>
      <c r="AB4" s="20"/>
      <c r="AC4" s="20"/>
    </row>
    <row r="5" spans="1:33" s="18" customFormat="1">
      <c r="A5" s="4"/>
      <c r="B5" s="20"/>
      <c r="C5" s="4" t="s">
        <v>74</v>
      </c>
      <c r="D5" s="21"/>
      <c r="E5" s="21"/>
      <c r="F5" s="20"/>
      <c r="G5" s="20"/>
      <c r="H5" s="20"/>
      <c r="I5" s="20"/>
      <c r="J5" s="20"/>
      <c r="K5" s="20"/>
      <c r="L5" s="20"/>
      <c r="M5" s="20"/>
      <c r="N5" s="20"/>
      <c r="O5" s="20"/>
      <c r="P5" s="20"/>
      <c r="Q5" s="20"/>
      <c r="R5" s="20"/>
      <c r="S5" s="20"/>
      <c r="T5" s="20"/>
      <c r="U5" s="20"/>
      <c r="V5" s="20"/>
      <c r="W5" s="20"/>
      <c r="X5" s="20"/>
      <c r="Y5" s="20"/>
      <c r="Z5" s="20"/>
      <c r="AA5" s="20"/>
      <c r="AB5" s="20"/>
      <c r="AC5" s="20"/>
    </row>
    <row r="6" spans="1:33" s="18" customFormat="1">
      <c r="A6" s="4"/>
      <c r="B6" s="20"/>
      <c r="C6" s="20"/>
      <c r="D6" s="21"/>
      <c r="E6" s="21"/>
      <c r="F6" s="20"/>
      <c r="G6" s="20"/>
      <c r="H6" s="20"/>
      <c r="I6" s="20"/>
      <c r="J6" s="20"/>
      <c r="K6" s="20"/>
      <c r="L6" s="20"/>
      <c r="M6" s="20"/>
      <c r="N6" s="20"/>
      <c r="O6" s="20"/>
      <c r="P6" s="20"/>
      <c r="Q6" s="20"/>
      <c r="R6" s="20"/>
      <c r="S6" s="20"/>
      <c r="T6" s="20"/>
      <c r="U6" s="20"/>
      <c r="V6" s="20"/>
      <c r="W6" s="20"/>
      <c r="X6" s="20"/>
      <c r="Y6" s="20"/>
      <c r="Z6" s="20"/>
      <c r="AA6" s="20"/>
      <c r="AB6" s="20"/>
      <c r="AC6" s="20"/>
    </row>
    <row r="7" spans="1:33">
      <c r="A7" s="18"/>
      <c r="B7" s="18"/>
      <c r="C7" s="18"/>
      <c r="D7" s="19"/>
      <c r="E7" s="19"/>
      <c r="F7" s="18"/>
      <c r="G7" s="18"/>
      <c r="H7" s="18"/>
      <c r="I7" s="18"/>
      <c r="K7" s="18"/>
      <c r="L7" s="18"/>
      <c r="M7" s="18"/>
      <c r="N7" s="18"/>
      <c r="O7" s="18"/>
      <c r="P7" s="18"/>
      <c r="Q7" s="18"/>
      <c r="R7" s="18"/>
      <c r="S7" s="18"/>
      <c r="T7" s="18"/>
      <c r="U7" s="18"/>
      <c r="V7" s="18"/>
      <c r="W7" s="18"/>
      <c r="X7" s="18"/>
      <c r="Y7" s="18"/>
      <c r="Z7" s="18"/>
      <c r="AA7" s="18"/>
      <c r="AB7" s="18"/>
      <c r="AC7" s="18"/>
      <c r="AD7" s="18"/>
      <c r="AE7" s="18"/>
      <c r="AF7" s="18"/>
      <c r="AG7" s="18"/>
    </row>
    <row r="8" spans="1:33" s="25" customFormat="1" ht="66">
      <c r="A8" s="42" t="s">
        <v>1</v>
      </c>
      <c r="B8" s="42" t="s">
        <v>39</v>
      </c>
      <c r="C8" s="43" t="s">
        <v>40</v>
      </c>
      <c r="D8" s="43" t="s">
        <v>15</v>
      </c>
      <c r="E8" s="44" t="s">
        <v>41</v>
      </c>
      <c r="F8" s="45" t="s">
        <v>42</v>
      </c>
    </row>
    <row r="9" spans="1:33" s="25" customFormat="1">
      <c r="A9" s="119">
        <v>1</v>
      </c>
      <c r="B9" s="206">
        <v>43713</v>
      </c>
      <c r="C9" s="119">
        <v>3007</v>
      </c>
      <c r="D9" s="119" t="s">
        <v>327</v>
      </c>
      <c r="E9" s="203" t="s">
        <v>440</v>
      </c>
      <c r="F9" s="204">
        <v>6427.19</v>
      </c>
    </row>
    <row r="10" spans="1:33">
      <c r="A10" s="117">
        <v>2</v>
      </c>
      <c r="B10" s="206">
        <v>43713</v>
      </c>
      <c r="C10" s="123">
        <v>3006</v>
      </c>
      <c r="D10" s="119" t="s">
        <v>329</v>
      </c>
      <c r="E10" s="120" t="s">
        <v>328</v>
      </c>
      <c r="F10" s="205">
        <v>7521.28</v>
      </c>
    </row>
    <row r="11" spans="1:33" ht="16.5" customHeight="1">
      <c r="A11" s="117">
        <v>3</v>
      </c>
      <c r="B11" s="207">
        <v>43719</v>
      </c>
      <c r="C11" s="123">
        <v>3365</v>
      </c>
      <c r="D11" s="119" t="s">
        <v>331</v>
      </c>
      <c r="E11" s="120" t="s">
        <v>330</v>
      </c>
      <c r="F11" s="205">
        <v>23445.02</v>
      </c>
    </row>
    <row r="12" spans="1:33">
      <c r="A12" s="230" t="s">
        <v>28</v>
      </c>
      <c r="B12" s="231"/>
      <c r="C12" s="46"/>
      <c r="D12" s="46"/>
      <c r="E12" s="122"/>
      <c r="F12" s="49">
        <f>+F9+F10+F11</f>
        <v>37393.49</v>
      </c>
    </row>
  </sheetData>
  <mergeCells count="1">
    <mergeCell ref="A12: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workbookViewId="0">
      <selection activeCell="E15" sqref="E15"/>
    </sheetView>
  </sheetViews>
  <sheetFormatPr defaultRowHeight="16.5"/>
  <cols>
    <col min="1" max="1" width="10.5703125" style="8" customWidth="1"/>
    <col min="2" max="2" width="14" style="8" customWidth="1"/>
    <col min="3" max="3" width="16.28515625" style="8" customWidth="1"/>
    <col min="4" max="4" width="31.140625" style="26" customWidth="1"/>
    <col min="5" max="5" width="81.42578125" style="8" customWidth="1"/>
    <col min="6" max="6" width="18.5703125" style="8" customWidth="1"/>
    <col min="7" max="257" width="9.140625" style="8"/>
    <col min="258" max="258" width="15.140625" style="8" customWidth="1"/>
    <col min="259" max="259" width="9.140625" style="8"/>
    <col min="260" max="260" width="11.140625" style="8" customWidth="1"/>
    <col min="261" max="261" width="11.7109375" style="8" bestFit="1" customWidth="1"/>
    <col min="262" max="262" width="115.7109375" style="8" customWidth="1"/>
    <col min="263" max="513" width="9.140625" style="8"/>
    <col min="514" max="514" width="15.140625" style="8" customWidth="1"/>
    <col min="515" max="515" width="9.140625" style="8"/>
    <col min="516" max="516" width="11.140625" style="8" customWidth="1"/>
    <col min="517" max="517" width="11.7109375" style="8" bestFit="1" customWidth="1"/>
    <col min="518" max="518" width="115.7109375" style="8" customWidth="1"/>
    <col min="519" max="769" width="9.140625" style="8"/>
    <col min="770" max="770" width="15.140625" style="8" customWidth="1"/>
    <col min="771" max="771" width="9.140625" style="8"/>
    <col min="772" max="772" width="11.140625" style="8" customWidth="1"/>
    <col min="773" max="773" width="11.7109375" style="8" bestFit="1" customWidth="1"/>
    <col min="774" max="774" width="115.7109375" style="8" customWidth="1"/>
    <col min="775" max="1025" width="9.140625" style="8"/>
    <col min="1026" max="1026" width="15.140625" style="8" customWidth="1"/>
    <col min="1027" max="1027" width="9.140625" style="8"/>
    <col min="1028" max="1028" width="11.140625" style="8" customWidth="1"/>
    <col min="1029" max="1029" width="11.7109375" style="8" bestFit="1" customWidth="1"/>
    <col min="1030" max="1030" width="115.7109375" style="8" customWidth="1"/>
    <col min="1031" max="1281" width="9.140625" style="8"/>
    <col min="1282" max="1282" width="15.140625" style="8" customWidth="1"/>
    <col min="1283" max="1283" width="9.140625" style="8"/>
    <col min="1284" max="1284" width="11.140625" style="8" customWidth="1"/>
    <col min="1285" max="1285" width="11.7109375" style="8" bestFit="1" customWidth="1"/>
    <col min="1286" max="1286" width="115.7109375" style="8" customWidth="1"/>
    <col min="1287" max="1537" width="9.140625" style="8"/>
    <col min="1538" max="1538" width="15.140625" style="8" customWidth="1"/>
    <col min="1539" max="1539" width="9.140625" style="8"/>
    <col min="1540" max="1540" width="11.140625" style="8" customWidth="1"/>
    <col min="1541" max="1541" width="11.7109375" style="8" bestFit="1" customWidth="1"/>
    <col min="1542" max="1542" width="115.7109375" style="8" customWidth="1"/>
    <col min="1543" max="1793" width="9.140625" style="8"/>
    <col min="1794" max="1794" width="15.140625" style="8" customWidth="1"/>
    <col min="1795" max="1795" width="9.140625" style="8"/>
    <col min="1796" max="1796" width="11.140625" style="8" customWidth="1"/>
    <col min="1797" max="1797" width="11.7109375" style="8" bestFit="1" customWidth="1"/>
    <col min="1798" max="1798" width="115.7109375" style="8" customWidth="1"/>
    <col min="1799" max="2049" width="9.140625" style="8"/>
    <col min="2050" max="2050" width="15.140625" style="8" customWidth="1"/>
    <col min="2051" max="2051" width="9.140625" style="8"/>
    <col min="2052" max="2052" width="11.140625" style="8" customWidth="1"/>
    <col min="2053" max="2053" width="11.7109375" style="8" bestFit="1" customWidth="1"/>
    <col min="2054" max="2054" width="115.7109375" style="8" customWidth="1"/>
    <col min="2055" max="2305" width="9.140625" style="8"/>
    <col min="2306" max="2306" width="15.140625" style="8" customWidth="1"/>
    <col min="2307" max="2307" width="9.140625" style="8"/>
    <col min="2308" max="2308" width="11.140625" style="8" customWidth="1"/>
    <col min="2309" max="2309" width="11.7109375" style="8" bestFit="1" customWidth="1"/>
    <col min="2310" max="2310" width="115.7109375" style="8" customWidth="1"/>
    <col min="2311" max="2561" width="9.140625" style="8"/>
    <col min="2562" max="2562" width="15.140625" style="8" customWidth="1"/>
    <col min="2563" max="2563" width="9.140625" style="8"/>
    <col min="2564" max="2564" width="11.140625" style="8" customWidth="1"/>
    <col min="2565" max="2565" width="11.7109375" style="8" bestFit="1" customWidth="1"/>
    <col min="2566" max="2566" width="115.7109375" style="8" customWidth="1"/>
    <col min="2567" max="2817" width="9.140625" style="8"/>
    <col min="2818" max="2818" width="15.140625" style="8" customWidth="1"/>
    <col min="2819" max="2819" width="9.140625" style="8"/>
    <col min="2820" max="2820" width="11.140625" style="8" customWidth="1"/>
    <col min="2821" max="2821" width="11.7109375" style="8" bestFit="1" customWidth="1"/>
    <col min="2822" max="2822" width="115.7109375" style="8" customWidth="1"/>
    <col min="2823" max="3073" width="9.140625" style="8"/>
    <col min="3074" max="3074" width="15.140625" style="8" customWidth="1"/>
    <col min="3075" max="3075" width="9.140625" style="8"/>
    <col min="3076" max="3076" width="11.140625" style="8" customWidth="1"/>
    <col min="3077" max="3077" width="11.7109375" style="8" bestFit="1" customWidth="1"/>
    <col min="3078" max="3078" width="115.7109375" style="8" customWidth="1"/>
    <col min="3079" max="3329" width="9.140625" style="8"/>
    <col min="3330" max="3330" width="15.140625" style="8" customWidth="1"/>
    <col min="3331" max="3331" width="9.140625" style="8"/>
    <col min="3332" max="3332" width="11.140625" style="8" customWidth="1"/>
    <col min="3333" max="3333" width="11.7109375" style="8" bestFit="1" customWidth="1"/>
    <col min="3334" max="3334" width="115.7109375" style="8" customWidth="1"/>
    <col min="3335" max="3585" width="9.140625" style="8"/>
    <col min="3586" max="3586" width="15.140625" style="8" customWidth="1"/>
    <col min="3587" max="3587" width="9.140625" style="8"/>
    <col min="3588" max="3588" width="11.140625" style="8" customWidth="1"/>
    <col min="3589" max="3589" width="11.7109375" style="8" bestFit="1" customWidth="1"/>
    <col min="3590" max="3590" width="115.7109375" style="8" customWidth="1"/>
    <col min="3591" max="3841" width="9.140625" style="8"/>
    <col min="3842" max="3842" width="15.140625" style="8" customWidth="1"/>
    <col min="3843" max="3843" width="9.140625" style="8"/>
    <col min="3844" max="3844" width="11.140625" style="8" customWidth="1"/>
    <col min="3845" max="3845" width="11.7109375" style="8" bestFit="1" customWidth="1"/>
    <col min="3846" max="3846" width="115.7109375" style="8" customWidth="1"/>
    <col min="3847" max="4097" width="9.140625" style="8"/>
    <col min="4098" max="4098" width="15.140625" style="8" customWidth="1"/>
    <col min="4099" max="4099" width="9.140625" style="8"/>
    <col min="4100" max="4100" width="11.140625" style="8" customWidth="1"/>
    <col min="4101" max="4101" width="11.7109375" style="8" bestFit="1" customWidth="1"/>
    <col min="4102" max="4102" width="115.7109375" style="8" customWidth="1"/>
    <col min="4103" max="4353" width="9.140625" style="8"/>
    <col min="4354" max="4354" width="15.140625" style="8" customWidth="1"/>
    <col min="4355" max="4355" width="9.140625" style="8"/>
    <col min="4356" max="4356" width="11.140625" style="8" customWidth="1"/>
    <col min="4357" max="4357" width="11.7109375" style="8" bestFit="1" customWidth="1"/>
    <col min="4358" max="4358" width="115.7109375" style="8" customWidth="1"/>
    <col min="4359" max="4609" width="9.140625" style="8"/>
    <col min="4610" max="4610" width="15.140625" style="8" customWidth="1"/>
    <col min="4611" max="4611" width="9.140625" style="8"/>
    <col min="4612" max="4612" width="11.140625" style="8" customWidth="1"/>
    <col min="4613" max="4613" width="11.7109375" style="8" bestFit="1" customWidth="1"/>
    <col min="4614" max="4614" width="115.7109375" style="8" customWidth="1"/>
    <col min="4615" max="4865" width="9.140625" style="8"/>
    <col min="4866" max="4866" width="15.140625" style="8" customWidth="1"/>
    <col min="4867" max="4867" width="9.140625" style="8"/>
    <col min="4868" max="4868" width="11.140625" style="8" customWidth="1"/>
    <col min="4869" max="4869" width="11.7109375" style="8" bestFit="1" customWidth="1"/>
    <col min="4870" max="4870" width="115.7109375" style="8" customWidth="1"/>
    <col min="4871" max="5121" width="9.140625" style="8"/>
    <col min="5122" max="5122" width="15.140625" style="8" customWidth="1"/>
    <col min="5123" max="5123" width="9.140625" style="8"/>
    <col min="5124" max="5124" width="11.140625" style="8" customWidth="1"/>
    <col min="5125" max="5125" width="11.7109375" style="8" bestFit="1" customWidth="1"/>
    <col min="5126" max="5126" width="115.7109375" style="8" customWidth="1"/>
    <col min="5127" max="5377" width="9.140625" style="8"/>
    <col min="5378" max="5378" width="15.140625" style="8" customWidth="1"/>
    <col min="5379" max="5379" width="9.140625" style="8"/>
    <col min="5380" max="5380" width="11.140625" style="8" customWidth="1"/>
    <col min="5381" max="5381" width="11.7109375" style="8" bestFit="1" customWidth="1"/>
    <col min="5382" max="5382" width="115.7109375" style="8" customWidth="1"/>
    <col min="5383" max="5633" width="9.140625" style="8"/>
    <col min="5634" max="5634" width="15.140625" style="8" customWidth="1"/>
    <col min="5635" max="5635" width="9.140625" style="8"/>
    <col min="5636" max="5636" width="11.140625" style="8" customWidth="1"/>
    <col min="5637" max="5637" width="11.7109375" style="8" bestFit="1" customWidth="1"/>
    <col min="5638" max="5638" width="115.7109375" style="8" customWidth="1"/>
    <col min="5639" max="5889" width="9.140625" style="8"/>
    <col min="5890" max="5890" width="15.140625" style="8" customWidth="1"/>
    <col min="5891" max="5891" width="9.140625" style="8"/>
    <col min="5892" max="5892" width="11.140625" style="8" customWidth="1"/>
    <col min="5893" max="5893" width="11.7109375" style="8" bestFit="1" customWidth="1"/>
    <col min="5894" max="5894" width="115.7109375" style="8" customWidth="1"/>
    <col min="5895" max="6145" width="9.140625" style="8"/>
    <col min="6146" max="6146" width="15.140625" style="8" customWidth="1"/>
    <col min="6147" max="6147" width="9.140625" style="8"/>
    <col min="6148" max="6148" width="11.140625" style="8" customWidth="1"/>
    <col min="6149" max="6149" width="11.7109375" style="8" bestFit="1" customWidth="1"/>
    <col min="6150" max="6150" width="115.7109375" style="8" customWidth="1"/>
    <col min="6151" max="6401" width="9.140625" style="8"/>
    <col min="6402" max="6402" width="15.140625" style="8" customWidth="1"/>
    <col min="6403" max="6403" width="9.140625" style="8"/>
    <col min="6404" max="6404" width="11.140625" style="8" customWidth="1"/>
    <col min="6405" max="6405" width="11.7109375" style="8" bestFit="1" customWidth="1"/>
    <col min="6406" max="6406" width="115.7109375" style="8" customWidth="1"/>
    <col min="6407" max="6657" width="9.140625" style="8"/>
    <col min="6658" max="6658" width="15.140625" style="8" customWidth="1"/>
    <col min="6659" max="6659" width="9.140625" style="8"/>
    <col min="6660" max="6660" width="11.140625" style="8" customWidth="1"/>
    <col min="6661" max="6661" width="11.7109375" style="8" bestFit="1" customWidth="1"/>
    <col min="6662" max="6662" width="115.7109375" style="8" customWidth="1"/>
    <col min="6663" max="6913" width="9.140625" style="8"/>
    <col min="6914" max="6914" width="15.140625" style="8" customWidth="1"/>
    <col min="6915" max="6915" width="9.140625" style="8"/>
    <col min="6916" max="6916" width="11.140625" style="8" customWidth="1"/>
    <col min="6917" max="6917" width="11.7109375" style="8" bestFit="1" customWidth="1"/>
    <col min="6918" max="6918" width="115.7109375" style="8" customWidth="1"/>
    <col min="6919" max="7169" width="9.140625" style="8"/>
    <col min="7170" max="7170" width="15.140625" style="8" customWidth="1"/>
    <col min="7171" max="7171" width="9.140625" style="8"/>
    <col min="7172" max="7172" width="11.140625" style="8" customWidth="1"/>
    <col min="7173" max="7173" width="11.7109375" style="8" bestFit="1" customWidth="1"/>
    <col min="7174" max="7174" width="115.7109375" style="8" customWidth="1"/>
    <col min="7175" max="7425" width="9.140625" style="8"/>
    <col min="7426" max="7426" width="15.140625" style="8" customWidth="1"/>
    <col min="7427" max="7427" width="9.140625" style="8"/>
    <col min="7428" max="7428" width="11.140625" style="8" customWidth="1"/>
    <col min="7429" max="7429" width="11.7109375" style="8" bestFit="1" customWidth="1"/>
    <col min="7430" max="7430" width="115.7109375" style="8" customWidth="1"/>
    <col min="7431" max="7681" width="9.140625" style="8"/>
    <col min="7682" max="7682" width="15.140625" style="8" customWidth="1"/>
    <col min="7683" max="7683" width="9.140625" style="8"/>
    <col min="7684" max="7684" width="11.140625" style="8" customWidth="1"/>
    <col min="7685" max="7685" width="11.7109375" style="8" bestFit="1" customWidth="1"/>
    <col min="7686" max="7686" width="115.7109375" style="8" customWidth="1"/>
    <col min="7687" max="7937" width="9.140625" style="8"/>
    <col min="7938" max="7938" width="15.140625" style="8" customWidth="1"/>
    <col min="7939" max="7939" width="9.140625" style="8"/>
    <col min="7940" max="7940" width="11.140625" style="8" customWidth="1"/>
    <col min="7941" max="7941" width="11.7109375" style="8" bestFit="1" customWidth="1"/>
    <col min="7942" max="7942" width="115.7109375" style="8" customWidth="1"/>
    <col min="7943" max="8193" width="9.140625" style="8"/>
    <col min="8194" max="8194" width="15.140625" style="8" customWidth="1"/>
    <col min="8195" max="8195" width="9.140625" style="8"/>
    <col min="8196" max="8196" width="11.140625" style="8" customWidth="1"/>
    <col min="8197" max="8197" width="11.7109375" style="8" bestFit="1" customWidth="1"/>
    <col min="8198" max="8198" width="115.7109375" style="8" customWidth="1"/>
    <col min="8199" max="8449" width="9.140625" style="8"/>
    <col min="8450" max="8450" width="15.140625" style="8" customWidth="1"/>
    <col min="8451" max="8451" width="9.140625" style="8"/>
    <col min="8452" max="8452" width="11.140625" style="8" customWidth="1"/>
    <col min="8453" max="8453" width="11.7109375" style="8" bestFit="1" customWidth="1"/>
    <col min="8454" max="8454" width="115.7109375" style="8" customWidth="1"/>
    <col min="8455" max="8705" width="9.140625" style="8"/>
    <col min="8706" max="8706" width="15.140625" style="8" customWidth="1"/>
    <col min="8707" max="8707" width="9.140625" style="8"/>
    <col min="8708" max="8708" width="11.140625" style="8" customWidth="1"/>
    <col min="8709" max="8709" width="11.7109375" style="8" bestFit="1" customWidth="1"/>
    <col min="8710" max="8710" width="115.7109375" style="8" customWidth="1"/>
    <col min="8711" max="8961" width="9.140625" style="8"/>
    <col min="8962" max="8962" width="15.140625" style="8" customWidth="1"/>
    <col min="8963" max="8963" width="9.140625" style="8"/>
    <col min="8964" max="8964" width="11.140625" style="8" customWidth="1"/>
    <col min="8965" max="8965" width="11.7109375" style="8" bestFit="1" customWidth="1"/>
    <col min="8966" max="8966" width="115.7109375" style="8" customWidth="1"/>
    <col min="8967" max="9217" width="9.140625" style="8"/>
    <col min="9218" max="9218" width="15.140625" style="8" customWidth="1"/>
    <col min="9219" max="9219" width="9.140625" style="8"/>
    <col min="9220" max="9220" width="11.140625" style="8" customWidth="1"/>
    <col min="9221" max="9221" width="11.7109375" style="8" bestFit="1" customWidth="1"/>
    <col min="9222" max="9222" width="115.7109375" style="8" customWidth="1"/>
    <col min="9223" max="9473" width="9.140625" style="8"/>
    <col min="9474" max="9474" width="15.140625" style="8" customWidth="1"/>
    <col min="9475" max="9475" width="9.140625" style="8"/>
    <col min="9476" max="9476" width="11.140625" style="8" customWidth="1"/>
    <col min="9477" max="9477" width="11.7109375" style="8" bestFit="1" customWidth="1"/>
    <col min="9478" max="9478" width="115.7109375" style="8" customWidth="1"/>
    <col min="9479" max="9729" width="9.140625" style="8"/>
    <col min="9730" max="9730" width="15.140625" style="8" customWidth="1"/>
    <col min="9731" max="9731" width="9.140625" style="8"/>
    <col min="9732" max="9732" width="11.140625" style="8" customWidth="1"/>
    <col min="9733" max="9733" width="11.7109375" style="8" bestFit="1" customWidth="1"/>
    <col min="9734" max="9734" width="115.7109375" style="8" customWidth="1"/>
    <col min="9735" max="9985" width="9.140625" style="8"/>
    <col min="9986" max="9986" width="15.140625" style="8" customWidth="1"/>
    <col min="9987" max="9987" width="9.140625" style="8"/>
    <col min="9988" max="9988" width="11.140625" style="8" customWidth="1"/>
    <col min="9989" max="9989" width="11.7109375" style="8" bestFit="1" customWidth="1"/>
    <col min="9990" max="9990" width="115.7109375" style="8" customWidth="1"/>
    <col min="9991" max="10241" width="9.140625" style="8"/>
    <col min="10242" max="10242" width="15.140625" style="8" customWidth="1"/>
    <col min="10243" max="10243" width="9.140625" style="8"/>
    <col min="10244" max="10244" width="11.140625" style="8" customWidth="1"/>
    <col min="10245" max="10245" width="11.7109375" style="8" bestFit="1" customWidth="1"/>
    <col min="10246" max="10246" width="115.7109375" style="8" customWidth="1"/>
    <col min="10247" max="10497" width="9.140625" style="8"/>
    <col min="10498" max="10498" width="15.140625" style="8" customWidth="1"/>
    <col min="10499" max="10499" width="9.140625" style="8"/>
    <col min="10500" max="10500" width="11.140625" style="8" customWidth="1"/>
    <col min="10501" max="10501" width="11.7109375" style="8" bestFit="1" customWidth="1"/>
    <col min="10502" max="10502" width="115.7109375" style="8" customWidth="1"/>
    <col min="10503" max="10753" width="9.140625" style="8"/>
    <col min="10754" max="10754" width="15.140625" style="8" customWidth="1"/>
    <col min="10755" max="10755" width="9.140625" style="8"/>
    <col min="10756" max="10756" width="11.140625" style="8" customWidth="1"/>
    <col min="10757" max="10757" width="11.7109375" style="8" bestFit="1" customWidth="1"/>
    <col min="10758" max="10758" width="115.7109375" style="8" customWidth="1"/>
    <col min="10759" max="11009" width="9.140625" style="8"/>
    <col min="11010" max="11010" width="15.140625" style="8" customWidth="1"/>
    <col min="11011" max="11011" width="9.140625" style="8"/>
    <col min="11012" max="11012" width="11.140625" style="8" customWidth="1"/>
    <col min="11013" max="11013" width="11.7109375" style="8" bestFit="1" customWidth="1"/>
    <col min="11014" max="11014" width="115.7109375" style="8" customWidth="1"/>
    <col min="11015" max="11265" width="9.140625" style="8"/>
    <col min="11266" max="11266" width="15.140625" style="8" customWidth="1"/>
    <col min="11267" max="11267" width="9.140625" style="8"/>
    <col min="11268" max="11268" width="11.140625" style="8" customWidth="1"/>
    <col min="11269" max="11269" width="11.7109375" style="8" bestFit="1" customWidth="1"/>
    <col min="11270" max="11270" width="115.7109375" style="8" customWidth="1"/>
    <col min="11271" max="11521" width="9.140625" style="8"/>
    <col min="11522" max="11522" width="15.140625" style="8" customWidth="1"/>
    <col min="11523" max="11523" width="9.140625" style="8"/>
    <col min="11524" max="11524" width="11.140625" style="8" customWidth="1"/>
    <col min="11525" max="11525" width="11.7109375" style="8" bestFit="1" customWidth="1"/>
    <col min="11526" max="11526" width="115.7109375" style="8" customWidth="1"/>
    <col min="11527" max="11777" width="9.140625" style="8"/>
    <col min="11778" max="11778" width="15.140625" style="8" customWidth="1"/>
    <col min="11779" max="11779" width="9.140625" style="8"/>
    <col min="11780" max="11780" width="11.140625" style="8" customWidth="1"/>
    <col min="11781" max="11781" width="11.7109375" style="8" bestFit="1" customWidth="1"/>
    <col min="11782" max="11782" width="115.7109375" style="8" customWidth="1"/>
    <col min="11783" max="12033" width="9.140625" style="8"/>
    <col min="12034" max="12034" width="15.140625" style="8" customWidth="1"/>
    <col min="12035" max="12035" width="9.140625" style="8"/>
    <col min="12036" max="12036" width="11.140625" style="8" customWidth="1"/>
    <col min="12037" max="12037" width="11.7109375" style="8" bestFit="1" customWidth="1"/>
    <col min="12038" max="12038" width="115.7109375" style="8" customWidth="1"/>
    <col min="12039" max="12289" width="9.140625" style="8"/>
    <col min="12290" max="12290" width="15.140625" style="8" customWidth="1"/>
    <col min="12291" max="12291" width="9.140625" style="8"/>
    <col min="12292" max="12292" width="11.140625" style="8" customWidth="1"/>
    <col min="12293" max="12293" width="11.7109375" style="8" bestFit="1" customWidth="1"/>
    <col min="12294" max="12294" width="115.7109375" style="8" customWidth="1"/>
    <col min="12295" max="12545" width="9.140625" style="8"/>
    <col min="12546" max="12546" width="15.140625" style="8" customWidth="1"/>
    <col min="12547" max="12547" width="9.140625" style="8"/>
    <col min="12548" max="12548" width="11.140625" style="8" customWidth="1"/>
    <col min="12549" max="12549" width="11.7109375" style="8" bestFit="1" customWidth="1"/>
    <col min="12550" max="12550" width="115.7109375" style="8" customWidth="1"/>
    <col min="12551" max="12801" width="9.140625" style="8"/>
    <col min="12802" max="12802" width="15.140625" style="8" customWidth="1"/>
    <col min="12803" max="12803" width="9.140625" style="8"/>
    <col min="12804" max="12804" width="11.140625" style="8" customWidth="1"/>
    <col min="12805" max="12805" width="11.7109375" style="8" bestFit="1" customWidth="1"/>
    <col min="12806" max="12806" width="115.7109375" style="8" customWidth="1"/>
    <col min="12807" max="13057" width="9.140625" style="8"/>
    <col min="13058" max="13058" width="15.140625" style="8" customWidth="1"/>
    <col min="13059" max="13059" width="9.140625" style="8"/>
    <col min="13060" max="13060" width="11.140625" style="8" customWidth="1"/>
    <col min="13061" max="13061" width="11.7109375" style="8" bestFit="1" customWidth="1"/>
    <col min="13062" max="13062" width="115.7109375" style="8" customWidth="1"/>
    <col min="13063" max="13313" width="9.140625" style="8"/>
    <col min="13314" max="13314" width="15.140625" style="8" customWidth="1"/>
    <col min="13315" max="13315" width="9.140625" style="8"/>
    <col min="13316" max="13316" width="11.140625" style="8" customWidth="1"/>
    <col min="13317" max="13317" width="11.7109375" style="8" bestFit="1" customWidth="1"/>
    <col min="13318" max="13318" width="115.7109375" style="8" customWidth="1"/>
    <col min="13319" max="13569" width="9.140625" style="8"/>
    <col min="13570" max="13570" width="15.140625" style="8" customWidth="1"/>
    <col min="13571" max="13571" width="9.140625" style="8"/>
    <col min="13572" max="13572" width="11.140625" style="8" customWidth="1"/>
    <col min="13573" max="13573" width="11.7109375" style="8" bestFit="1" customWidth="1"/>
    <col min="13574" max="13574" width="115.7109375" style="8" customWidth="1"/>
    <col min="13575" max="13825" width="9.140625" style="8"/>
    <col min="13826" max="13826" width="15.140625" style="8" customWidth="1"/>
    <col min="13827" max="13827" width="9.140625" style="8"/>
    <col min="13828" max="13828" width="11.140625" style="8" customWidth="1"/>
    <col min="13829" max="13829" width="11.7109375" style="8" bestFit="1" customWidth="1"/>
    <col min="13830" max="13830" width="115.7109375" style="8" customWidth="1"/>
    <col min="13831" max="14081" width="9.140625" style="8"/>
    <col min="14082" max="14082" width="15.140625" style="8" customWidth="1"/>
    <col min="14083" max="14083" width="9.140625" style="8"/>
    <col min="14084" max="14084" width="11.140625" style="8" customWidth="1"/>
    <col min="14085" max="14085" width="11.7109375" style="8" bestFit="1" customWidth="1"/>
    <col min="14086" max="14086" width="115.7109375" style="8" customWidth="1"/>
    <col min="14087" max="14337" width="9.140625" style="8"/>
    <col min="14338" max="14338" width="15.140625" style="8" customWidth="1"/>
    <col min="14339" max="14339" width="9.140625" style="8"/>
    <col min="14340" max="14340" width="11.140625" style="8" customWidth="1"/>
    <col min="14341" max="14341" width="11.7109375" style="8" bestFit="1" customWidth="1"/>
    <col min="14342" max="14342" width="115.7109375" style="8" customWidth="1"/>
    <col min="14343" max="14593" width="9.140625" style="8"/>
    <col min="14594" max="14594" width="15.140625" style="8" customWidth="1"/>
    <col min="14595" max="14595" width="9.140625" style="8"/>
    <col min="14596" max="14596" width="11.140625" style="8" customWidth="1"/>
    <col min="14597" max="14597" width="11.7109375" style="8" bestFit="1" customWidth="1"/>
    <col min="14598" max="14598" width="115.7109375" style="8" customWidth="1"/>
    <col min="14599" max="14849" width="9.140625" style="8"/>
    <col min="14850" max="14850" width="15.140625" style="8" customWidth="1"/>
    <col min="14851" max="14851" width="9.140625" style="8"/>
    <col min="14852" max="14852" width="11.140625" style="8" customWidth="1"/>
    <col min="14853" max="14853" width="11.7109375" style="8" bestFit="1" customWidth="1"/>
    <col min="14854" max="14854" width="115.7109375" style="8" customWidth="1"/>
    <col min="14855" max="15105" width="9.140625" style="8"/>
    <col min="15106" max="15106" width="15.140625" style="8" customWidth="1"/>
    <col min="15107" max="15107" width="9.140625" style="8"/>
    <col min="15108" max="15108" width="11.140625" style="8" customWidth="1"/>
    <col min="15109" max="15109" width="11.7109375" style="8" bestFit="1" customWidth="1"/>
    <col min="15110" max="15110" width="115.7109375" style="8" customWidth="1"/>
    <col min="15111" max="15361" width="9.140625" style="8"/>
    <col min="15362" max="15362" width="15.140625" style="8" customWidth="1"/>
    <col min="15363" max="15363" width="9.140625" style="8"/>
    <col min="15364" max="15364" width="11.140625" style="8" customWidth="1"/>
    <col min="15365" max="15365" width="11.7109375" style="8" bestFit="1" customWidth="1"/>
    <col min="15366" max="15366" width="115.7109375" style="8" customWidth="1"/>
    <col min="15367" max="15617" width="9.140625" style="8"/>
    <col min="15618" max="15618" width="15.140625" style="8" customWidth="1"/>
    <col min="15619" max="15619" width="9.140625" style="8"/>
    <col min="15620" max="15620" width="11.140625" style="8" customWidth="1"/>
    <col min="15621" max="15621" width="11.7109375" style="8" bestFit="1" customWidth="1"/>
    <col min="15622" max="15622" width="115.7109375" style="8" customWidth="1"/>
    <col min="15623" max="15873" width="9.140625" style="8"/>
    <col min="15874" max="15874" width="15.140625" style="8" customWidth="1"/>
    <col min="15875" max="15875" width="9.140625" style="8"/>
    <col min="15876" max="15876" width="11.140625" style="8" customWidth="1"/>
    <col min="15877" max="15877" width="11.7109375" style="8" bestFit="1" customWidth="1"/>
    <col min="15878" max="15878" width="115.7109375" style="8" customWidth="1"/>
    <col min="15879" max="16129" width="9.140625" style="8"/>
    <col min="16130" max="16130" width="15.140625" style="8" customWidth="1"/>
    <col min="16131" max="16131" width="9.140625" style="8"/>
    <col min="16132" max="16132" width="11.140625" style="8" customWidth="1"/>
    <col min="16133" max="16133" width="11.7109375" style="8" bestFit="1" customWidth="1"/>
    <col min="16134" max="16134" width="115.7109375" style="8" customWidth="1"/>
    <col min="16135" max="16384" width="9.140625" style="8"/>
  </cols>
  <sheetData>
    <row r="1" spans="1:33" s="18" customFormat="1">
      <c r="A1" s="4" t="s">
        <v>37</v>
      </c>
      <c r="B1" s="20"/>
      <c r="C1" s="20"/>
      <c r="D1" s="21"/>
      <c r="E1" s="20"/>
      <c r="F1" s="20"/>
      <c r="G1" s="20"/>
      <c r="H1" s="20"/>
      <c r="I1" s="20"/>
      <c r="J1" s="20"/>
      <c r="K1" s="20"/>
      <c r="L1" s="20"/>
      <c r="M1" s="20"/>
      <c r="N1" s="20"/>
      <c r="O1" s="20"/>
      <c r="P1" s="20"/>
      <c r="Q1" s="20"/>
      <c r="R1" s="20"/>
      <c r="S1" s="20"/>
      <c r="T1" s="20"/>
      <c r="U1" s="20"/>
      <c r="V1" s="20"/>
      <c r="W1" s="20"/>
      <c r="X1" s="20"/>
      <c r="Y1" s="20"/>
      <c r="Z1" s="20"/>
      <c r="AA1" s="20"/>
      <c r="AB1" s="20"/>
      <c r="AC1" s="20"/>
    </row>
    <row r="2" spans="1:33" s="18" customFormat="1">
      <c r="A2" s="4" t="s">
        <v>30</v>
      </c>
      <c r="B2" s="4"/>
      <c r="C2" s="4"/>
      <c r="D2" s="15"/>
      <c r="E2" s="41"/>
      <c r="F2" s="20"/>
      <c r="G2" s="20"/>
      <c r="H2" s="20"/>
      <c r="I2" s="20"/>
      <c r="J2" s="20"/>
      <c r="K2" s="20"/>
      <c r="L2" s="20"/>
      <c r="M2" s="20"/>
      <c r="N2" s="20"/>
      <c r="O2" s="20"/>
      <c r="P2" s="20"/>
      <c r="Q2" s="20"/>
      <c r="R2" s="20"/>
      <c r="S2" s="20"/>
      <c r="T2" s="20"/>
      <c r="U2" s="20"/>
      <c r="V2" s="20"/>
      <c r="W2" s="20"/>
      <c r="X2" s="20"/>
      <c r="Y2" s="20"/>
      <c r="Z2" s="20"/>
      <c r="AA2" s="20"/>
      <c r="AB2" s="20"/>
      <c r="AC2" s="20"/>
    </row>
    <row r="3" spans="1:33" s="18" customFormat="1">
      <c r="A3" s="4" t="s">
        <v>51</v>
      </c>
      <c r="B3" s="20"/>
      <c r="C3" s="20"/>
      <c r="D3" s="21"/>
      <c r="E3" s="20"/>
      <c r="F3" s="20"/>
      <c r="G3" s="20"/>
      <c r="H3" s="20"/>
      <c r="I3" s="20"/>
      <c r="J3" s="20"/>
      <c r="K3" s="20"/>
      <c r="L3" s="20"/>
      <c r="M3" s="20"/>
      <c r="N3" s="20"/>
      <c r="O3" s="20"/>
      <c r="P3" s="20"/>
      <c r="Q3" s="20"/>
      <c r="R3" s="20"/>
      <c r="S3" s="20"/>
      <c r="T3" s="20"/>
      <c r="U3" s="20"/>
      <c r="V3" s="20"/>
      <c r="W3" s="20"/>
      <c r="X3" s="20"/>
      <c r="Y3" s="20"/>
      <c r="Z3" s="20"/>
      <c r="AA3" s="20"/>
      <c r="AB3" s="20"/>
      <c r="AC3" s="20"/>
    </row>
    <row r="4" spans="1:33" s="18" customFormat="1">
      <c r="A4" s="4"/>
      <c r="B4" s="20"/>
      <c r="C4" s="20"/>
      <c r="D4" s="21"/>
      <c r="E4" s="20"/>
      <c r="F4" s="20"/>
      <c r="G4" s="20"/>
      <c r="H4" s="20"/>
      <c r="I4" s="20"/>
      <c r="J4" s="20"/>
      <c r="K4" s="20"/>
      <c r="L4" s="20"/>
      <c r="M4" s="20"/>
      <c r="N4" s="20"/>
      <c r="O4" s="20"/>
      <c r="P4" s="20"/>
      <c r="Q4" s="20"/>
      <c r="R4" s="20"/>
      <c r="S4" s="20"/>
      <c r="T4" s="20"/>
      <c r="U4" s="20"/>
      <c r="V4" s="20"/>
      <c r="W4" s="20"/>
      <c r="X4" s="20"/>
      <c r="Y4" s="20"/>
      <c r="Z4" s="20"/>
      <c r="AA4" s="20"/>
      <c r="AB4" s="20"/>
      <c r="AC4" s="20"/>
    </row>
    <row r="5" spans="1:33" s="18" customFormat="1">
      <c r="A5" s="4"/>
      <c r="B5" s="20"/>
      <c r="C5" s="4" t="s">
        <v>74</v>
      </c>
      <c r="D5" s="21"/>
      <c r="E5" s="20"/>
      <c r="F5" s="20"/>
      <c r="G5" s="20"/>
      <c r="H5" s="20"/>
      <c r="I5" s="20"/>
      <c r="J5" s="20"/>
      <c r="K5" s="20"/>
      <c r="L5" s="20"/>
      <c r="M5" s="20"/>
      <c r="N5" s="20"/>
      <c r="O5" s="20"/>
      <c r="P5" s="20"/>
      <c r="Q5" s="20"/>
      <c r="R5" s="20"/>
      <c r="S5" s="20"/>
      <c r="T5" s="20"/>
      <c r="U5" s="20"/>
      <c r="V5" s="20"/>
      <c r="W5" s="20"/>
      <c r="X5" s="20"/>
      <c r="Y5" s="20"/>
      <c r="Z5" s="20"/>
      <c r="AA5" s="20"/>
      <c r="AB5" s="20"/>
      <c r="AC5" s="20"/>
    </row>
    <row r="6" spans="1:33" s="18" customFormat="1">
      <c r="A6" s="4"/>
      <c r="B6" s="20"/>
      <c r="C6" s="20"/>
      <c r="D6" s="21"/>
      <c r="E6" s="20"/>
      <c r="F6" s="20"/>
      <c r="G6" s="20"/>
      <c r="H6" s="20"/>
      <c r="I6" s="20"/>
      <c r="J6" s="20"/>
      <c r="K6" s="20"/>
      <c r="L6" s="20"/>
      <c r="M6" s="20"/>
      <c r="N6" s="20"/>
      <c r="O6" s="20"/>
      <c r="P6" s="20"/>
      <c r="Q6" s="20"/>
      <c r="R6" s="20"/>
      <c r="S6" s="20"/>
      <c r="T6" s="20"/>
      <c r="U6" s="20"/>
      <c r="V6" s="20"/>
      <c r="W6" s="20"/>
      <c r="X6" s="20"/>
      <c r="Y6" s="20"/>
      <c r="Z6" s="20"/>
      <c r="AA6" s="20"/>
      <c r="AB6" s="20"/>
      <c r="AC6" s="20"/>
    </row>
    <row r="7" spans="1:33">
      <c r="A7" s="18"/>
      <c r="B7" s="18"/>
      <c r="C7" s="18"/>
      <c r="D7" s="19"/>
      <c r="E7" s="18"/>
      <c r="F7" s="18"/>
      <c r="G7" s="18"/>
      <c r="H7" s="18"/>
      <c r="I7" s="18"/>
      <c r="K7" s="18"/>
      <c r="L7" s="18"/>
      <c r="M7" s="18"/>
      <c r="N7" s="18"/>
      <c r="O7" s="18"/>
      <c r="P7" s="18"/>
      <c r="Q7" s="18"/>
      <c r="R7" s="18"/>
      <c r="S7" s="18"/>
      <c r="T7" s="18"/>
      <c r="U7" s="18"/>
      <c r="V7" s="18"/>
      <c r="W7" s="18"/>
      <c r="X7" s="18"/>
      <c r="Y7" s="18"/>
      <c r="Z7" s="18"/>
      <c r="AA7" s="18"/>
      <c r="AB7" s="18"/>
      <c r="AC7" s="18"/>
      <c r="AD7" s="18"/>
      <c r="AE7" s="18"/>
      <c r="AF7" s="18"/>
      <c r="AG7" s="18"/>
    </row>
    <row r="8" spans="1:33" s="25" customFormat="1" ht="66">
      <c r="A8" s="42" t="s">
        <v>1</v>
      </c>
      <c r="B8" s="42" t="s">
        <v>39</v>
      </c>
      <c r="C8" s="43" t="s">
        <v>40</v>
      </c>
      <c r="D8" s="43" t="s">
        <v>15</v>
      </c>
      <c r="E8" s="44" t="s">
        <v>41</v>
      </c>
      <c r="F8" s="45" t="s">
        <v>42</v>
      </c>
    </row>
    <row r="9" spans="1:33" ht="61.5" customHeight="1">
      <c r="A9" s="117">
        <v>1</v>
      </c>
      <c r="B9" s="118">
        <v>43726</v>
      </c>
      <c r="C9" s="123">
        <v>3400</v>
      </c>
      <c r="D9" s="119" t="s">
        <v>332</v>
      </c>
      <c r="E9" s="120" t="s">
        <v>333</v>
      </c>
      <c r="F9" s="62">
        <v>1995825.1</v>
      </c>
    </row>
    <row r="10" spans="1:33">
      <c r="A10" s="232"/>
      <c r="B10" s="233"/>
      <c r="C10" s="46"/>
      <c r="D10" s="46"/>
      <c r="E10" s="46"/>
      <c r="F10" s="49">
        <f>SUM(F9:F9)</f>
        <v>1995825.1</v>
      </c>
    </row>
  </sheetData>
  <mergeCells count="1">
    <mergeCell ref="A10:B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G32" sqref="G32"/>
    </sheetView>
  </sheetViews>
  <sheetFormatPr defaultRowHeight="16.5"/>
  <cols>
    <col min="1" max="2" width="9.140625" style="1"/>
    <col min="3" max="3" width="16.5703125" style="1" customWidth="1"/>
    <col min="4" max="4" width="12.7109375" style="1" customWidth="1"/>
    <col min="5" max="5" width="17" style="1" customWidth="1"/>
    <col min="6" max="6" width="22.85546875" style="1" customWidth="1"/>
    <col min="7" max="7" width="96.5703125" style="1" customWidth="1"/>
    <col min="8" max="8" width="13.85546875" style="1" customWidth="1"/>
    <col min="9" max="256" width="9.140625" style="1"/>
    <col min="257" max="257" width="11.7109375" style="1" customWidth="1"/>
    <col min="258" max="258" width="10.140625" style="1" customWidth="1"/>
    <col min="259" max="259" width="9.140625" style="1"/>
    <col min="260" max="260" width="14.5703125" style="1" customWidth="1"/>
    <col min="261" max="261" width="73.140625" style="1" customWidth="1"/>
    <col min="262" max="512" width="9.140625" style="1"/>
    <col min="513" max="513" width="11.7109375" style="1" customWidth="1"/>
    <col min="514" max="514" width="10.140625" style="1" customWidth="1"/>
    <col min="515" max="515" width="9.140625" style="1"/>
    <col min="516" max="516" width="14.5703125" style="1" customWidth="1"/>
    <col min="517" max="517" width="73.140625" style="1" customWidth="1"/>
    <col min="518" max="768" width="9.140625" style="1"/>
    <col min="769" max="769" width="11.7109375" style="1" customWidth="1"/>
    <col min="770" max="770" width="10.140625" style="1" customWidth="1"/>
    <col min="771" max="771" width="9.140625" style="1"/>
    <col min="772" max="772" width="14.5703125" style="1" customWidth="1"/>
    <col min="773" max="773" width="73.140625" style="1" customWidth="1"/>
    <col min="774" max="1024" width="9.140625" style="1"/>
    <col min="1025" max="1025" width="11.7109375" style="1" customWidth="1"/>
    <col min="1026" max="1026" width="10.140625" style="1" customWidth="1"/>
    <col min="1027" max="1027" width="9.140625" style="1"/>
    <col min="1028" max="1028" width="14.5703125" style="1" customWidth="1"/>
    <col min="1029" max="1029" width="73.140625" style="1" customWidth="1"/>
    <col min="1030" max="1280" width="9.140625" style="1"/>
    <col min="1281" max="1281" width="11.7109375" style="1" customWidth="1"/>
    <col min="1282" max="1282" width="10.140625" style="1" customWidth="1"/>
    <col min="1283" max="1283" width="9.140625" style="1"/>
    <col min="1284" max="1284" width="14.5703125" style="1" customWidth="1"/>
    <col min="1285" max="1285" width="73.140625" style="1" customWidth="1"/>
    <col min="1286" max="1536" width="9.140625" style="1"/>
    <col min="1537" max="1537" width="11.7109375" style="1" customWidth="1"/>
    <col min="1538" max="1538" width="10.140625" style="1" customWidth="1"/>
    <col min="1539" max="1539" width="9.140625" style="1"/>
    <col min="1540" max="1540" width="14.5703125" style="1" customWidth="1"/>
    <col min="1541" max="1541" width="73.140625" style="1" customWidth="1"/>
    <col min="1542" max="1792" width="9.140625" style="1"/>
    <col min="1793" max="1793" width="11.7109375" style="1" customWidth="1"/>
    <col min="1794" max="1794" width="10.140625" style="1" customWidth="1"/>
    <col min="1795" max="1795" width="9.140625" style="1"/>
    <col min="1796" max="1796" width="14.5703125" style="1" customWidth="1"/>
    <col min="1797" max="1797" width="73.140625" style="1" customWidth="1"/>
    <col min="1798" max="2048" width="9.140625" style="1"/>
    <col min="2049" max="2049" width="11.7109375" style="1" customWidth="1"/>
    <col min="2050" max="2050" width="10.140625" style="1" customWidth="1"/>
    <col min="2051" max="2051" width="9.140625" style="1"/>
    <col min="2052" max="2052" width="14.5703125" style="1" customWidth="1"/>
    <col min="2053" max="2053" width="73.140625" style="1" customWidth="1"/>
    <col min="2054" max="2304" width="9.140625" style="1"/>
    <col min="2305" max="2305" width="11.7109375" style="1" customWidth="1"/>
    <col min="2306" max="2306" width="10.140625" style="1" customWidth="1"/>
    <col min="2307" max="2307" width="9.140625" style="1"/>
    <col min="2308" max="2308" width="14.5703125" style="1" customWidth="1"/>
    <col min="2309" max="2309" width="73.140625" style="1" customWidth="1"/>
    <col min="2310" max="2560" width="9.140625" style="1"/>
    <col min="2561" max="2561" width="11.7109375" style="1" customWidth="1"/>
    <col min="2562" max="2562" width="10.140625" style="1" customWidth="1"/>
    <col min="2563" max="2563" width="9.140625" style="1"/>
    <col min="2564" max="2564" width="14.5703125" style="1" customWidth="1"/>
    <col min="2565" max="2565" width="73.140625" style="1" customWidth="1"/>
    <col min="2566" max="2816" width="9.140625" style="1"/>
    <col min="2817" max="2817" width="11.7109375" style="1" customWidth="1"/>
    <col min="2818" max="2818" width="10.140625" style="1" customWidth="1"/>
    <col min="2819" max="2819" width="9.140625" style="1"/>
    <col min="2820" max="2820" width="14.5703125" style="1" customWidth="1"/>
    <col min="2821" max="2821" width="73.140625" style="1" customWidth="1"/>
    <col min="2822" max="3072" width="9.140625" style="1"/>
    <col min="3073" max="3073" width="11.7109375" style="1" customWidth="1"/>
    <col min="3074" max="3074" width="10.140625" style="1" customWidth="1"/>
    <col min="3075" max="3075" width="9.140625" style="1"/>
    <col min="3076" max="3076" width="14.5703125" style="1" customWidth="1"/>
    <col min="3077" max="3077" width="73.140625" style="1" customWidth="1"/>
    <col min="3078" max="3328" width="9.140625" style="1"/>
    <col min="3329" max="3329" width="11.7109375" style="1" customWidth="1"/>
    <col min="3330" max="3330" width="10.140625" style="1" customWidth="1"/>
    <col min="3331" max="3331" width="9.140625" style="1"/>
    <col min="3332" max="3332" width="14.5703125" style="1" customWidth="1"/>
    <col min="3333" max="3333" width="73.140625" style="1" customWidth="1"/>
    <col min="3334" max="3584" width="9.140625" style="1"/>
    <col min="3585" max="3585" width="11.7109375" style="1" customWidth="1"/>
    <col min="3586" max="3586" width="10.140625" style="1" customWidth="1"/>
    <col min="3587" max="3587" width="9.140625" style="1"/>
    <col min="3588" max="3588" width="14.5703125" style="1" customWidth="1"/>
    <col min="3589" max="3589" width="73.140625" style="1" customWidth="1"/>
    <col min="3590" max="3840" width="9.140625" style="1"/>
    <col min="3841" max="3841" width="11.7109375" style="1" customWidth="1"/>
    <col min="3842" max="3842" width="10.140625" style="1" customWidth="1"/>
    <col min="3843" max="3843" width="9.140625" style="1"/>
    <col min="3844" max="3844" width="14.5703125" style="1" customWidth="1"/>
    <col min="3845" max="3845" width="73.140625" style="1" customWidth="1"/>
    <col min="3846" max="4096" width="9.140625" style="1"/>
    <col min="4097" max="4097" width="11.7109375" style="1" customWidth="1"/>
    <col min="4098" max="4098" width="10.140625" style="1" customWidth="1"/>
    <col min="4099" max="4099" width="9.140625" style="1"/>
    <col min="4100" max="4100" width="14.5703125" style="1" customWidth="1"/>
    <col min="4101" max="4101" width="73.140625" style="1" customWidth="1"/>
    <col min="4102" max="4352" width="9.140625" style="1"/>
    <col min="4353" max="4353" width="11.7109375" style="1" customWidth="1"/>
    <col min="4354" max="4354" width="10.140625" style="1" customWidth="1"/>
    <col min="4355" max="4355" width="9.140625" style="1"/>
    <col min="4356" max="4356" width="14.5703125" style="1" customWidth="1"/>
    <col min="4357" max="4357" width="73.140625" style="1" customWidth="1"/>
    <col min="4358" max="4608" width="9.140625" style="1"/>
    <col min="4609" max="4609" width="11.7109375" style="1" customWidth="1"/>
    <col min="4610" max="4610" width="10.140625" style="1" customWidth="1"/>
    <col min="4611" max="4611" width="9.140625" style="1"/>
    <col min="4612" max="4612" width="14.5703125" style="1" customWidth="1"/>
    <col min="4613" max="4613" width="73.140625" style="1" customWidth="1"/>
    <col min="4614" max="4864" width="9.140625" style="1"/>
    <col min="4865" max="4865" width="11.7109375" style="1" customWidth="1"/>
    <col min="4866" max="4866" width="10.140625" style="1" customWidth="1"/>
    <col min="4867" max="4867" width="9.140625" style="1"/>
    <col min="4868" max="4868" width="14.5703125" style="1" customWidth="1"/>
    <col min="4869" max="4869" width="73.140625" style="1" customWidth="1"/>
    <col min="4870" max="5120" width="9.140625" style="1"/>
    <col min="5121" max="5121" width="11.7109375" style="1" customWidth="1"/>
    <col min="5122" max="5122" width="10.140625" style="1" customWidth="1"/>
    <col min="5123" max="5123" width="9.140625" style="1"/>
    <col min="5124" max="5124" width="14.5703125" style="1" customWidth="1"/>
    <col min="5125" max="5125" width="73.140625" style="1" customWidth="1"/>
    <col min="5126" max="5376" width="9.140625" style="1"/>
    <col min="5377" max="5377" width="11.7109375" style="1" customWidth="1"/>
    <col min="5378" max="5378" width="10.140625" style="1" customWidth="1"/>
    <col min="5379" max="5379" width="9.140625" style="1"/>
    <col min="5380" max="5380" width="14.5703125" style="1" customWidth="1"/>
    <col min="5381" max="5381" width="73.140625" style="1" customWidth="1"/>
    <col min="5382" max="5632" width="9.140625" style="1"/>
    <col min="5633" max="5633" width="11.7109375" style="1" customWidth="1"/>
    <col min="5634" max="5634" width="10.140625" style="1" customWidth="1"/>
    <col min="5635" max="5635" width="9.140625" style="1"/>
    <col min="5636" max="5636" width="14.5703125" style="1" customWidth="1"/>
    <col min="5637" max="5637" width="73.140625" style="1" customWidth="1"/>
    <col min="5638" max="5888" width="9.140625" style="1"/>
    <col min="5889" max="5889" width="11.7109375" style="1" customWidth="1"/>
    <col min="5890" max="5890" width="10.140625" style="1" customWidth="1"/>
    <col min="5891" max="5891" width="9.140625" style="1"/>
    <col min="5892" max="5892" width="14.5703125" style="1" customWidth="1"/>
    <col min="5893" max="5893" width="73.140625" style="1" customWidth="1"/>
    <col min="5894" max="6144" width="9.140625" style="1"/>
    <col min="6145" max="6145" width="11.7109375" style="1" customWidth="1"/>
    <col min="6146" max="6146" width="10.140625" style="1" customWidth="1"/>
    <col min="6147" max="6147" width="9.140625" style="1"/>
    <col min="6148" max="6148" width="14.5703125" style="1" customWidth="1"/>
    <col min="6149" max="6149" width="73.140625" style="1" customWidth="1"/>
    <col min="6150" max="6400" width="9.140625" style="1"/>
    <col min="6401" max="6401" width="11.7109375" style="1" customWidth="1"/>
    <col min="6402" max="6402" width="10.140625" style="1" customWidth="1"/>
    <col min="6403" max="6403" width="9.140625" style="1"/>
    <col min="6404" max="6404" width="14.5703125" style="1" customWidth="1"/>
    <col min="6405" max="6405" width="73.140625" style="1" customWidth="1"/>
    <col min="6406" max="6656" width="9.140625" style="1"/>
    <col min="6657" max="6657" width="11.7109375" style="1" customWidth="1"/>
    <col min="6658" max="6658" width="10.140625" style="1" customWidth="1"/>
    <col min="6659" max="6659" width="9.140625" style="1"/>
    <col min="6660" max="6660" width="14.5703125" style="1" customWidth="1"/>
    <col min="6661" max="6661" width="73.140625" style="1" customWidth="1"/>
    <col min="6662" max="6912" width="9.140625" style="1"/>
    <col min="6913" max="6913" width="11.7109375" style="1" customWidth="1"/>
    <col min="6914" max="6914" width="10.140625" style="1" customWidth="1"/>
    <col min="6915" max="6915" width="9.140625" style="1"/>
    <col min="6916" max="6916" width="14.5703125" style="1" customWidth="1"/>
    <col min="6917" max="6917" width="73.140625" style="1" customWidth="1"/>
    <col min="6918" max="7168" width="9.140625" style="1"/>
    <col min="7169" max="7169" width="11.7109375" style="1" customWidth="1"/>
    <col min="7170" max="7170" width="10.140625" style="1" customWidth="1"/>
    <col min="7171" max="7171" width="9.140625" style="1"/>
    <col min="7172" max="7172" width="14.5703125" style="1" customWidth="1"/>
    <col min="7173" max="7173" width="73.140625" style="1" customWidth="1"/>
    <col min="7174" max="7424" width="9.140625" style="1"/>
    <col min="7425" max="7425" width="11.7109375" style="1" customWidth="1"/>
    <col min="7426" max="7426" width="10.140625" style="1" customWidth="1"/>
    <col min="7427" max="7427" width="9.140625" style="1"/>
    <col min="7428" max="7428" width="14.5703125" style="1" customWidth="1"/>
    <col min="7429" max="7429" width="73.140625" style="1" customWidth="1"/>
    <col min="7430" max="7680" width="9.140625" style="1"/>
    <col min="7681" max="7681" width="11.7109375" style="1" customWidth="1"/>
    <col min="7682" max="7682" width="10.140625" style="1" customWidth="1"/>
    <col min="7683" max="7683" width="9.140625" style="1"/>
    <col min="7684" max="7684" width="14.5703125" style="1" customWidth="1"/>
    <col min="7685" max="7685" width="73.140625" style="1" customWidth="1"/>
    <col min="7686" max="7936" width="9.140625" style="1"/>
    <col min="7937" max="7937" width="11.7109375" style="1" customWidth="1"/>
    <col min="7938" max="7938" width="10.140625" style="1" customWidth="1"/>
    <col min="7939" max="7939" width="9.140625" style="1"/>
    <col min="7940" max="7940" width="14.5703125" style="1" customWidth="1"/>
    <col min="7941" max="7941" width="73.140625" style="1" customWidth="1"/>
    <col min="7942" max="8192" width="9.140625" style="1"/>
    <col min="8193" max="8193" width="11.7109375" style="1" customWidth="1"/>
    <col min="8194" max="8194" width="10.140625" style="1" customWidth="1"/>
    <col min="8195" max="8195" width="9.140625" style="1"/>
    <col min="8196" max="8196" width="14.5703125" style="1" customWidth="1"/>
    <col min="8197" max="8197" width="73.140625" style="1" customWidth="1"/>
    <col min="8198" max="8448" width="9.140625" style="1"/>
    <col min="8449" max="8449" width="11.7109375" style="1" customWidth="1"/>
    <col min="8450" max="8450" width="10.140625" style="1" customWidth="1"/>
    <col min="8451" max="8451" width="9.140625" style="1"/>
    <col min="8452" max="8452" width="14.5703125" style="1" customWidth="1"/>
    <col min="8453" max="8453" width="73.140625" style="1" customWidth="1"/>
    <col min="8454" max="8704" width="9.140625" style="1"/>
    <col min="8705" max="8705" width="11.7109375" style="1" customWidth="1"/>
    <col min="8706" max="8706" width="10.140625" style="1" customWidth="1"/>
    <col min="8707" max="8707" width="9.140625" style="1"/>
    <col min="8708" max="8708" width="14.5703125" style="1" customWidth="1"/>
    <col min="8709" max="8709" width="73.140625" style="1" customWidth="1"/>
    <col min="8710" max="8960" width="9.140625" style="1"/>
    <col min="8961" max="8961" width="11.7109375" style="1" customWidth="1"/>
    <col min="8962" max="8962" width="10.140625" style="1" customWidth="1"/>
    <col min="8963" max="8963" width="9.140625" style="1"/>
    <col min="8964" max="8964" width="14.5703125" style="1" customWidth="1"/>
    <col min="8965" max="8965" width="73.140625" style="1" customWidth="1"/>
    <col min="8966" max="9216" width="9.140625" style="1"/>
    <col min="9217" max="9217" width="11.7109375" style="1" customWidth="1"/>
    <col min="9218" max="9218" width="10.140625" style="1" customWidth="1"/>
    <col min="9219" max="9219" width="9.140625" style="1"/>
    <col min="9220" max="9220" width="14.5703125" style="1" customWidth="1"/>
    <col min="9221" max="9221" width="73.140625" style="1" customWidth="1"/>
    <col min="9222" max="9472" width="9.140625" style="1"/>
    <col min="9473" max="9473" width="11.7109375" style="1" customWidth="1"/>
    <col min="9474" max="9474" width="10.140625" style="1" customWidth="1"/>
    <col min="9475" max="9475" width="9.140625" style="1"/>
    <col min="9476" max="9476" width="14.5703125" style="1" customWidth="1"/>
    <col min="9477" max="9477" width="73.140625" style="1" customWidth="1"/>
    <col min="9478" max="9728" width="9.140625" style="1"/>
    <col min="9729" max="9729" width="11.7109375" style="1" customWidth="1"/>
    <col min="9730" max="9730" width="10.140625" style="1" customWidth="1"/>
    <col min="9731" max="9731" width="9.140625" style="1"/>
    <col min="9732" max="9732" width="14.5703125" style="1" customWidth="1"/>
    <col min="9733" max="9733" width="73.140625" style="1" customWidth="1"/>
    <col min="9734" max="9984" width="9.140625" style="1"/>
    <col min="9985" max="9985" width="11.7109375" style="1" customWidth="1"/>
    <col min="9986" max="9986" width="10.140625" style="1" customWidth="1"/>
    <col min="9987" max="9987" width="9.140625" style="1"/>
    <col min="9988" max="9988" width="14.5703125" style="1" customWidth="1"/>
    <col min="9989" max="9989" width="73.140625" style="1" customWidth="1"/>
    <col min="9990" max="10240" width="9.140625" style="1"/>
    <col min="10241" max="10241" width="11.7109375" style="1" customWidth="1"/>
    <col min="10242" max="10242" width="10.140625" style="1" customWidth="1"/>
    <col min="10243" max="10243" width="9.140625" style="1"/>
    <col min="10244" max="10244" width="14.5703125" style="1" customWidth="1"/>
    <col min="10245" max="10245" width="73.140625" style="1" customWidth="1"/>
    <col min="10246" max="10496" width="9.140625" style="1"/>
    <col min="10497" max="10497" width="11.7109375" style="1" customWidth="1"/>
    <col min="10498" max="10498" width="10.140625" style="1" customWidth="1"/>
    <col min="10499" max="10499" width="9.140625" style="1"/>
    <col min="10500" max="10500" width="14.5703125" style="1" customWidth="1"/>
    <col min="10501" max="10501" width="73.140625" style="1" customWidth="1"/>
    <col min="10502" max="10752" width="9.140625" style="1"/>
    <col min="10753" max="10753" width="11.7109375" style="1" customWidth="1"/>
    <col min="10754" max="10754" width="10.140625" style="1" customWidth="1"/>
    <col min="10755" max="10755" width="9.140625" style="1"/>
    <col min="10756" max="10756" width="14.5703125" style="1" customWidth="1"/>
    <col min="10757" max="10757" width="73.140625" style="1" customWidth="1"/>
    <col min="10758" max="11008" width="9.140625" style="1"/>
    <col min="11009" max="11009" width="11.7109375" style="1" customWidth="1"/>
    <col min="11010" max="11010" width="10.140625" style="1" customWidth="1"/>
    <col min="11011" max="11011" width="9.140625" style="1"/>
    <col min="11012" max="11012" width="14.5703125" style="1" customWidth="1"/>
    <col min="11013" max="11013" width="73.140625" style="1" customWidth="1"/>
    <col min="11014" max="11264" width="9.140625" style="1"/>
    <col min="11265" max="11265" width="11.7109375" style="1" customWidth="1"/>
    <col min="11266" max="11266" width="10.140625" style="1" customWidth="1"/>
    <col min="11267" max="11267" width="9.140625" style="1"/>
    <col min="11268" max="11268" width="14.5703125" style="1" customWidth="1"/>
    <col min="11269" max="11269" width="73.140625" style="1" customWidth="1"/>
    <col min="11270" max="11520" width="9.140625" style="1"/>
    <col min="11521" max="11521" width="11.7109375" style="1" customWidth="1"/>
    <col min="11522" max="11522" width="10.140625" style="1" customWidth="1"/>
    <col min="11523" max="11523" width="9.140625" style="1"/>
    <col min="11524" max="11524" width="14.5703125" style="1" customWidth="1"/>
    <col min="11525" max="11525" width="73.140625" style="1" customWidth="1"/>
    <col min="11526" max="11776" width="9.140625" style="1"/>
    <col min="11777" max="11777" width="11.7109375" style="1" customWidth="1"/>
    <col min="11778" max="11778" width="10.140625" style="1" customWidth="1"/>
    <col min="11779" max="11779" width="9.140625" style="1"/>
    <col min="11780" max="11780" width="14.5703125" style="1" customWidth="1"/>
    <col min="11781" max="11781" width="73.140625" style="1" customWidth="1"/>
    <col min="11782" max="12032" width="9.140625" style="1"/>
    <col min="12033" max="12033" width="11.7109375" style="1" customWidth="1"/>
    <col min="12034" max="12034" width="10.140625" style="1" customWidth="1"/>
    <col min="12035" max="12035" width="9.140625" style="1"/>
    <col min="12036" max="12036" width="14.5703125" style="1" customWidth="1"/>
    <col min="12037" max="12037" width="73.140625" style="1" customWidth="1"/>
    <col min="12038" max="12288" width="9.140625" style="1"/>
    <col min="12289" max="12289" width="11.7109375" style="1" customWidth="1"/>
    <col min="12290" max="12290" width="10.140625" style="1" customWidth="1"/>
    <col min="12291" max="12291" width="9.140625" style="1"/>
    <col min="12292" max="12292" width="14.5703125" style="1" customWidth="1"/>
    <col min="12293" max="12293" width="73.140625" style="1" customWidth="1"/>
    <col min="12294" max="12544" width="9.140625" style="1"/>
    <col min="12545" max="12545" width="11.7109375" style="1" customWidth="1"/>
    <col min="12546" max="12546" width="10.140625" style="1" customWidth="1"/>
    <col min="12547" max="12547" width="9.140625" style="1"/>
    <col min="12548" max="12548" width="14.5703125" style="1" customWidth="1"/>
    <col min="12549" max="12549" width="73.140625" style="1" customWidth="1"/>
    <col min="12550" max="12800" width="9.140625" style="1"/>
    <col min="12801" max="12801" width="11.7109375" style="1" customWidth="1"/>
    <col min="12802" max="12802" width="10.140625" style="1" customWidth="1"/>
    <col min="12803" max="12803" width="9.140625" style="1"/>
    <col min="12804" max="12804" width="14.5703125" style="1" customWidth="1"/>
    <col min="12805" max="12805" width="73.140625" style="1" customWidth="1"/>
    <col min="12806" max="13056" width="9.140625" style="1"/>
    <col min="13057" max="13057" width="11.7109375" style="1" customWidth="1"/>
    <col min="13058" max="13058" width="10.140625" style="1" customWidth="1"/>
    <col min="13059" max="13059" width="9.140625" style="1"/>
    <col min="13060" max="13060" width="14.5703125" style="1" customWidth="1"/>
    <col min="13061" max="13061" width="73.140625" style="1" customWidth="1"/>
    <col min="13062" max="13312" width="9.140625" style="1"/>
    <col min="13313" max="13313" width="11.7109375" style="1" customWidth="1"/>
    <col min="13314" max="13314" width="10.140625" style="1" customWidth="1"/>
    <col min="13315" max="13315" width="9.140625" style="1"/>
    <col min="13316" max="13316" width="14.5703125" style="1" customWidth="1"/>
    <col min="13317" max="13317" width="73.140625" style="1" customWidth="1"/>
    <col min="13318" max="13568" width="9.140625" style="1"/>
    <col min="13569" max="13569" width="11.7109375" style="1" customWidth="1"/>
    <col min="13570" max="13570" width="10.140625" style="1" customWidth="1"/>
    <col min="13571" max="13571" width="9.140625" style="1"/>
    <col min="13572" max="13572" width="14.5703125" style="1" customWidth="1"/>
    <col min="13573" max="13573" width="73.140625" style="1" customWidth="1"/>
    <col min="13574" max="13824" width="9.140625" style="1"/>
    <col min="13825" max="13825" width="11.7109375" style="1" customWidth="1"/>
    <col min="13826" max="13826" width="10.140625" style="1" customWidth="1"/>
    <col min="13827" max="13827" width="9.140625" style="1"/>
    <col min="13828" max="13828" width="14.5703125" style="1" customWidth="1"/>
    <col min="13829" max="13829" width="73.140625" style="1" customWidth="1"/>
    <col min="13830" max="14080" width="9.140625" style="1"/>
    <col min="14081" max="14081" width="11.7109375" style="1" customWidth="1"/>
    <col min="14082" max="14082" width="10.140625" style="1" customWidth="1"/>
    <col min="14083" max="14083" width="9.140625" style="1"/>
    <col min="14084" max="14084" width="14.5703125" style="1" customWidth="1"/>
    <col min="14085" max="14085" width="73.140625" style="1" customWidth="1"/>
    <col min="14086" max="14336" width="9.140625" style="1"/>
    <col min="14337" max="14337" width="11.7109375" style="1" customWidth="1"/>
    <col min="14338" max="14338" width="10.140625" style="1" customWidth="1"/>
    <col min="14339" max="14339" width="9.140625" style="1"/>
    <col min="14340" max="14340" width="14.5703125" style="1" customWidth="1"/>
    <col min="14341" max="14341" width="73.140625" style="1" customWidth="1"/>
    <col min="14342" max="14592" width="9.140625" style="1"/>
    <col min="14593" max="14593" width="11.7109375" style="1" customWidth="1"/>
    <col min="14594" max="14594" width="10.140625" style="1" customWidth="1"/>
    <col min="14595" max="14595" width="9.140625" style="1"/>
    <col min="14596" max="14596" width="14.5703125" style="1" customWidth="1"/>
    <col min="14597" max="14597" width="73.140625" style="1" customWidth="1"/>
    <col min="14598" max="14848" width="9.140625" style="1"/>
    <col min="14849" max="14849" width="11.7109375" style="1" customWidth="1"/>
    <col min="14850" max="14850" width="10.140625" style="1" customWidth="1"/>
    <col min="14851" max="14851" width="9.140625" style="1"/>
    <col min="14852" max="14852" width="14.5703125" style="1" customWidth="1"/>
    <col min="14853" max="14853" width="73.140625" style="1" customWidth="1"/>
    <col min="14854" max="15104" width="9.140625" style="1"/>
    <col min="15105" max="15105" width="11.7109375" style="1" customWidth="1"/>
    <col min="15106" max="15106" width="10.140625" style="1" customWidth="1"/>
    <col min="15107" max="15107" width="9.140625" style="1"/>
    <col min="15108" max="15108" width="14.5703125" style="1" customWidth="1"/>
    <col min="15109" max="15109" width="73.140625" style="1" customWidth="1"/>
    <col min="15110" max="15360" width="9.140625" style="1"/>
    <col min="15361" max="15361" width="11.7109375" style="1" customWidth="1"/>
    <col min="15362" max="15362" width="10.140625" style="1" customWidth="1"/>
    <col min="15363" max="15363" width="9.140625" style="1"/>
    <col min="15364" max="15364" width="14.5703125" style="1" customWidth="1"/>
    <col min="15365" max="15365" width="73.140625" style="1" customWidth="1"/>
    <col min="15366" max="15616" width="9.140625" style="1"/>
    <col min="15617" max="15617" width="11.7109375" style="1" customWidth="1"/>
    <col min="15618" max="15618" width="10.140625" style="1" customWidth="1"/>
    <col min="15619" max="15619" width="9.140625" style="1"/>
    <col min="15620" max="15620" width="14.5703125" style="1" customWidth="1"/>
    <col min="15621" max="15621" width="73.140625" style="1" customWidth="1"/>
    <col min="15622" max="15872" width="9.140625" style="1"/>
    <col min="15873" max="15873" width="11.7109375" style="1" customWidth="1"/>
    <col min="15874" max="15874" width="10.140625" style="1" customWidth="1"/>
    <col min="15875" max="15875" width="9.140625" style="1"/>
    <col min="15876" max="15876" width="14.5703125" style="1" customWidth="1"/>
    <col min="15877" max="15877" width="73.140625" style="1" customWidth="1"/>
    <col min="15878" max="16128" width="9.140625" style="1"/>
    <col min="16129" max="16129" width="11.7109375" style="1" customWidth="1"/>
    <col min="16130" max="16130" width="10.140625" style="1" customWidth="1"/>
    <col min="16131" max="16131" width="9.140625" style="1"/>
    <col min="16132" max="16132" width="14.5703125" style="1" customWidth="1"/>
    <col min="16133" max="16133" width="73.140625" style="1" customWidth="1"/>
    <col min="16134" max="16384" width="9.140625" style="1"/>
  </cols>
  <sheetData>
    <row r="1" spans="1:7">
      <c r="A1" s="4" t="s">
        <v>0</v>
      </c>
      <c r="B1" s="4"/>
      <c r="C1" s="4"/>
      <c r="D1" s="4"/>
      <c r="E1" s="10"/>
      <c r="F1" s="9"/>
      <c r="G1" s="10"/>
    </row>
    <row r="2" spans="1:7">
      <c r="A2" s="13"/>
      <c r="B2" s="13"/>
      <c r="C2" s="13"/>
      <c r="D2" s="13"/>
      <c r="E2" s="13"/>
      <c r="F2" s="13"/>
      <c r="G2" s="13"/>
    </row>
    <row r="3" spans="1:7">
      <c r="A3" s="13" t="s">
        <v>43</v>
      </c>
      <c r="B3" s="13"/>
      <c r="C3" s="13"/>
      <c r="D3" s="13"/>
      <c r="E3" s="13"/>
      <c r="F3" s="13"/>
      <c r="G3" s="13"/>
    </row>
    <row r="4" spans="1:7">
      <c r="A4" s="13"/>
      <c r="B4" s="13"/>
      <c r="C4" s="13"/>
      <c r="D4" s="13"/>
      <c r="E4" s="13"/>
      <c r="F4" s="13"/>
      <c r="G4" s="13"/>
    </row>
    <row r="5" spans="1:7" s="23" customFormat="1">
      <c r="A5" s="23" t="s">
        <v>74</v>
      </c>
    </row>
    <row r="6" spans="1:7" s="23" customFormat="1"/>
    <row r="7" spans="1:7" ht="33">
      <c r="A7" s="28" t="s">
        <v>1</v>
      </c>
      <c r="B7" s="28" t="s">
        <v>2</v>
      </c>
      <c r="C7" s="28" t="s">
        <v>3</v>
      </c>
      <c r="D7" s="14" t="s">
        <v>6</v>
      </c>
      <c r="E7" s="14" t="s">
        <v>7</v>
      </c>
      <c r="F7" s="34" t="s">
        <v>4</v>
      </c>
      <c r="G7" s="35" t="s">
        <v>5</v>
      </c>
    </row>
    <row r="8" spans="1:7" s="36" customFormat="1" ht="46.5" customHeight="1">
      <c r="A8" s="24">
        <v>1</v>
      </c>
      <c r="B8" s="24">
        <v>3017</v>
      </c>
      <c r="C8" s="37">
        <v>43712</v>
      </c>
      <c r="D8" s="24" t="s">
        <v>8</v>
      </c>
      <c r="E8" s="24" t="s">
        <v>9</v>
      </c>
      <c r="F8" s="38">
        <v>710000</v>
      </c>
      <c r="G8" s="39" t="s">
        <v>334</v>
      </c>
    </row>
    <row r="9" spans="1:7" s="36" customFormat="1" ht="46.5" customHeight="1">
      <c r="A9" s="24">
        <f>1+A8</f>
        <v>2</v>
      </c>
      <c r="B9" s="24">
        <v>3019</v>
      </c>
      <c r="C9" s="37">
        <v>43712</v>
      </c>
      <c r="D9" s="24" t="s">
        <v>10</v>
      </c>
      <c r="E9" s="24" t="s">
        <v>9</v>
      </c>
      <c r="F9" s="38">
        <v>106649781</v>
      </c>
      <c r="G9" s="39" t="s">
        <v>338</v>
      </c>
    </row>
    <row r="10" spans="1:7" s="36" customFormat="1" ht="46.5" customHeight="1">
      <c r="A10" s="24">
        <f t="shared" ref="A10:A21" si="0">1+A9</f>
        <v>3</v>
      </c>
      <c r="B10" s="24">
        <v>3018</v>
      </c>
      <c r="C10" s="37">
        <v>43712</v>
      </c>
      <c r="D10" s="24" t="s">
        <v>10</v>
      </c>
      <c r="E10" s="24" t="s">
        <v>9</v>
      </c>
      <c r="F10" s="38">
        <v>14725</v>
      </c>
      <c r="G10" s="39" t="s">
        <v>337</v>
      </c>
    </row>
    <row r="11" spans="1:7" s="36" customFormat="1" ht="46.5" customHeight="1">
      <c r="A11" s="24">
        <f t="shared" si="0"/>
        <v>4</v>
      </c>
      <c r="B11" s="24">
        <v>3020</v>
      </c>
      <c r="C11" s="37">
        <v>43712</v>
      </c>
      <c r="D11" s="24" t="s">
        <v>11</v>
      </c>
      <c r="E11" s="24" t="s">
        <v>9</v>
      </c>
      <c r="F11" s="38">
        <v>607708</v>
      </c>
      <c r="G11" s="39" t="s">
        <v>341</v>
      </c>
    </row>
    <row r="12" spans="1:7" s="36" customFormat="1" ht="46.5" customHeight="1">
      <c r="A12" s="24">
        <f t="shared" si="0"/>
        <v>5</v>
      </c>
      <c r="B12" s="24">
        <v>3021</v>
      </c>
      <c r="C12" s="37">
        <v>43712</v>
      </c>
      <c r="D12" s="24" t="s">
        <v>47</v>
      </c>
      <c r="E12" s="24" t="s">
        <v>9</v>
      </c>
      <c r="F12" s="38">
        <v>554083</v>
      </c>
      <c r="G12" s="39" t="s">
        <v>345</v>
      </c>
    </row>
    <row r="13" spans="1:7" s="36" customFormat="1" ht="46.5" customHeight="1">
      <c r="A13" s="24">
        <f t="shared" si="0"/>
        <v>6</v>
      </c>
      <c r="B13" s="24">
        <v>3011</v>
      </c>
      <c r="C13" s="37">
        <v>43717</v>
      </c>
      <c r="D13" s="24" t="s">
        <v>11</v>
      </c>
      <c r="E13" s="24" t="s">
        <v>12</v>
      </c>
      <c r="F13" s="38">
        <v>7407</v>
      </c>
      <c r="G13" s="39" t="s">
        <v>343</v>
      </c>
    </row>
    <row r="14" spans="1:7" s="36" customFormat="1" ht="52.5" customHeight="1">
      <c r="A14" s="24">
        <f t="shared" si="0"/>
        <v>7</v>
      </c>
      <c r="B14" s="24">
        <v>3013</v>
      </c>
      <c r="C14" s="37">
        <v>43717</v>
      </c>
      <c r="D14" s="24" t="s">
        <v>11</v>
      </c>
      <c r="E14" s="24" t="s">
        <v>12</v>
      </c>
      <c r="F14" s="38">
        <v>650</v>
      </c>
      <c r="G14" s="39" t="s">
        <v>344</v>
      </c>
    </row>
    <row r="15" spans="1:7" ht="57" customHeight="1">
      <c r="A15" s="24">
        <f t="shared" si="0"/>
        <v>8</v>
      </c>
      <c r="B15" s="24">
        <v>3012</v>
      </c>
      <c r="C15" s="37">
        <v>43717</v>
      </c>
      <c r="D15" s="24" t="s">
        <v>11</v>
      </c>
      <c r="E15" s="24" t="s">
        <v>12</v>
      </c>
      <c r="F15" s="38">
        <v>3790</v>
      </c>
      <c r="G15" s="39" t="s">
        <v>343</v>
      </c>
    </row>
    <row r="16" spans="1:7" ht="60" customHeight="1">
      <c r="A16" s="24">
        <f t="shared" si="0"/>
        <v>9</v>
      </c>
      <c r="B16" s="24">
        <v>3376</v>
      </c>
      <c r="C16" s="37">
        <v>43721</v>
      </c>
      <c r="D16" s="24" t="s">
        <v>46</v>
      </c>
      <c r="E16" s="24" t="s">
        <v>50</v>
      </c>
      <c r="F16" s="38">
        <v>16611</v>
      </c>
      <c r="G16" s="39" t="s">
        <v>340</v>
      </c>
    </row>
    <row r="17" spans="1:7" ht="54.75" customHeight="1">
      <c r="A17" s="24">
        <f t="shared" si="0"/>
        <v>10</v>
      </c>
      <c r="B17" s="24">
        <v>3450</v>
      </c>
      <c r="C17" s="37">
        <v>43731</v>
      </c>
      <c r="D17" s="24" t="s">
        <v>47</v>
      </c>
      <c r="E17" s="24" t="s">
        <v>9</v>
      </c>
      <c r="F17" s="38">
        <v>5163</v>
      </c>
      <c r="G17" s="39" t="s">
        <v>342</v>
      </c>
    </row>
    <row r="18" spans="1:7" ht="51.75" customHeight="1">
      <c r="A18" s="24">
        <f t="shared" si="0"/>
        <v>11</v>
      </c>
      <c r="B18" s="24">
        <v>3448</v>
      </c>
      <c r="C18" s="37">
        <v>43731</v>
      </c>
      <c r="D18" s="24" t="s">
        <v>10</v>
      </c>
      <c r="E18" s="24" t="s">
        <v>9</v>
      </c>
      <c r="F18" s="38">
        <v>7718850</v>
      </c>
      <c r="G18" s="39" t="s">
        <v>339</v>
      </c>
    </row>
    <row r="19" spans="1:7" ht="67.5" customHeight="1">
      <c r="A19" s="24">
        <f t="shared" si="0"/>
        <v>12</v>
      </c>
      <c r="B19" s="24">
        <v>3449</v>
      </c>
      <c r="C19" s="37">
        <v>43731</v>
      </c>
      <c r="D19" s="24" t="s">
        <v>32</v>
      </c>
      <c r="E19" s="24" t="s">
        <v>9</v>
      </c>
      <c r="F19" s="38">
        <v>71180</v>
      </c>
      <c r="G19" s="39" t="s">
        <v>346</v>
      </c>
    </row>
    <row r="20" spans="1:7" ht="67.5" customHeight="1">
      <c r="A20" s="24">
        <f t="shared" si="0"/>
        <v>13</v>
      </c>
      <c r="B20" s="24">
        <v>3521</v>
      </c>
      <c r="C20" s="37">
        <v>43733</v>
      </c>
      <c r="D20" s="24" t="s">
        <v>8</v>
      </c>
      <c r="E20" s="24" t="s">
        <v>9</v>
      </c>
      <c r="F20" s="38">
        <v>495000</v>
      </c>
      <c r="G20" s="39" t="s">
        <v>335</v>
      </c>
    </row>
    <row r="21" spans="1:7" ht="77.25" customHeight="1">
      <c r="A21" s="24">
        <f t="shared" si="0"/>
        <v>14</v>
      </c>
      <c r="B21" s="24">
        <v>3574</v>
      </c>
      <c r="C21" s="37">
        <v>43735</v>
      </c>
      <c r="D21" s="24" t="s">
        <v>8</v>
      </c>
      <c r="E21" s="24" t="s">
        <v>9</v>
      </c>
      <c r="F21" s="38">
        <v>70000</v>
      </c>
      <c r="G21" s="39" t="s">
        <v>336</v>
      </c>
    </row>
    <row r="22" spans="1:7" s="2" customFormat="1">
      <c r="A22" s="11"/>
      <c r="B22" s="29"/>
      <c r="C22" s="29"/>
      <c r="D22" s="29"/>
      <c r="E22" s="48" t="s">
        <v>28</v>
      </c>
      <c r="F22" s="40">
        <f>SUM(F8:F21)</f>
        <v>116924948</v>
      </c>
      <c r="G22" s="12"/>
    </row>
    <row r="25" spans="1:7">
      <c r="E25" s="3"/>
      <c r="F25" s="3"/>
    </row>
    <row r="26" spans="1:7">
      <c r="E26" s="3"/>
      <c r="F26" s="3"/>
    </row>
    <row r="27" spans="1:7">
      <c r="E27" s="3"/>
      <c r="F27" s="3"/>
    </row>
    <row r="28" spans="1:7">
      <c r="E28" s="3"/>
      <c r="F28" s="3"/>
    </row>
    <row r="29" spans="1:7">
      <c r="E29" s="3"/>
      <c r="F29" s="3"/>
    </row>
    <row r="30" spans="1:7">
      <c r="F30" s="3"/>
    </row>
    <row r="31" spans="1:7">
      <c r="F31" s="3"/>
    </row>
    <row r="32" spans="1:7">
      <c r="F32" s="3"/>
    </row>
    <row r="37" spans="6:6">
      <c r="F37" s="3"/>
    </row>
  </sheetData>
  <sortState ref="A8:G22">
    <sortCondition ref="C8:C22"/>
  </sortState>
  <pageMargins left="0.7" right="0.7" top="0.75" bottom="0.75" header="0.3" footer="0.3"/>
  <pageSetup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topLeftCell="A139" workbookViewId="0">
      <selection activeCell="E146" sqref="E146"/>
    </sheetView>
  </sheetViews>
  <sheetFormatPr defaultColWidth="9.140625" defaultRowHeight="16.5"/>
  <cols>
    <col min="1" max="1" width="10.85546875" style="113" customWidth="1"/>
    <col min="2" max="2" width="14.85546875" style="142" customWidth="1"/>
    <col min="3" max="3" width="63.140625" style="210" customWidth="1"/>
    <col min="4" max="4" width="26.85546875" style="129" customWidth="1"/>
    <col min="5" max="5" width="17.42578125" style="109" customWidth="1"/>
    <col min="6" max="6" width="9.140625" style="59"/>
    <col min="7" max="7" width="9.5703125" style="59" bestFit="1" customWidth="1"/>
    <col min="8" max="8" width="9.140625" style="59" customWidth="1"/>
    <col min="9" max="16384" width="9.140625" style="59"/>
  </cols>
  <sheetData>
    <row r="1" spans="1:5">
      <c r="A1" s="114" t="s">
        <v>35</v>
      </c>
    </row>
    <row r="2" spans="1:5">
      <c r="A2" s="114" t="s">
        <v>16</v>
      </c>
    </row>
    <row r="3" spans="1:5">
      <c r="A3" s="114" t="s">
        <v>36</v>
      </c>
    </row>
    <row r="4" spans="1:5">
      <c r="A4" s="114" t="s">
        <v>48</v>
      </c>
    </row>
    <row r="5" spans="1:5">
      <c r="A5" s="114"/>
    </row>
    <row r="6" spans="1:5" hidden="1">
      <c r="A6" s="114"/>
    </row>
    <row r="7" spans="1:5">
      <c r="A7" s="114"/>
      <c r="C7" s="211" t="s">
        <v>347</v>
      </c>
    </row>
    <row r="8" spans="1:5" ht="23.25" customHeight="1">
      <c r="A8" s="60" t="s">
        <v>18</v>
      </c>
      <c r="B8" s="143" t="s">
        <v>17</v>
      </c>
      <c r="C8" s="208" t="s">
        <v>19</v>
      </c>
      <c r="D8" s="130" t="s">
        <v>20</v>
      </c>
      <c r="E8" s="53" t="s">
        <v>21</v>
      </c>
    </row>
    <row r="9" spans="1:5" ht="49.5">
      <c r="A9" s="60">
        <v>3009</v>
      </c>
      <c r="B9" s="143">
        <v>43712</v>
      </c>
      <c r="C9" s="208" t="s">
        <v>350</v>
      </c>
      <c r="D9" s="130" t="s">
        <v>348</v>
      </c>
      <c r="E9" s="53">
        <v>248435.25</v>
      </c>
    </row>
    <row r="10" spans="1:5" ht="82.5">
      <c r="A10" s="131">
        <v>3201</v>
      </c>
      <c r="B10" s="224">
        <v>43714</v>
      </c>
      <c r="C10" s="198" t="s">
        <v>382</v>
      </c>
      <c r="D10" s="217" t="s">
        <v>53</v>
      </c>
      <c r="E10" s="225">
        <v>131</v>
      </c>
    </row>
    <row r="11" spans="1:5" ht="82.5">
      <c r="A11" s="131">
        <v>3202</v>
      </c>
      <c r="B11" s="224">
        <v>43714</v>
      </c>
      <c r="C11" s="198" t="s">
        <v>382</v>
      </c>
      <c r="D11" s="217" t="s">
        <v>53</v>
      </c>
      <c r="E11" s="225">
        <v>65</v>
      </c>
    </row>
    <row r="12" spans="1:5" ht="82.5">
      <c r="A12" s="131">
        <v>3203</v>
      </c>
      <c r="B12" s="224">
        <v>43714</v>
      </c>
      <c r="C12" s="198" t="s">
        <v>382</v>
      </c>
      <c r="D12" s="217" t="s">
        <v>53</v>
      </c>
      <c r="E12" s="225">
        <v>96</v>
      </c>
    </row>
    <row r="13" spans="1:5" ht="99">
      <c r="A13" s="131">
        <v>3204</v>
      </c>
      <c r="B13" s="224">
        <v>43714</v>
      </c>
      <c r="C13" s="198" t="s">
        <v>383</v>
      </c>
      <c r="D13" s="217" t="s">
        <v>71</v>
      </c>
      <c r="E13" s="225">
        <v>135</v>
      </c>
    </row>
    <row r="14" spans="1:5" ht="99">
      <c r="A14" s="131">
        <v>3205</v>
      </c>
      <c r="B14" s="224">
        <v>43714</v>
      </c>
      <c r="C14" s="198" t="s">
        <v>384</v>
      </c>
      <c r="D14" s="217" t="s">
        <v>34</v>
      </c>
      <c r="E14" s="225">
        <v>56</v>
      </c>
    </row>
    <row r="15" spans="1:5" ht="99">
      <c r="A15" s="131">
        <v>3206</v>
      </c>
      <c r="B15" s="224">
        <v>43714</v>
      </c>
      <c r="C15" s="198" t="s">
        <v>385</v>
      </c>
      <c r="D15" s="217" t="s">
        <v>71</v>
      </c>
      <c r="E15" s="225">
        <v>77</v>
      </c>
    </row>
    <row r="16" spans="1:5" ht="99">
      <c r="A16" s="131">
        <v>3207</v>
      </c>
      <c r="B16" s="224">
        <v>43714</v>
      </c>
      <c r="C16" s="198" t="s">
        <v>386</v>
      </c>
      <c r="D16" s="217" t="s">
        <v>34</v>
      </c>
      <c r="E16" s="225">
        <v>50</v>
      </c>
    </row>
    <row r="17" spans="1:5" ht="99">
      <c r="A17" s="131">
        <v>3208</v>
      </c>
      <c r="B17" s="224">
        <v>43714</v>
      </c>
      <c r="C17" s="198" t="s">
        <v>387</v>
      </c>
      <c r="D17" s="217" t="s">
        <v>71</v>
      </c>
      <c r="E17" s="225">
        <v>17.43</v>
      </c>
    </row>
    <row r="18" spans="1:5" ht="82.5">
      <c r="A18" s="131">
        <v>3212</v>
      </c>
      <c r="B18" s="224">
        <v>43714</v>
      </c>
      <c r="C18" s="198" t="s">
        <v>382</v>
      </c>
      <c r="D18" s="217" t="s">
        <v>53</v>
      </c>
      <c r="E18" s="225">
        <v>154</v>
      </c>
    </row>
    <row r="19" spans="1:5" ht="82.5">
      <c r="A19" s="131">
        <v>3209</v>
      </c>
      <c r="B19" s="224">
        <v>43714</v>
      </c>
      <c r="C19" s="198" t="s">
        <v>394</v>
      </c>
      <c r="D19" s="217" t="s">
        <v>53</v>
      </c>
      <c r="E19" s="225">
        <v>691</v>
      </c>
    </row>
    <row r="20" spans="1:5" ht="82.5">
      <c r="A20" s="131">
        <v>3210</v>
      </c>
      <c r="B20" s="224">
        <v>43714</v>
      </c>
      <c r="C20" s="198" t="s">
        <v>394</v>
      </c>
      <c r="D20" s="217" t="s">
        <v>53</v>
      </c>
      <c r="E20" s="225">
        <v>342</v>
      </c>
    </row>
    <row r="21" spans="1:5" ht="82.5">
      <c r="A21" s="131">
        <v>3211</v>
      </c>
      <c r="B21" s="224">
        <v>43714</v>
      </c>
      <c r="C21" s="198" t="s">
        <v>394</v>
      </c>
      <c r="D21" s="217" t="s">
        <v>53</v>
      </c>
      <c r="E21" s="225">
        <v>805</v>
      </c>
    </row>
    <row r="22" spans="1:5" ht="82.5">
      <c r="A22" s="131">
        <v>3213</v>
      </c>
      <c r="B22" s="224">
        <v>43714</v>
      </c>
      <c r="C22" s="198" t="s">
        <v>394</v>
      </c>
      <c r="D22" s="217" t="s">
        <v>53</v>
      </c>
      <c r="E22" s="225">
        <v>506</v>
      </c>
    </row>
    <row r="23" spans="1:5" ht="99">
      <c r="A23" s="131">
        <v>3214</v>
      </c>
      <c r="B23" s="224">
        <v>43714</v>
      </c>
      <c r="C23" s="198" t="s">
        <v>395</v>
      </c>
      <c r="D23" s="217" t="s">
        <v>73</v>
      </c>
      <c r="E23" s="225">
        <v>707</v>
      </c>
    </row>
    <row r="24" spans="1:5" ht="99">
      <c r="A24" s="131">
        <v>3215</v>
      </c>
      <c r="B24" s="224">
        <v>43714</v>
      </c>
      <c r="C24" s="198" t="s">
        <v>396</v>
      </c>
      <c r="D24" s="217" t="s">
        <v>34</v>
      </c>
      <c r="E24" s="225">
        <v>296</v>
      </c>
    </row>
    <row r="25" spans="1:5" ht="99">
      <c r="A25" s="131">
        <v>3216</v>
      </c>
      <c r="B25" s="224">
        <v>43714</v>
      </c>
      <c r="C25" s="198" t="s">
        <v>397</v>
      </c>
      <c r="D25" s="217" t="s">
        <v>406</v>
      </c>
      <c r="E25" s="225">
        <v>401</v>
      </c>
    </row>
    <row r="26" spans="1:5" ht="99">
      <c r="A26" s="131">
        <v>3217</v>
      </c>
      <c r="B26" s="224">
        <v>43714</v>
      </c>
      <c r="C26" s="198" t="s">
        <v>398</v>
      </c>
      <c r="D26" s="217" t="s">
        <v>34</v>
      </c>
      <c r="E26" s="225">
        <v>260</v>
      </c>
    </row>
    <row r="27" spans="1:5" ht="99">
      <c r="A27" s="131">
        <v>3218</v>
      </c>
      <c r="B27" s="224">
        <v>43714</v>
      </c>
      <c r="C27" s="198" t="s">
        <v>399</v>
      </c>
      <c r="D27" s="217" t="s">
        <v>71</v>
      </c>
      <c r="E27" s="225">
        <v>89.57</v>
      </c>
    </row>
    <row r="28" spans="1:5" ht="99">
      <c r="A28" s="131">
        <v>3219</v>
      </c>
      <c r="B28" s="224">
        <v>43717</v>
      </c>
      <c r="C28" s="198" t="s">
        <v>407</v>
      </c>
      <c r="D28" s="217" t="s">
        <v>53</v>
      </c>
      <c r="E28" s="225">
        <v>155</v>
      </c>
    </row>
    <row r="29" spans="1:5" ht="99">
      <c r="A29" s="131">
        <v>3221</v>
      </c>
      <c r="B29" s="224">
        <v>43717</v>
      </c>
      <c r="C29" s="198" t="s">
        <v>408</v>
      </c>
      <c r="D29" s="217" t="s">
        <v>54</v>
      </c>
      <c r="E29" s="225">
        <v>211</v>
      </c>
    </row>
    <row r="30" spans="1:5" ht="115.5">
      <c r="A30" s="131">
        <v>3222</v>
      </c>
      <c r="B30" s="224">
        <v>43717</v>
      </c>
      <c r="C30" s="198" t="s">
        <v>409</v>
      </c>
      <c r="D30" s="217" t="s">
        <v>72</v>
      </c>
      <c r="E30" s="225">
        <v>120</v>
      </c>
    </row>
    <row r="31" spans="1:5" ht="115.5">
      <c r="A31" s="131">
        <v>3223</v>
      </c>
      <c r="B31" s="224">
        <v>43717</v>
      </c>
      <c r="C31" s="198" t="s">
        <v>410</v>
      </c>
      <c r="D31" s="217" t="s">
        <v>62</v>
      </c>
      <c r="E31" s="225">
        <v>78</v>
      </c>
    </row>
    <row r="32" spans="1:5" ht="99">
      <c r="A32" s="131">
        <v>3224</v>
      </c>
      <c r="B32" s="224">
        <v>43717</v>
      </c>
      <c r="C32" s="198" t="s">
        <v>411</v>
      </c>
      <c r="D32" s="217" t="s">
        <v>72</v>
      </c>
      <c r="E32" s="225">
        <v>26.71</v>
      </c>
    </row>
    <row r="33" spans="1:5" ht="99">
      <c r="A33" s="131">
        <v>3229</v>
      </c>
      <c r="B33" s="224">
        <v>43717</v>
      </c>
      <c r="C33" s="198" t="s">
        <v>412</v>
      </c>
      <c r="D33" s="217" t="s">
        <v>34</v>
      </c>
      <c r="E33" s="225">
        <v>89</v>
      </c>
    </row>
    <row r="34" spans="1:5" ht="99">
      <c r="A34" s="131">
        <v>3231</v>
      </c>
      <c r="B34" s="224">
        <v>43717</v>
      </c>
      <c r="C34" s="198" t="s">
        <v>407</v>
      </c>
      <c r="D34" s="217" t="s">
        <v>53</v>
      </c>
      <c r="E34" s="225">
        <v>59</v>
      </c>
    </row>
    <row r="35" spans="1:5" ht="99">
      <c r="A35" s="131">
        <v>3232</v>
      </c>
      <c r="B35" s="224">
        <v>43717</v>
      </c>
      <c r="C35" s="198" t="s">
        <v>407</v>
      </c>
      <c r="D35" s="217" t="s">
        <v>53</v>
      </c>
      <c r="E35" s="225">
        <v>152</v>
      </c>
    </row>
    <row r="36" spans="1:5" ht="99">
      <c r="A36" s="131">
        <v>3235</v>
      </c>
      <c r="B36" s="224">
        <v>43717</v>
      </c>
      <c r="C36" s="198" t="s">
        <v>407</v>
      </c>
      <c r="D36" s="217" t="s">
        <v>53</v>
      </c>
      <c r="E36" s="225">
        <v>335</v>
      </c>
    </row>
    <row r="37" spans="1:5" ht="99">
      <c r="A37" s="131">
        <v>3220</v>
      </c>
      <c r="B37" s="224">
        <v>43717</v>
      </c>
      <c r="C37" s="198" t="s">
        <v>413</v>
      </c>
      <c r="D37" s="217" t="s">
        <v>53</v>
      </c>
      <c r="E37" s="225">
        <v>820</v>
      </c>
    </row>
    <row r="38" spans="1:5" ht="99">
      <c r="A38" s="131">
        <v>3225</v>
      </c>
      <c r="B38" s="224">
        <v>43717</v>
      </c>
      <c r="C38" s="198" t="s">
        <v>414</v>
      </c>
      <c r="D38" s="217" t="s">
        <v>54</v>
      </c>
      <c r="E38" s="225">
        <v>1100</v>
      </c>
    </row>
    <row r="39" spans="1:5" ht="99">
      <c r="A39" s="131">
        <v>3226</v>
      </c>
      <c r="B39" s="224">
        <v>43717</v>
      </c>
      <c r="C39" s="198" t="s">
        <v>415</v>
      </c>
      <c r="D39" s="217" t="s">
        <v>72</v>
      </c>
      <c r="E39" s="225">
        <v>630</v>
      </c>
    </row>
    <row r="40" spans="1:5" ht="99">
      <c r="A40" s="131">
        <v>3227</v>
      </c>
      <c r="B40" s="224">
        <v>43717</v>
      </c>
      <c r="C40" s="198" t="s">
        <v>416</v>
      </c>
      <c r="D40" s="217" t="s">
        <v>419</v>
      </c>
      <c r="E40" s="225">
        <v>408</v>
      </c>
    </row>
    <row r="41" spans="1:5" ht="99">
      <c r="A41" s="131">
        <v>3228</v>
      </c>
      <c r="B41" s="224">
        <v>43717</v>
      </c>
      <c r="C41" s="198" t="s">
        <v>417</v>
      </c>
      <c r="D41" s="217" t="s">
        <v>72</v>
      </c>
      <c r="E41" s="225">
        <v>141.29</v>
      </c>
    </row>
    <row r="42" spans="1:5" ht="99">
      <c r="A42" s="131">
        <v>3230</v>
      </c>
      <c r="B42" s="224">
        <v>43717</v>
      </c>
      <c r="C42" s="198" t="s">
        <v>418</v>
      </c>
      <c r="D42" s="217" t="s">
        <v>34</v>
      </c>
      <c r="E42" s="225">
        <v>472</v>
      </c>
    </row>
    <row r="43" spans="1:5" ht="99">
      <c r="A43" s="131">
        <v>3233</v>
      </c>
      <c r="B43" s="224">
        <v>43717</v>
      </c>
      <c r="C43" s="198" t="s">
        <v>413</v>
      </c>
      <c r="D43" s="217" t="s">
        <v>53</v>
      </c>
      <c r="E43" s="225">
        <v>308</v>
      </c>
    </row>
    <row r="44" spans="1:5" ht="99">
      <c r="A44" s="131">
        <v>3234</v>
      </c>
      <c r="B44" s="224">
        <v>43717</v>
      </c>
      <c r="C44" s="198" t="s">
        <v>413</v>
      </c>
      <c r="D44" s="217" t="s">
        <v>53</v>
      </c>
      <c r="E44" s="225">
        <v>794</v>
      </c>
    </row>
    <row r="45" spans="1:5" ht="99">
      <c r="A45" s="131">
        <v>3236</v>
      </c>
      <c r="B45" s="224">
        <v>43717</v>
      </c>
      <c r="C45" s="198" t="s">
        <v>413</v>
      </c>
      <c r="D45" s="217" t="s">
        <v>53</v>
      </c>
      <c r="E45" s="225">
        <v>1754</v>
      </c>
    </row>
    <row r="46" spans="1:5" ht="82.5">
      <c r="A46" s="60">
        <v>2937</v>
      </c>
      <c r="B46" s="143">
        <v>43718</v>
      </c>
      <c r="C46" s="217" t="s">
        <v>455</v>
      </c>
      <c r="D46" s="217" t="s">
        <v>54</v>
      </c>
      <c r="E46" s="53">
        <v>265</v>
      </c>
    </row>
    <row r="47" spans="1:5" ht="82.5">
      <c r="A47" s="60">
        <v>2938</v>
      </c>
      <c r="B47" s="143">
        <v>43718</v>
      </c>
      <c r="C47" s="217" t="s">
        <v>454</v>
      </c>
      <c r="D47" s="217" t="s">
        <v>54</v>
      </c>
      <c r="E47" s="53">
        <v>106</v>
      </c>
    </row>
    <row r="48" spans="1:5" ht="82.5">
      <c r="A48" s="60">
        <v>2932</v>
      </c>
      <c r="B48" s="143">
        <v>43718</v>
      </c>
      <c r="C48" s="208" t="s">
        <v>442</v>
      </c>
      <c r="D48" s="130" t="s">
        <v>53</v>
      </c>
      <c r="E48" s="53">
        <v>257</v>
      </c>
    </row>
    <row r="49" spans="1:5" ht="82.5">
      <c r="A49" s="60">
        <v>2934</v>
      </c>
      <c r="B49" s="143">
        <v>43718</v>
      </c>
      <c r="C49" s="208" t="s">
        <v>442</v>
      </c>
      <c r="D49" s="130" t="s">
        <v>53</v>
      </c>
      <c r="E49" s="53">
        <v>68</v>
      </c>
    </row>
    <row r="50" spans="1:5" ht="82.5">
      <c r="A50" s="60">
        <v>2936</v>
      </c>
      <c r="B50" s="143">
        <v>43718</v>
      </c>
      <c r="C50" s="208" t="s">
        <v>442</v>
      </c>
      <c r="D50" s="130" t="s">
        <v>53</v>
      </c>
      <c r="E50" s="53">
        <v>66</v>
      </c>
    </row>
    <row r="51" spans="1:5" ht="82.5">
      <c r="A51" s="60">
        <v>2935</v>
      </c>
      <c r="B51" s="143">
        <v>43718</v>
      </c>
      <c r="C51" s="208" t="s">
        <v>442</v>
      </c>
      <c r="D51" s="130" t="s">
        <v>53</v>
      </c>
      <c r="E51" s="53">
        <v>20</v>
      </c>
    </row>
    <row r="52" spans="1:5" ht="82.5">
      <c r="A52" s="60">
        <v>2933</v>
      </c>
      <c r="B52" s="143">
        <v>43718</v>
      </c>
      <c r="C52" s="208" t="s">
        <v>442</v>
      </c>
      <c r="D52" s="130" t="s">
        <v>53</v>
      </c>
      <c r="E52" s="53">
        <v>211</v>
      </c>
    </row>
    <row r="53" spans="1:5" ht="82.5">
      <c r="A53" s="60">
        <v>2939</v>
      </c>
      <c r="B53" s="143">
        <v>43718</v>
      </c>
      <c r="C53" s="217" t="s">
        <v>456</v>
      </c>
      <c r="D53" s="130" t="s">
        <v>34</v>
      </c>
      <c r="E53" s="53">
        <v>69</v>
      </c>
    </row>
    <row r="54" spans="1:5" ht="82.5">
      <c r="A54" s="60">
        <v>2940</v>
      </c>
      <c r="B54" s="143">
        <v>43718</v>
      </c>
      <c r="C54" s="217" t="s">
        <v>457</v>
      </c>
      <c r="D54" s="217" t="s">
        <v>54</v>
      </c>
      <c r="E54" s="53">
        <v>24.37</v>
      </c>
    </row>
    <row r="55" spans="1:5" ht="66">
      <c r="A55" s="60">
        <v>2946</v>
      </c>
      <c r="B55" s="143">
        <v>43718</v>
      </c>
      <c r="C55" s="217" t="s">
        <v>458</v>
      </c>
      <c r="D55" s="217" t="s">
        <v>54</v>
      </c>
      <c r="E55" s="53">
        <v>1394</v>
      </c>
    </row>
    <row r="56" spans="1:5" ht="66">
      <c r="A56" s="60">
        <v>2947</v>
      </c>
      <c r="B56" s="143">
        <v>43718</v>
      </c>
      <c r="C56" s="217" t="s">
        <v>459</v>
      </c>
      <c r="D56" s="217" t="s">
        <v>54</v>
      </c>
      <c r="E56" s="53">
        <v>558</v>
      </c>
    </row>
    <row r="57" spans="1:5" ht="82.5">
      <c r="A57" s="60">
        <v>2948</v>
      </c>
      <c r="B57" s="143">
        <v>43718</v>
      </c>
      <c r="C57" s="217" t="s">
        <v>460</v>
      </c>
      <c r="D57" s="130" t="s">
        <v>34</v>
      </c>
      <c r="E57" s="53">
        <v>362</v>
      </c>
    </row>
    <row r="58" spans="1:5" ht="82.5">
      <c r="A58" s="60">
        <v>2941</v>
      </c>
      <c r="B58" s="143">
        <v>43718</v>
      </c>
      <c r="C58" s="208" t="s">
        <v>443</v>
      </c>
      <c r="D58" s="130" t="s">
        <v>53</v>
      </c>
      <c r="E58" s="53">
        <v>1350</v>
      </c>
    </row>
    <row r="59" spans="1:5" ht="82.5">
      <c r="A59" s="60">
        <v>2942</v>
      </c>
      <c r="B59" s="143">
        <v>43718</v>
      </c>
      <c r="C59" s="208" t="s">
        <v>443</v>
      </c>
      <c r="D59" s="130" t="s">
        <v>53</v>
      </c>
      <c r="E59" s="53">
        <v>1102</v>
      </c>
    </row>
    <row r="60" spans="1:5" ht="82.5">
      <c r="A60" s="60">
        <v>2945</v>
      </c>
      <c r="B60" s="143">
        <v>43718</v>
      </c>
      <c r="C60" s="208" t="s">
        <v>443</v>
      </c>
      <c r="D60" s="130" t="s">
        <v>53</v>
      </c>
      <c r="E60" s="53">
        <v>345</v>
      </c>
    </row>
    <row r="61" spans="1:5" ht="82.5">
      <c r="A61" s="60">
        <v>2944</v>
      </c>
      <c r="B61" s="143">
        <v>43718</v>
      </c>
      <c r="C61" s="208" t="s">
        <v>443</v>
      </c>
      <c r="D61" s="130" t="s">
        <v>53</v>
      </c>
      <c r="E61" s="53">
        <v>102</v>
      </c>
    </row>
    <row r="62" spans="1:5" ht="82.5">
      <c r="A62" s="60">
        <v>2943</v>
      </c>
      <c r="B62" s="143">
        <v>43718</v>
      </c>
      <c r="C62" s="208" t="s">
        <v>443</v>
      </c>
      <c r="D62" s="130" t="s">
        <v>53</v>
      </c>
      <c r="E62" s="53">
        <v>359</v>
      </c>
    </row>
    <row r="63" spans="1:5" ht="66">
      <c r="A63" s="60">
        <v>2949</v>
      </c>
      <c r="B63" s="143">
        <v>43718</v>
      </c>
      <c r="C63" s="217" t="s">
        <v>461</v>
      </c>
      <c r="D63" s="217" t="s">
        <v>54</v>
      </c>
      <c r="E63" s="53">
        <v>124.63</v>
      </c>
    </row>
    <row r="64" spans="1:5" ht="49.5">
      <c r="A64" s="60">
        <v>3460</v>
      </c>
      <c r="B64" s="143">
        <v>43732</v>
      </c>
      <c r="C64" s="208" t="s">
        <v>349</v>
      </c>
      <c r="D64" s="130" t="s">
        <v>351</v>
      </c>
      <c r="E64" s="53">
        <v>2718.97</v>
      </c>
    </row>
    <row r="65" spans="1:5" ht="99">
      <c r="A65" s="60">
        <v>3470</v>
      </c>
      <c r="B65" s="143">
        <v>43733</v>
      </c>
      <c r="C65" s="208" t="s">
        <v>353</v>
      </c>
      <c r="D65" s="217" t="s">
        <v>54</v>
      </c>
      <c r="E65" s="53">
        <v>7</v>
      </c>
    </row>
    <row r="66" spans="1:5" ht="99">
      <c r="A66" s="60">
        <v>3471</v>
      </c>
      <c r="B66" s="143">
        <v>43733</v>
      </c>
      <c r="C66" s="208" t="s">
        <v>355</v>
      </c>
      <c r="D66" s="217" t="s">
        <v>54</v>
      </c>
      <c r="E66" s="53">
        <v>16</v>
      </c>
    </row>
    <row r="67" spans="1:5" ht="99">
      <c r="A67" s="60">
        <v>3472</v>
      </c>
      <c r="B67" s="143">
        <v>43733</v>
      </c>
      <c r="C67" s="208" t="s">
        <v>356</v>
      </c>
      <c r="D67" s="130" t="s">
        <v>34</v>
      </c>
      <c r="E67" s="53">
        <v>10</v>
      </c>
    </row>
    <row r="68" spans="1:5" ht="99">
      <c r="A68" s="60">
        <v>3478</v>
      </c>
      <c r="B68" s="143">
        <v>43733</v>
      </c>
      <c r="C68" s="208" t="s">
        <v>354</v>
      </c>
      <c r="D68" s="130" t="s">
        <v>34</v>
      </c>
      <c r="E68" s="53">
        <v>32</v>
      </c>
    </row>
    <row r="69" spans="1:5" ht="99">
      <c r="A69" s="60">
        <v>3480</v>
      </c>
      <c r="B69" s="143">
        <v>43733</v>
      </c>
      <c r="C69" s="208" t="s">
        <v>352</v>
      </c>
      <c r="D69" s="130" t="s">
        <v>53</v>
      </c>
      <c r="E69" s="53">
        <v>76</v>
      </c>
    </row>
    <row r="70" spans="1:5" ht="99">
      <c r="A70" s="60">
        <v>3468</v>
      </c>
      <c r="B70" s="143">
        <v>43733</v>
      </c>
      <c r="C70" s="208" t="s">
        <v>352</v>
      </c>
      <c r="D70" s="130" t="s">
        <v>53</v>
      </c>
      <c r="E70" s="53">
        <v>15</v>
      </c>
    </row>
    <row r="71" spans="1:5" ht="99">
      <c r="A71" s="60">
        <v>3473</v>
      </c>
      <c r="B71" s="143">
        <v>43733</v>
      </c>
      <c r="C71" s="208" t="s">
        <v>357</v>
      </c>
      <c r="D71" s="217" t="s">
        <v>54</v>
      </c>
      <c r="E71" s="53">
        <v>3.84</v>
      </c>
    </row>
    <row r="72" spans="1:5" ht="99">
      <c r="A72" s="60">
        <v>3474</v>
      </c>
      <c r="B72" s="143">
        <v>43733</v>
      </c>
      <c r="C72" s="208" t="s">
        <v>359</v>
      </c>
      <c r="D72" s="217" t="s">
        <v>54</v>
      </c>
      <c r="E72" s="53">
        <v>35</v>
      </c>
    </row>
    <row r="73" spans="1:5" ht="99">
      <c r="A73" s="60">
        <v>3475</v>
      </c>
      <c r="B73" s="143">
        <v>43733</v>
      </c>
      <c r="C73" s="208" t="s">
        <v>360</v>
      </c>
      <c r="D73" s="217" t="s">
        <v>54</v>
      </c>
      <c r="E73" s="53">
        <v>82</v>
      </c>
    </row>
    <row r="74" spans="1:5" ht="99">
      <c r="A74" s="60">
        <v>3479</v>
      </c>
      <c r="B74" s="143">
        <v>43733</v>
      </c>
      <c r="C74" s="208" t="s">
        <v>361</v>
      </c>
      <c r="D74" s="130" t="s">
        <v>34</v>
      </c>
      <c r="E74" s="53">
        <v>170</v>
      </c>
    </row>
    <row r="75" spans="1:5" ht="99">
      <c r="A75" s="60">
        <v>3481</v>
      </c>
      <c r="B75" s="143">
        <v>43733</v>
      </c>
      <c r="C75" s="208" t="s">
        <v>358</v>
      </c>
      <c r="D75" s="130" t="s">
        <v>53</v>
      </c>
      <c r="E75" s="53">
        <v>397</v>
      </c>
    </row>
    <row r="76" spans="1:5" ht="99">
      <c r="A76" s="60">
        <v>3469</v>
      </c>
      <c r="B76" s="143">
        <v>43733</v>
      </c>
      <c r="C76" s="208" t="s">
        <v>358</v>
      </c>
      <c r="D76" s="130" t="s">
        <v>53</v>
      </c>
      <c r="E76" s="53">
        <v>83</v>
      </c>
    </row>
    <row r="77" spans="1:5" ht="99">
      <c r="A77" s="60">
        <v>3477</v>
      </c>
      <c r="B77" s="143">
        <v>43733</v>
      </c>
      <c r="C77" s="208" t="s">
        <v>362</v>
      </c>
      <c r="D77" s="217" t="s">
        <v>54</v>
      </c>
      <c r="E77" s="53">
        <v>18.16</v>
      </c>
    </row>
    <row r="78" spans="1:5" ht="99">
      <c r="A78" s="60">
        <v>3476</v>
      </c>
      <c r="B78" s="143">
        <v>43733</v>
      </c>
      <c r="C78" s="208" t="s">
        <v>363</v>
      </c>
      <c r="D78" s="130" t="s">
        <v>34</v>
      </c>
      <c r="E78" s="53">
        <v>53</v>
      </c>
    </row>
    <row r="79" spans="1:5" ht="82.5">
      <c r="A79" s="131">
        <v>3482</v>
      </c>
      <c r="B79" s="224">
        <v>43734</v>
      </c>
      <c r="C79" s="198" t="s">
        <v>388</v>
      </c>
      <c r="D79" s="217" t="s">
        <v>53</v>
      </c>
      <c r="E79" s="225">
        <v>31</v>
      </c>
    </row>
    <row r="80" spans="1:5" ht="82.5">
      <c r="A80" s="131">
        <v>3483</v>
      </c>
      <c r="B80" s="224">
        <v>43734</v>
      </c>
      <c r="C80" s="198" t="s">
        <v>388</v>
      </c>
      <c r="D80" s="217" t="s">
        <v>53</v>
      </c>
      <c r="E80" s="225">
        <v>209</v>
      </c>
    </row>
    <row r="81" spans="1:5" ht="82.5">
      <c r="A81" s="131">
        <v>3484</v>
      </c>
      <c r="B81" s="224">
        <v>43734</v>
      </c>
      <c r="C81" s="198" t="s">
        <v>388</v>
      </c>
      <c r="D81" s="217" t="s">
        <v>53</v>
      </c>
      <c r="E81" s="225">
        <v>264</v>
      </c>
    </row>
    <row r="82" spans="1:5" ht="82.5">
      <c r="A82" s="131">
        <v>3485</v>
      </c>
      <c r="B82" s="224">
        <v>43734</v>
      </c>
      <c r="C82" s="198" t="s">
        <v>388</v>
      </c>
      <c r="D82" s="217" t="s">
        <v>53</v>
      </c>
      <c r="E82" s="225">
        <v>65</v>
      </c>
    </row>
    <row r="83" spans="1:5" ht="82.5">
      <c r="A83" s="131">
        <v>3486</v>
      </c>
      <c r="B83" s="224">
        <v>43734</v>
      </c>
      <c r="C83" s="198" t="s">
        <v>388</v>
      </c>
      <c r="D83" s="217" t="s">
        <v>53</v>
      </c>
      <c r="E83" s="225">
        <v>230</v>
      </c>
    </row>
    <row r="84" spans="1:5" ht="82.5">
      <c r="A84" s="131">
        <v>3487</v>
      </c>
      <c r="B84" s="224">
        <v>43734</v>
      </c>
      <c r="C84" s="198" t="s">
        <v>388</v>
      </c>
      <c r="D84" s="217" t="s">
        <v>53</v>
      </c>
      <c r="E84" s="225">
        <v>193</v>
      </c>
    </row>
    <row r="85" spans="1:5" ht="99">
      <c r="A85" s="131">
        <v>3488</v>
      </c>
      <c r="B85" s="224">
        <v>43734</v>
      </c>
      <c r="C85" s="198" t="s">
        <v>389</v>
      </c>
      <c r="D85" s="217" t="s">
        <v>71</v>
      </c>
      <c r="E85" s="225">
        <v>351</v>
      </c>
    </row>
    <row r="86" spans="1:5" ht="99">
      <c r="A86" s="131">
        <v>3489</v>
      </c>
      <c r="B86" s="224">
        <v>43734</v>
      </c>
      <c r="C86" s="198" t="s">
        <v>390</v>
      </c>
      <c r="D86" s="217" t="s">
        <v>34</v>
      </c>
      <c r="E86" s="225">
        <v>216</v>
      </c>
    </row>
    <row r="87" spans="1:5" ht="99">
      <c r="A87" s="131">
        <v>3490</v>
      </c>
      <c r="B87" s="224">
        <v>43734</v>
      </c>
      <c r="C87" s="198" t="s">
        <v>391</v>
      </c>
      <c r="D87" s="217" t="s">
        <v>71</v>
      </c>
      <c r="E87" s="225">
        <v>226</v>
      </c>
    </row>
    <row r="88" spans="1:5" ht="99">
      <c r="A88" s="131">
        <v>3491</v>
      </c>
      <c r="B88" s="224">
        <v>43734</v>
      </c>
      <c r="C88" s="198" t="s">
        <v>392</v>
      </c>
      <c r="D88" s="217" t="s">
        <v>34</v>
      </c>
      <c r="E88" s="225">
        <v>146</v>
      </c>
    </row>
    <row r="89" spans="1:5" ht="99">
      <c r="A89" s="131">
        <v>3492</v>
      </c>
      <c r="B89" s="224">
        <v>43734</v>
      </c>
      <c r="C89" s="198" t="s">
        <v>393</v>
      </c>
      <c r="D89" s="217" t="s">
        <v>71</v>
      </c>
      <c r="E89" s="225">
        <v>50.81</v>
      </c>
    </row>
    <row r="90" spans="1:5" ht="82.5">
      <c r="A90" s="131">
        <v>3493</v>
      </c>
      <c r="B90" s="224">
        <v>43734</v>
      </c>
      <c r="C90" s="198" t="s">
        <v>388</v>
      </c>
      <c r="D90" s="217" t="s">
        <v>53</v>
      </c>
      <c r="E90" s="225">
        <v>154</v>
      </c>
    </row>
    <row r="91" spans="1:5" ht="82.5">
      <c r="A91" s="131">
        <v>3494</v>
      </c>
      <c r="B91" s="224">
        <v>43734</v>
      </c>
      <c r="C91" s="198" t="s">
        <v>388</v>
      </c>
      <c r="D91" s="217" t="s">
        <v>53</v>
      </c>
      <c r="E91" s="225">
        <v>175</v>
      </c>
    </row>
    <row r="92" spans="1:5" ht="82.5">
      <c r="A92" s="131">
        <v>3495</v>
      </c>
      <c r="B92" s="224">
        <v>43734</v>
      </c>
      <c r="C92" s="198" t="s">
        <v>400</v>
      </c>
      <c r="D92" s="217" t="s">
        <v>53</v>
      </c>
      <c r="E92" s="225">
        <v>170</v>
      </c>
    </row>
    <row r="93" spans="1:5" ht="82.5">
      <c r="A93" s="131">
        <v>3496</v>
      </c>
      <c r="B93" s="224">
        <v>43734</v>
      </c>
      <c r="C93" s="198" t="s">
        <v>400</v>
      </c>
      <c r="D93" s="217" t="s">
        <v>53</v>
      </c>
      <c r="E93" s="225">
        <v>1096</v>
      </c>
    </row>
    <row r="94" spans="1:5" ht="82.5">
      <c r="A94" s="131">
        <v>3497</v>
      </c>
      <c r="B94" s="224">
        <v>43734</v>
      </c>
      <c r="C94" s="198" t="s">
        <v>400</v>
      </c>
      <c r="D94" s="217" t="s">
        <v>53</v>
      </c>
      <c r="E94" s="225">
        <v>1382</v>
      </c>
    </row>
    <row r="95" spans="1:5" ht="82.5">
      <c r="A95" s="131">
        <v>3498</v>
      </c>
      <c r="B95" s="224">
        <v>43734</v>
      </c>
      <c r="C95" s="198" t="s">
        <v>400</v>
      </c>
      <c r="D95" s="217" t="s">
        <v>53</v>
      </c>
      <c r="E95" s="225">
        <v>342</v>
      </c>
    </row>
    <row r="96" spans="1:5" ht="82.5">
      <c r="A96" s="131">
        <v>3499</v>
      </c>
      <c r="B96" s="224">
        <v>43734</v>
      </c>
      <c r="C96" s="198" t="s">
        <v>400</v>
      </c>
      <c r="D96" s="217" t="s">
        <v>53</v>
      </c>
      <c r="E96" s="225">
        <v>1208</v>
      </c>
    </row>
    <row r="97" spans="1:5" ht="82.5">
      <c r="A97" s="131">
        <v>3500</v>
      </c>
      <c r="B97" s="224">
        <v>43734</v>
      </c>
      <c r="C97" s="198" t="s">
        <v>400</v>
      </c>
      <c r="D97" s="217" t="s">
        <v>53</v>
      </c>
      <c r="E97" s="225">
        <v>1012</v>
      </c>
    </row>
    <row r="98" spans="1:5" ht="99">
      <c r="A98" s="131">
        <v>3501</v>
      </c>
      <c r="B98" s="224">
        <v>43734</v>
      </c>
      <c r="C98" s="198" t="s">
        <v>401</v>
      </c>
      <c r="D98" s="217" t="s">
        <v>73</v>
      </c>
      <c r="E98" s="225">
        <v>1831</v>
      </c>
    </row>
    <row r="99" spans="1:5" ht="99">
      <c r="A99" s="131">
        <v>3502</v>
      </c>
      <c r="B99" s="224">
        <v>43734</v>
      </c>
      <c r="C99" s="198" t="s">
        <v>402</v>
      </c>
      <c r="D99" s="217" t="s">
        <v>34</v>
      </c>
      <c r="E99" s="225">
        <v>1133</v>
      </c>
    </row>
    <row r="100" spans="1:5" ht="99">
      <c r="A100" s="131">
        <v>3503</v>
      </c>
      <c r="B100" s="224">
        <v>43734</v>
      </c>
      <c r="C100" s="198" t="s">
        <v>403</v>
      </c>
      <c r="D100" s="217" t="s">
        <v>406</v>
      </c>
      <c r="E100" s="225">
        <v>1185</v>
      </c>
    </row>
    <row r="101" spans="1:5" ht="99">
      <c r="A101" s="131">
        <v>3504</v>
      </c>
      <c r="B101" s="224">
        <v>43734</v>
      </c>
      <c r="C101" s="198" t="s">
        <v>404</v>
      </c>
      <c r="D101" s="217" t="s">
        <v>34</v>
      </c>
      <c r="E101" s="225">
        <v>771</v>
      </c>
    </row>
    <row r="102" spans="1:5" ht="99">
      <c r="A102" s="131">
        <v>3505</v>
      </c>
      <c r="B102" s="224">
        <v>43734</v>
      </c>
      <c r="C102" s="198" t="s">
        <v>405</v>
      </c>
      <c r="D102" s="217" t="s">
        <v>71</v>
      </c>
      <c r="E102" s="225">
        <v>266.19</v>
      </c>
    </row>
    <row r="103" spans="1:5" ht="82.5">
      <c r="A103" s="131">
        <v>3506</v>
      </c>
      <c r="B103" s="224">
        <v>43734</v>
      </c>
      <c r="C103" s="198" t="s">
        <v>400</v>
      </c>
      <c r="D103" s="217" t="s">
        <v>53</v>
      </c>
      <c r="E103" s="225">
        <v>805</v>
      </c>
    </row>
    <row r="104" spans="1:5" ht="82.5">
      <c r="A104" s="131">
        <v>3507</v>
      </c>
      <c r="B104" s="224">
        <v>43734</v>
      </c>
      <c r="C104" s="198" t="s">
        <v>400</v>
      </c>
      <c r="D104" s="217" t="s">
        <v>53</v>
      </c>
      <c r="E104" s="225">
        <v>916</v>
      </c>
    </row>
    <row r="105" spans="1:5" ht="82.5">
      <c r="A105" s="60">
        <v>3526</v>
      </c>
      <c r="B105" s="143">
        <v>43735</v>
      </c>
      <c r="C105" s="208" t="s">
        <v>364</v>
      </c>
      <c r="D105" s="130" t="s">
        <v>53</v>
      </c>
      <c r="E105" s="53">
        <v>228</v>
      </c>
    </row>
    <row r="106" spans="1:5" ht="82.5">
      <c r="A106" s="60">
        <v>3527</v>
      </c>
      <c r="B106" s="143">
        <v>43735</v>
      </c>
      <c r="C106" s="208" t="s">
        <v>364</v>
      </c>
      <c r="D106" s="130" t="s">
        <v>53</v>
      </c>
      <c r="E106" s="53">
        <v>48</v>
      </c>
    </row>
    <row r="107" spans="1:5" ht="82.5">
      <c r="A107" s="60">
        <v>3540</v>
      </c>
      <c r="B107" s="143">
        <v>43735</v>
      </c>
      <c r="C107" s="208" t="s">
        <v>364</v>
      </c>
      <c r="D107" s="130" t="s">
        <v>53</v>
      </c>
      <c r="E107" s="53">
        <v>744</v>
      </c>
    </row>
    <row r="108" spans="1:5" ht="82.5">
      <c r="A108" s="60">
        <v>3531</v>
      </c>
      <c r="B108" s="143">
        <v>43735</v>
      </c>
      <c r="C108" s="217" t="s">
        <v>462</v>
      </c>
      <c r="D108" s="130" t="s">
        <v>34</v>
      </c>
      <c r="E108" s="53">
        <v>120</v>
      </c>
    </row>
    <row r="109" spans="1:5" ht="82.5">
      <c r="A109" s="60">
        <v>3529</v>
      </c>
      <c r="B109" s="143">
        <v>43735</v>
      </c>
      <c r="C109" s="217" t="s">
        <v>463</v>
      </c>
      <c r="D109" s="217" t="s">
        <v>54</v>
      </c>
      <c r="E109" s="53">
        <v>463</v>
      </c>
    </row>
    <row r="110" spans="1:5" ht="82.5">
      <c r="A110" s="60">
        <v>3530</v>
      </c>
      <c r="B110" s="143">
        <v>43735</v>
      </c>
      <c r="C110" s="217" t="s">
        <v>464</v>
      </c>
      <c r="D110" s="217" t="s">
        <v>54</v>
      </c>
      <c r="E110" s="53">
        <v>185</v>
      </c>
    </row>
    <row r="111" spans="1:5" ht="82.5">
      <c r="A111" s="60">
        <v>3532</v>
      </c>
      <c r="B111" s="143">
        <v>43735</v>
      </c>
      <c r="C111" s="217" t="s">
        <v>465</v>
      </c>
      <c r="D111" s="217" t="s">
        <v>54</v>
      </c>
      <c r="E111" s="53">
        <v>42.63</v>
      </c>
    </row>
    <row r="112" spans="1:5" ht="82.5">
      <c r="A112" s="60">
        <v>3528</v>
      </c>
      <c r="B112" s="143">
        <v>43735</v>
      </c>
      <c r="C112" s="208" t="s">
        <v>364</v>
      </c>
      <c r="D112" s="130" t="s">
        <v>53</v>
      </c>
      <c r="E112" s="53">
        <v>66</v>
      </c>
    </row>
    <row r="113" spans="1:5" ht="82.5">
      <c r="A113" s="60">
        <v>3535</v>
      </c>
      <c r="B113" s="143">
        <v>43735</v>
      </c>
      <c r="C113" s="208" t="s">
        <v>365</v>
      </c>
      <c r="D113" s="130" t="s">
        <v>53</v>
      </c>
      <c r="E113" s="53">
        <v>345</v>
      </c>
    </row>
    <row r="114" spans="1:5" ht="82.5">
      <c r="A114" s="60">
        <v>3534</v>
      </c>
      <c r="B114" s="143">
        <v>43735</v>
      </c>
      <c r="C114" s="208" t="s">
        <v>365</v>
      </c>
      <c r="D114" s="130" t="s">
        <v>53</v>
      </c>
      <c r="E114" s="53">
        <v>248</v>
      </c>
    </row>
    <row r="115" spans="1:5" ht="82.5">
      <c r="A115" s="60">
        <v>3533</v>
      </c>
      <c r="B115" s="143">
        <v>43735</v>
      </c>
      <c r="C115" s="208" t="s">
        <v>365</v>
      </c>
      <c r="D115" s="130" t="s">
        <v>53</v>
      </c>
      <c r="E115" s="53">
        <v>1194</v>
      </c>
    </row>
    <row r="116" spans="1:5" ht="82.5">
      <c r="A116" s="60">
        <v>3541</v>
      </c>
      <c r="B116" s="143">
        <v>43735</v>
      </c>
      <c r="C116" s="208" t="s">
        <v>365</v>
      </c>
      <c r="D116" s="130" t="s">
        <v>53</v>
      </c>
      <c r="E116" s="53">
        <v>3903</v>
      </c>
    </row>
    <row r="117" spans="1:5" ht="82.5">
      <c r="A117" s="60">
        <v>3538</v>
      </c>
      <c r="B117" s="143">
        <v>43735</v>
      </c>
      <c r="C117" s="217" t="s">
        <v>466</v>
      </c>
      <c r="D117" s="130" t="s">
        <v>34</v>
      </c>
      <c r="E117" s="53">
        <v>633</v>
      </c>
    </row>
    <row r="118" spans="1:5" ht="66">
      <c r="A118" s="60">
        <v>3536</v>
      </c>
      <c r="B118" s="143">
        <v>43735</v>
      </c>
      <c r="C118" s="217" t="s">
        <v>467</v>
      </c>
      <c r="D118" s="217" t="s">
        <v>54</v>
      </c>
      <c r="E118" s="53">
        <v>2432</v>
      </c>
    </row>
    <row r="119" spans="1:5" ht="66">
      <c r="A119" s="60">
        <v>3537</v>
      </c>
      <c r="B119" s="143">
        <v>43735</v>
      </c>
      <c r="C119" s="217" t="s">
        <v>468</v>
      </c>
      <c r="D119" s="217" t="s">
        <v>54</v>
      </c>
      <c r="E119" s="53">
        <v>972</v>
      </c>
    </row>
    <row r="120" spans="1:5" ht="66">
      <c r="A120" s="60">
        <v>3539</v>
      </c>
      <c r="B120" s="143">
        <v>43735</v>
      </c>
      <c r="C120" s="217" t="s">
        <v>469</v>
      </c>
      <c r="D120" s="217" t="s">
        <v>54</v>
      </c>
      <c r="E120" s="53">
        <v>218.37</v>
      </c>
    </row>
    <row r="121" spans="1:5" ht="82.5">
      <c r="A121" s="60">
        <v>3556</v>
      </c>
      <c r="B121" s="143">
        <v>43738</v>
      </c>
      <c r="C121" s="208" t="s">
        <v>367</v>
      </c>
      <c r="D121" s="217" t="s">
        <v>53</v>
      </c>
      <c r="E121" s="53">
        <v>254</v>
      </c>
    </row>
    <row r="122" spans="1:5" ht="82.5">
      <c r="A122" s="60">
        <v>3554</v>
      </c>
      <c r="B122" s="143">
        <v>43738</v>
      </c>
      <c r="C122" s="208" t="s">
        <v>368</v>
      </c>
      <c r="D122" s="217" t="s">
        <v>53</v>
      </c>
      <c r="E122" s="53">
        <v>357</v>
      </c>
    </row>
    <row r="123" spans="1:5" ht="82.5">
      <c r="A123" s="60">
        <v>3545</v>
      </c>
      <c r="B123" s="143">
        <v>43738</v>
      </c>
      <c r="C123" s="208" t="s">
        <v>369</v>
      </c>
      <c r="D123" s="217" t="s">
        <v>53</v>
      </c>
      <c r="E123" s="53">
        <v>172</v>
      </c>
    </row>
    <row r="124" spans="1:5" ht="82.5">
      <c r="A124" s="60">
        <v>3547</v>
      </c>
      <c r="B124" s="143">
        <v>43738</v>
      </c>
      <c r="C124" s="208" t="s">
        <v>370</v>
      </c>
      <c r="D124" s="217" t="s">
        <v>53</v>
      </c>
      <c r="E124" s="53">
        <v>436</v>
      </c>
    </row>
    <row r="125" spans="1:5" ht="82.5">
      <c r="A125" s="60">
        <v>3549</v>
      </c>
      <c r="B125" s="143">
        <v>43738</v>
      </c>
      <c r="C125" s="208" t="s">
        <v>366</v>
      </c>
      <c r="D125" s="217" t="s">
        <v>54</v>
      </c>
      <c r="E125" s="53">
        <v>742</v>
      </c>
    </row>
    <row r="126" spans="1:5" ht="82.5">
      <c r="A126" s="60">
        <v>3551</v>
      </c>
      <c r="B126" s="143">
        <v>43738</v>
      </c>
      <c r="C126" s="208" t="s">
        <v>373</v>
      </c>
      <c r="D126" s="217" t="s">
        <v>54</v>
      </c>
      <c r="E126" s="53">
        <v>402</v>
      </c>
    </row>
    <row r="127" spans="1:5" ht="82.5">
      <c r="A127" s="60">
        <v>3553</v>
      </c>
      <c r="B127" s="143">
        <v>43738</v>
      </c>
      <c r="C127" s="208" t="s">
        <v>374</v>
      </c>
      <c r="D127" s="217" t="s">
        <v>54</v>
      </c>
      <c r="E127" s="53">
        <v>90.18</v>
      </c>
    </row>
    <row r="128" spans="1:5" ht="82.5">
      <c r="A128" s="60">
        <v>3552</v>
      </c>
      <c r="B128" s="143">
        <v>43738</v>
      </c>
      <c r="C128" s="208" t="s">
        <v>375</v>
      </c>
      <c r="D128" s="130" t="s">
        <v>34</v>
      </c>
      <c r="E128" s="53">
        <v>261</v>
      </c>
    </row>
    <row r="129" spans="1:5" ht="82.5">
      <c r="A129" s="60">
        <v>3550</v>
      </c>
      <c r="B129" s="143">
        <v>43738</v>
      </c>
      <c r="C129" s="208" t="s">
        <v>376</v>
      </c>
      <c r="D129" s="130" t="s">
        <v>34</v>
      </c>
      <c r="E129" s="53">
        <v>263</v>
      </c>
    </row>
    <row r="130" spans="1:5" ht="82.5">
      <c r="A130" s="60">
        <v>3548</v>
      </c>
      <c r="B130" s="143">
        <v>43738</v>
      </c>
      <c r="C130" s="208" t="s">
        <v>370</v>
      </c>
      <c r="D130" s="217" t="s">
        <v>53</v>
      </c>
      <c r="E130" s="53">
        <v>299</v>
      </c>
    </row>
    <row r="131" spans="1:5" ht="82.5">
      <c r="A131" s="60">
        <v>3546</v>
      </c>
      <c r="B131" s="143">
        <v>43738</v>
      </c>
      <c r="C131" s="208" t="s">
        <v>370</v>
      </c>
      <c r="D131" s="217" t="s">
        <v>53</v>
      </c>
      <c r="E131" s="53">
        <v>389</v>
      </c>
    </row>
    <row r="132" spans="1:5" ht="82.5">
      <c r="A132" s="60">
        <v>3555</v>
      </c>
      <c r="B132" s="143">
        <v>43738</v>
      </c>
      <c r="C132" s="208" t="s">
        <v>370</v>
      </c>
      <c r="D132" s="217" t="s">
        <v>53</v>
      </c>
      <c r="E132" s="53">
        <v>442</v>
      </c>
    </row>
    <row r="133" spans="1:5" ht="82.5">
      <c r="A133" s="60">
        <v>3566</v>
      </c>
      <c r="B133" s="143">
        <v>43738</v>
      </c>
      <c r="C133" s="208" t="s">
        <v>371</v>
      </c>
      <c r="D133" s="217" t="s">
        <v>53</v>
      </c>
      <c r="E133" s="53">
        <v>1327</v>
      </c>
    </row>
    <row r="134" spans="1:5" ht="82.5">
      <c r="A134" s="60">
        <v>3567</v>
      </c>
      <c r="B134" s="143">
        <v>43738</v>
      </c>
      <c r="C134" s="208" t="s">
        <v>371</v>
      </c>
      <c r="D134" s="217" t="s">
        <v>53</v>
      </c>
      <c r="E134" s="53">
        <v>1874</v>
      </c>
    </row>
    <row r="135" spans="1:5" ht="82.5">
      <c r="A135" s="60">
        <v>3560</v>
      </c>
      <c r="B135" s="143">
        <v>43738</v>
      </c>
      <c r="C135" s="208" t="s">
        <v>371</v>
      </c>
      <c r="D135" s="217" t="s">
        <v>53</v>
      </c>
      <c r="E135" s="53">
        <v>1566</v>
      </c>
    </row>
    <row r="136" spans="1:5" ht="82.5">
      <c r="A136" s="60">
        <v>3559</v>
      </c>
      <c r="B136" s="143">
        <v>43738</v>
      </c>
      <c r="C136" s="208" t="s">
        <v>371</v>
      </c>
      <c r="D136" s="217" t="s">
        <v>53</v>
      </c>
      <c r="E136" s="53">
        <v>2291</v>
      </c>
    </row>
    <row r="137" spans="1:5" ht="82.5">
      <c r="A137" s="60">
        <v>3557</v>
      </c>
      <c r="B137" s="143">
        <v>43738</v>
      </c>
      <c r="C137" s="208" t="s">
        <v>371</v>
      </c>
      <c r="D137" s="217" t="s">
        <v>53</v>
      </c>
      <c r="E137" s="53">
        <v>906</v>
      </c>
    </row>
    <row r="138" spans="1:5" ht="82.5">
      <c r="A138" s="60">
        <v>3565</v>
      </c>
      <c r="B138" s="143">
        <v>43738</v>
      </c>
      <c r="C138" s="208" t="s">
        <v>377</v>
      </c>
      <c r="D138" s="217" t="s">
        <v>54</v>
      </c>
      <c r="E138" s="53">
        <v>473.82</v>
      </c>
    </row>
    <row r="139" spans="1:5" ht="82.5">
      <c r="A139" s="60">
        <v>3563</v>
      </c>
      <c r="B139" s="143">
        <v>43738</v>
      </c>
      <c r="C139" s="208" t="s">
        <v>378</v>
      </c>
      <c r="D139" s="217" t="s">
        <v>54</v>
      </c>
      <c r="E139" s="53">
        <v>2106</v>
      </c>
    </row>
    <row r="140" spans="1:5" ht="82.5">
      <c r="A140" s="60">
        <v>3561</v>
      </c>
      <c r="B140" s="143">
        <v>43738</v>
      </c>
      <c r="C140" s="208" t="s">
        <v>379</v>
      </c>
      <c r="D140" s="217" t="s">
        <v>54</v>
      </c>
      <c r="E140" s="53">
        <v>3887</v>
      </c>
    </row>
    <row r="141" spans="1:5" ht="82.5">
      <c r="A141" s="60">
        <v>3562</v>
      </c>
      <c r="B141" s="143">
        <v>43738</v>
      </c>
      <c r="C141" s="208" t="s">
        <v>381</v>
      </c>
      <c r="D141" s="130" t="s">
        <v>34</v>
      </c>
      <c r="E141" s="53">
        <v>1378</v>
      </c>
    </row>
    <row r="142" spans="1:5" ht="82.5">
      <c r="A142" s="60">
        <v>3564</v>
      </c>
      <c r="B142" s="143">
        <v>43738</v>
      </c>
      <c r="C142" s="208" t="s">
        <v>380</v>
      </c>
      <c r="D142" s="130" t="s">
        <v>34</v>
      </c>
      <c r="E142" s="53">
        <v>1371</v>
      </c>
    </row>
    <row r="143" spans="1:5" ht="82.5">
      <c r="A143" s="60">
        <v>3568</v>
      </c>
      <c r="B143" s="143">
        <v>43738</v>
      </c>
      <c r="C143" s="208" t="s">
        <v>372</v>
      </c>
      <c r="D143" s="217" t="s">
        <v>53</v>
      </c>
      <c r="E143" s="53">
        <v>2319</v>
      </c>
    </row>
    <row r="144" spans="1:5" ht="82.5">
      <c r="A144" s="60">
        <v>3558</v>
      </c>
      <c r="B144" s="143">
        <v>43738</v>
      </c>
      <c r="C144" s="208" t="s">
        <v>371</v>
      </c>
      <c r="D144" s="217" t="s">
        <v>53</v>
      </c>
      <c r="E144" s="53">
        <v>2038</v>
      </c>
    </row>
    <row r="145" spans="1:5" s="66" customFormat="1" ht="24.75" customHeight="1">
      <c r="A145" s="79"/>
      <c r="B145" s="144"/>
      <c r="C145" s="212" t="s">
        <v>28</v>
      </c>
      <c r="D145" s="82"/>
      <c r="E145" s="141">
        <f>SUM(E9:E144)</f>
        <v>323381.21999999997</v>
      </c>
    </row>
  </sheetData>
  <sortState ref="A9:E144">
    <sortCondition ref="B9:B14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54" zoomScaleNormal="100" workbookViewId="0">
      <selection activeCell="H68" sqref="H68"/>
    </sheetView>
  </sheetViews>
  <sheetFormatPr defaultColWidth="9.140625" defaultRowHeight="16.5"/>
  <cols>
    <col min="1" max="1" width="10.85546875" style="27" customWidth="1"/>
    <col min="2" max="2" width="14.85546875" style="32" customWidth="1"/>
    <col min="3" max="3" width="91.28515625" style="216" customWidth="1"/>
    <col min="4" max="4" width="29.7109375" style="33" customWidth="1"/>
    <col min="5" max="5" width="16.5703125" style="30" customWidth="1"/>
    <col min="6" max="9" width="9.140625" style="22"/>
    <col min="10" max="10" width="9.140625" style="218"/>
    <col min="11" max="16384" width="9.140625" style="22"/>
  </cols>
  <sheetData>
    <row r="1" spans="1:10">
      <c r="A1" s="31" t="s">
        <v>35</v>
      </c>
      <c r="B1" s="134"/>
      <c r="C1" s="213"/>
      <c r="D1" s="135"/>
    </row>
    <row r="2" spans="1:10">
      <c r="A2" s="31" t="s">
        <v>16</v>
      </c>
      <c r="B2" s="134"/>
      <c r="C2" s="213"/>
      <c r="D2" s="135"/>
    </row>
    <row r="3" spans="1:10">
      <c r="A3" s="31" t="s">
        <v>36</v>
      </c>
      <c r="B3" s="134"/>
      <c r="C3" s="213"/>
      <c r="D3" s="135"/>
    </row>
    <row r="4" spans="1:10">
      <c r="A4" s="31" t="s">
        <v>44</v>
      </c>
      <c r="B4" s="134"/>
      <c r="C4" s="213"/>
      <c r="D4" s="135"/>
    </row>
    <row r="5" spans="1:10">
      <c r="A5" s="31"/>
      <c r="B5" s="134"/>
      <c r="C5" s="213"/>
      <c r="D5" s="135"/>
    </row>
    <row r="6" spans="1:10">
      <c r="A6" s="31"/>
      <c r="B6" s="134"/>
      <c r="C6" s="214" t="s">
        <v>420</v>
      </c>
      <c r="D6" s="135"/>
    </row>
    <row r="7" spans="1:10" s="52" customFormat="1">
      <c r="A7" s="50" t="s">
        <v>18</v>
      </c>
      <c r="B7" s="209" t="s">
        <v>17</v>
      </c>
      <c r="C7" s="215" t="s">
        <v>19</v>
      </c>
      <c r="D7" s="47" t="s">
        <v>20</v>
      </c>
      <c r="E7" s="51" t="s">
        <v>21</v>
      </c>
      <c r="J7" s="219"/>
    </row>
    <row r="8" spans="1:10" ht="33">
      <c r="A8" s="11">
        <v>2994</v>
      </c>
      <c r="B8" s="189">
        <v>43711</v>
      </c>
      <c r="C8" s="120" t="s">
        <v>441</v>
      </c>
      <c r="D8" s="199" t="s">
        <v>70</v>
      </c>
      <c r="E8" s="190">
        <v>1.8</v>
      </c>
    </row>
    <row r="9" spans="1:10" ht="33">
      <c r="A9" s="11">
        <v>2933</v>
      </c>
      <c r="B9" s="189">
        <v>43711</v>
      </c>
      <c r="C9" s="120" t="s">
        <v>430</v>
      </c>
      <c r="D9" s="199" t="s">
        <v>70</v>
      </c>
      <c r="E9" s="190">
        <v>10.199999999999999</v>
      </c>
    </row>
    <row r="10" spans="1:10" ht="33">
      <c r="A10" s="11">
        <v>3190</v>
      </c>
      <c r="B10" s="189">
        <v>43713</v>
      </c>
      <c r="C10" s="120" t="s">
        <v>421</v>
      </c>
      <c r="D10" s="199" t="s">
        <v>428</v>
      </c>
      <c r="E10" s="190">
        <v>282.02999999999997</v>
      </c>
    </row>
    <row r="11" spans="1:10" ht="33">
      <c r="A11" s="11">
        <v>3191</v>
      </c>
      <c r="B11" s="189">
        <v>43713</v>
      </c>
      <c r="C11" s="120" t="s">
        <v>431</v>
      </c>
      <c r="D11" s="199" t="s">
        <v>428</v>
      </c>
      <c r="E11" s="190">
        <v>1598.17</v>
      </c>
    </row>
    <row r="12" spans="1:10" ht="33">
      <c r="A12" s="11">
        <v>3008</v>
      </c>
      <c r="B12" s="189">
        <v>43713</v>
      </c>
      <c r="C12" s="120" t="s">
        <v>438</v>
      </c>
      <c r="D12" s="199" t="s">
        <v>439</v>
      </c>
      <c r="E12" s="190">
        <v>1407799.75</v>
      </c>
    </row>
    <row r="13" spans="1:10" ht="33">
      <c r="A13" s="11">
        <v>3296</v>
      </c>
      <c r="B13" s="189">
        <v>43719</v>
      </c>
      <c r="C13" s="120" t="s">
        <v>422</v>
      </c>
      <c r="D13" s="199" t="s">
        <v>53</v>
      </c>
      <c r="E13" s="190">
        <v>610</v>
      </c>
    </row>
    <row r="14" spans="1:10" ht="33">
      <c r="A14" s="11">
        <v>3297</v>
      </c>
      <c r="B14" s="189">
        <v>43719</v>
      </c>
      <c r="C14" s="120" t="s">
        <v>422</v>
      </c>
      <c r="D14" s="199" t="s">
        <v>53</v>
      </c>
      <c r="E14" s="190">
        <v>610</v>
      </c>
    </row>
    <row r="15" spans="1:10" ht="33">
      <c r="A15" s="11">
        <v>3298</v>
      </c>
      <c r="B15" s="189">
        <v>43719</v>
      </c>
      <c r="C15" s="120" t="s">
        <v>422</v>
      </c>
      <c r="D15" s="199" t="s">
        <v>53</v>
      </c>
      <c r="E15" s="190">
        <v>675</v>
      </c>
    </row>
    <row r="16" spans="1:10" ht="33">
      <c r="A16" s="11">
        <v>3299</v>
      </c>
      <c r="B16" s="189">
        <v>43719</v>
      </c>
      <c r="C16" s="120" t="s">
        <v>422</v>
      </c>
      <c r="D16" s="199" t="s">
        <v>53</v>
      </c>
      <c r="E16" s="190">
        <v>610</v>
      </c>
    </row>
    <row r="17" spans="1:5" ht="33">
      <c r="A17" s="11">
        <v>3300</v>
      </c>
      <c r="B17" s="189">
        <v>43719</v>
      </c>
      <c r="C17" s="120" t="s">
        <v>422</v>
      </c>
      <c r="D17" s="199" t="s">
        <v>53</v>
      </c>
      <c r="E17" s="190">
        <v>768</v>
      </c>
    </row>
    <row r="18" spans="1:5" ht="33">
      <c r="A18" s="11">
        <v>3301</v>
      </c>
      <c r="B18" s="189">
        <v>43719</v>
      </c>
      <c r="C18" s="120" t="s">
        <v>422</v>
      </c>
      <c r="D18" s="199" t="s">
        <v>53</v>
      </c>
      <c r="E18" s="190">
        <v>610</v>
      </c>
    </row>
    <row r="19" spans="1:5" ht="33">
      <c r="A19" s="11">
        <v>3302</v>
      </c>
      <c r="B19" s="189">
        <v>43719</v>
      </c>
      <c r="C19" s="120" t="s">
        <v>422</v>
      </c>
      <c r="D19" s="199" t="s">
        <v>53</v>
      </c>
      <c r="E19" s="190">
        <v>610</v>
      </c>
    </row>
    <row r="20" spans="1:5" ht="33">
      <c r="A20" s="11">
        <v>3303</v>
      </c>
      <c r="B20" s="189">
        <v>43719</v>
      </c>
      <c r="C20" s="120" t="s">
        <v>422</v>
      </c>
      <c r="D20" s="199" t="s">
        <v>53</v>
      </c>
      <c r="E20" s="190">
        <v>661</v>
      </c>
    </row>
    <row r="21" spans="1:5" ht="33">
      <c r="A21" s="11">
        <v>3304</v>
      </c>
      <c r="B21" s="189">
        <v>43719</v>
      </c>
      <c r="C21" s="120" t="s">
        <v>422</v>
      </c>
      <c r="D21" s="199" t="s">
        <v>53</v>
      </c>
      <c r="E21" s="190">
        <v>246</v>
      </c>
    </row>
    <row r="22" spans="1:5" ht="33">
      <c r="A22" s="11">
        <v>3305</v>
      </c>
      <c r="B22" s="189">
        <v>43719</v>
      </c>
      <c r="C22" s="120" t="s">
        <v>422</v>
      </c>
      <c r="D22" s="199" t="s">
        <v>53</v>
      </c>
      <c r="E22" s="190">
        <v>251</v>
      </c>
    </row>
    <row r="23" spans="1:5" ht="49.5">
      <c r="A23" s="11">
        <v>3306</v>
      </c>
      <c r="B23" s="189">
        <v>43719</v>
      </c>
      <c r="C23" s="120" t="s">
        <v>423</v>
      </c>
      <c r="D23" s="199" t="s">
        <v>71</v>
      </c>
      <c r="E23" s="190">
        <v>4078</v>
      </c>
    </row>
    <row r="24" spans="1:5" ht="49.5">
      <c r="A24" s="11">
        <v>3307</v>
      </c>
      <c r="B24" s="189">
        <v>43719</v>
      </c>
      <c r="C24" s="120" t="s">
        <v>424</v>
      </c>
      <c r="D24" s="199" t="s">
        <v>34</v>
      </c>
      <c r="E24" s="190">
        <v>496</v>
      </c>
    </row>
    <row r="25" spans="1:5" ht="49.5">
      <c r="A25" s="11">
        <v>3308</v>
      </c>
      <c r="B25" s="189">
        <v>43719</v>
      </c>
      <c r="C25" s="120" t="s">
        <v>425</v>
      </c>
      <c r="D25" s="199" t="s">
        <v>406</v>
      </c>
      <c r="E25" s="190">
        <v>1827</v>
      </c>
    </row>
    <row r="26" spans="1:5" ht="49.5">
      <c r="A26" s="11">
        <v>3309</v>
      </c>
      <c r="B26" s="189">
        <v>43719</v>
      </c>
      <c r="C26" s="120" t="s">
        <v>426</v>
      </c>
      <c r="D26" s="199" t="s">
        <v>34</v>
      </c>
      <c r="E26" s="190">
        <v>1188</v>
      </c>
    </row>
    <row r="27" spans="1:5" ht="49.5">
      <c r="A27" s="11">
        <v>3310</v>
      </c>
      <c r="B27" s="189">
        <v>43719</v>
      </c>
      <c r="C27" s="120" t="s">
        <v>427</v>
      </c>
      <c r="D27" s="199" t="s">
        <v>429</v>
      </c>
      <c r="E27" s="190">
        <v>411.15</v>
      </c>
    </row>
    <row r="28" spans="1:5" ht="33">
      <c r="A28" s="11">
        <v>3311</v>
      </c>
      <c r="B28" s="189">
        <v>43719</v>
      </c>
      <c r="C28" s="120" t="s">
        <v>422</v>
      </c>
      <c r="D28" s="199" t="s">
        <v>53</v>
      </c>
      <c r="E28" s="190">
        <v>633</v>
      </c>
    </row>
    <row r="29" spans="1:5" ht="33">
      <c r="A29" s="11">
        <v>3312</v>
      </c>
      <c r="B29" s="189">
        <v>43719</v>
      </c>
      <c r="C29" s="120" t="s">
        <v>422</v>
      </c>
      <c r="D29" s="199" t="s">
        <v>53</v>
      </c>
      <c r="E29" s="190">
        <v>216</v>
      </c>
    </row>
    <row r="30" spans="1:5" ht="33">
      <c r="A30" s="11">
        <v>3313</v>
      </c>
      <c r="B30" s="189">
        <v>43719</v>
      </c>
      <c r="C30" s="120" t="s">
        <v>422</v>
      </c>
      <c r="D30" s="199" t="s">
        <v>53</v>
      </c>
      <c r="E30" s="190">
        <v>251</v>
      </c>
    </row>
    <row r="31" spans="1:5" ht="33">
      <c r="A31" s="11">
        <v>3314</v>
      </c>
      <c r="B31" s="189">
        <v>43719</v>
      </c>
      <c r="C31" s="120" t="s">
        <v>422</v>
      </c>
      <c r="D31" s="199" t="s">
        <v>53</v>
      </c>
      <c r="E31" s="190">
        <v>1712</v>
      </c>
    </row>
    <row r="32" spans="1:5" ht="33">
      <c r="A32" s="11">
        <v>3315</v>
      </c>
      <c r="B32" s="189">
        <v>43719</v>
      </c>
      <c r="C32" s="120" t="s">
        <v>422</v>
      </c>
      <c r="D32" s="199" t="s">
        <v>53</v>
      </c>
      <c r="E32" s="190">
        <v>336</v>
      </c>
    </row>
    <row r="33" spans="1:5" ht="33">
      <c r="A33" s="11">
        <v>3316</v>
      </c>
      <c r="B33" s="189">
        <v>43719</v>
      </c>
      <c r="C33" s="120" t="s">
        <v>422</v>
      </c>
      <c r="D33" s="199" t="s">
        <v>53</v>
      </c>
      <c r="E33" s="190">
        <v>256</v>
      </c>
    </row>
    <row r="34" spans="1:5" ht="33">
      <c r="A34" s="11">
        <v>3317</v>
      </c>
      <c r="B34" s="189">
        <v>43719</v>
      </c>
      <c r="C34" s="120" t="s">
        <v>422</v>
      </c>
      <c r="D34" s="199" t="s">
        <v>53</v>
      </c>
      <c r="E34" s="190">
        <v>192</v>
      </c>
    </row>
    <row r="35" spans="1:5" ht="33">
      <c r="A35" s="11">
        <v>3318</v>
      </c>
      <c r="B35" s="189">
        <v>43719</v>
      </c>
      <c r="C35" s="120" t="s">
        <v>422</v>
      </c>
      <c r="D35" s="199" t="s">
        <v>53</v>
      </c>
      <c r="E35" s="190">
        <v>251</v>
      </c>
    </row>
    <row r="36" spans="1:5" ht="33">
      <c r="A36" s="11">
        <v>3319</v>
      </c>
      <c r="B36" s="189">
        <v>43719</v>
      </c>
      <c r="C36" s="120" t="s">
        <v>422</v>
      </c>
      <c r="D36" s="199" t="s">
        <v>53</v>
      </c>
      <c r="E36" s="190">
        <v>211</v>
      </c>
    </row>
    <row r="37" spans="1:5" ht="33">
      <c r="A37" s="11">
        <v>3321</v>
      </c>
      <c r="B37" s="189">
        <v>43719</v>
      </c>
      <c r="C37" s="120" t="s">
        <v>422</v>
      </c>
      <c r="D37" s="199" t="s">
        <v>53</v>
      </c>
      <c r="E37" s="190">
        <v>377</v>
      </c>
    </row>
    <row r="38" spans="1:5" ht="33">
      <c r="A38" s="11">
        <v>3323</v>
      </c>
      <c r="B38" s="189">
        <v>43719</v>
      </c>
      <c r="C38" s="120" t="s">
        <v>422</v>
      </c>
      <c r="D38" s="199" t="s">
        <v>53</v>
      </c>
      <c r="E38" s="190">
        <v>610</v>
      </c>
    </row>
    <row r="39" spans="1:5" ht="49.5">
      <c r="A39" s="11">
        <v>3272</v>
      </c>
      <c r="B39" s="189">
        <v>43719</v>
      </c>
      <c r="C39" s="120" t="s">
        <v>432</v>
      </c>
      <c r="D39" s="199" t="s">
        <v>53</v>
      </c>
      <c r="E39" s="190">
        <v>3456</v>
      </c>
    </row>
    <row r="40" spans="1:5" ht="49.5">
      <c r="A40" s="11">
        <v>3273</v>
      </c>
      <c r="B40" s="189">
        <v>43719</v>
      </c>
      <c r="C40" s="120" t="s">
        <v>432</v>
      </c>
      <c r="D40" s="199" t="s">
        <v>53</v>
      </c>
      <c r="E40" s="190">
        <v>3586</v>
      </c>
    </row>
    <row r="41" spans="1:5" ht="49.5">
      <c r="A41" s="11">
        <v>3274</v>
      </c>
      <c r="B41" s="189">
        <v>43719</v>
      </c>
      <c r="C41" s="120" t="s">
        <v>432</v>
      </c>
      <c r="D41" s="199" t="s">
        <v>53</v>
      </c>
      <c r="E41" s="190">
        <v>3456</v>
      </c>
    </row>
    <row r="42" spans="1:5" ht="49.5">
      <c r="A42" s="11">
        <v>3275</v>
      </c>
      <c r="B42" s="189">
        <v>43719</v>
      </c>
      <c r="C42" s="120" t="s">
        <v>432</v>
      </c>
      <c r="D42" s="199" t="s">
        <v>53</v>
      </c>
      <c r="E42" s="190">
        <v>3821</v>
      </c>
    </row>
    <row r="43" spans="1:5" ht="49.5">
      <c r="A43" s="11">
        <v>3276</v>
      </c>
      <c r="B43" s="189">
        <v>43719</v>
      </c>
      <c r="C43" s="120" t="s">
        <v>432</v>
      </c>
      <c r="D43" s="199" t="s">
        <v>53</v>
      </c>
      <c r="E43" s="190">
        <v>3456</v>
      </c>
    </row>
    <row r="44" spans="1:5" ht="49.5">
      <c r="A44" s="11">
        <v>3277</v>
      </c>
      <c r="B44" s="189">
        <v>43719</v>
      </c>
      <c r="C44" s="120" t="s">
        <v>432</v>
      </c>
      <c r="D44" s="199" t="s">
        <v>53</v>
      </c>
      <c r="E44" s="190">
        <v>4351</v>
      </c>
    </row>
    <row r="45" spans="1:5" ht="49.5">
      <c r="A45" s="11">
        <v>3278</v>
      </c>
      <c r="B45" s="189">
        <v>43719</v>
      </c>
      <c r="C45" s="120" t="s">
        <v>432</v>
      </c>
      <c r="D45" s="199" t="s">
        <v>53</v>
      </c>
      <c r="E45" s="190">
        <v>3456</v>
      </c>
    </row>
    <row r="46" spans="1:5" ht="49.5">
      <c r="A46" s="11">
        <v>3279</v>
      </c>
      <c r="B46" s="189">
        <v>43719</v>
      </c>
      <c r="C46" s="120" t="s">
        <v>432</v>
      </c>
      <c r="D46" s="199" t="s">
        <v>53</v>
      </c>
      <c r="E46" s="190">
        <v>3456</v>
      </c>
    </row>
    <row r="47" spans="1:5" ht="49.5">
      <c r="A47" s="11">
        <v>3280</v>
      </c>
      <c r="B47" s="189">
        <v>43719</v>
      </c>
      <c r="C47" s="120" t="s">
        <v>432</v>
      </c>
      <c r="D47" s="199" t="s">
        <v>53</v>
      </c>
      <c r="E47" s="190">
        <v>3743</v>
      </c>
    </row>
    <row r="48" spans="1:5" ht="49.5">
      <c r="A48" s="11">
        <v>3281</v>
      </c>
      <c r="B48" s="189">
        <v>43719</v>
      </c>
      <c r="C48" s="120" t="s">
        <v>432</v>
      </c>
      <c r="D48" s="199" t="s">
        <v>53</v>
      </c>
      <c r="E48" s="190">
        <v>1390</v>
      </c>
    </row>
    <row r="49" spans="1:10" ht="49.5">
      <c r="A49" s="11">
        <v>3282</v>
      </c>
      <c r="B49" s="189">
        <v>43719</v>
      </c>
      <c r="C49" s="120" t="s">
        <v>432</v>
      </c>
      <c r="D49" s="199" t="s">
        <v>53</v>
      </c>
      <c r="E49" s="190">
        <v>1426</v>
      </c>
    </row>
    <row r="50" spans="1:10" ht="49.5">
      <c r="A50" s="11">
        <v>3283</v>
      </c>
      <c r="B50" s="189">
        <v>43719</v>
      </c>
      <c r="C50" s="120" t="s">
        <v>432</v>
      </c>
      <c r="D50" s="199" t="s">
        <v>53</v>
      </c>
      <c r="E50" s="190">
        <v>1225</v>
      </c>
    </row>
    <row r="51" spans="1:10" ht="49.5">
      <c r="A51" s="11">
        <v>3284</v>
      </c>
      <c r="B51" s="189">
        <v>43719</v>
      </c>
      <c r="C51" s="120" t="s">
        <v>432</v>
      </c>
      <c r="D51" s="199" t="s">
        <v>53</v>
      </c>
      <c r="E51" s="190">
        <v>1426</v>
      </c>
    </row>
    <row r="52" spans="1:10" ht="49.5">
      <c r="A52" s="11">
        <v>3285</v>
      </c>
      <c r="B52" s="189">
        <v>43719</v>
      </c>
      <c r="C52" s="120" t="s">
        <v>432</v>
      </c>
      <c r="D52" s="199" t="s">
        <v>53</v>
      </c>
      <c r="E52" s="190">
        <v>9702</v>
      </c>
    </row>
    <row r="53" spans="1:10" ht="49.5">
      <c r="A53" s="11">
        <v>3286</v>
      </c>
      <c r="B53" s="189">
        <v>43719</v>
      </c>
      <c r="C53" s="120" t="s">
        <v>432</v>
      </c>
      <c r="D53" s="199" t="s">
        <v>53</v>
      </c>
      <c r="E53" s="190">
        <v>1899</v>
      </c>
    </row>
    <row r="54" spans="1:10" ht="49.5">
      <c r="A54" s="11">
        <v>3287</v>
      </c>
      <c r="B54" s="189">
        <v>43719</v>
      </c>
      <c r="C54" s="120" t="s">
        <v>432</v>
      </c>
      <c r="D54" s="199" t="s">
        <v>53</v>
      </c>
      <c r="E54" s="190">
        <v>1457</v>
      </c>
    </row>
    <row r="55" spans="1:10" ht="49.5">
      <c r="A55" s="11">
        <v>3288</v>
      </c>
      <c r="B55" s="189">
        <v>43719</v>
      </c>
      <c r="C55" s="120" t="s">
        <v>432</v>
      </c>
      <c r="D55" s="199" t="s">
        <v>53</v>
      </c>
      <c r="E55" s="190">
        <v>1089</v>
      </c>
    </row>
    <row r="56" spans="1:10" ht="49.5">
      <c r="A56" s="11">
        <v>3289</v>
      </c>
      <c r="B56" s="189">
        <v>43719</v>
      </c>
      <c r="C56" s="120" t="s">
        <v>432</v>
      </c>
      <c r="D56" s="199" t="s">
        <v>53</v>
      </c>
      <c r="E56" s="190">
        <v>1426</v>
      </c>
    </row>
    <row r="57" spans="1:10" ht="49.5">
      <c r="A57" s="11">
        <v>3290</v>
      </c>
      <c r="B57" s="189">
        <v>43719</v>
      </c>
      <c r="C57" s="120" t="s">
        <v>432</v>
      </c>
      <c r="D57" s="199" t="s">
        <v>53</v>
      </c>
      <c r="E57" s="190">
        <v>1194</v>
      </c>
    </row>
    <row r="58" spans="1:10" ht="49.5">
      <c r="A58" s="11">
        <v>3291</v>
      </c>
      <c r="B58" s="189">
        <v>43719</v>
      </c>
      <c r="C58" s="120" t="s">
        <v>433</v>
      </c>
      <c r="D58" s="199" t="s">
        <v>429</v>
      </c>
      <c r="E58" s="190">
        <v>23093</v>
      </c>
    </row>
    <row r="59" spans="1:10" ht="49.5">
      <c r="A59" s="11">
        <v>3292</v>
      </c>
      <c r="B59" s="189">
        <v>43719</v>
      </c>
      <c r="C59" s="120" t="s">
        <v>434</v>
      </c>
      <c r="D59" s="199" t="s">
        <v>62</v>
      </c>
      <c r="E59" s="190">
        <v>2815</v>
      </c>
    </row>
    <row r="60" spans="1:10" ht="33">
      <c r="A60" s="11">
        <v>3293</v>
      </c>
      <c r="B60" s="189">
        <v>43719</v>
      </c>
      <c r="C60" s="120" t="s">
        <v>435</v>
      </c>
      <c r="D60" s="199" t="s">
        <v>71</v>
      </c>
      <c r="E60" s="190">
        <v>10363</v>
      </c>
    </row>
    <row r="61" spans="1:10" ht="49.5">
      <c r="A61" s="11">
        <v>3295</v>
      </c>
      <c r="B61" s="189">
        <v>43719</v>
      </c>
      <c r="C61" s="120" t="s">
        <v>436</v>
      </c>
      <c r="D61" s="199" t="s">
        <v>429</v>
      </c>
      <c r="E61" s="190">
        <v>2331.85</v>
      </c>
    </row>
    <row r="62" spans="1:10" s="140" customFormat="1" ht="49.5">
      <c r="A62" s="11">
        <v>3309</v>
      </c>
      <c r="B62" s="189">
        <v>43719</v>
      </c>
      <c r="C62" s="120" t="s">
        <v>437</v>
      </c>
      <c r="D62" s="199" t="s">
        <v>62</v>
      </c>
      <c r="E62" s="190">
        <v>6734</v>
      </c>
      <c r="J62" s="5"/>
    </row>
    <row r="63" spans="1:10" s="137" customFormat="1" ht="49.5">
      <c r="A63" s="11">
        <v>3320</v>
      </c>
      <c r="B63" s="189">
        <v>43719</v>
      </c>
      <c r="C63" s="120" t="s">
        <v>432</v>
      </c>
      <c r="D63" s="199" t="s">
        <v>53</v>
      </c>
      <c r="E63" s="190">
        <v>2137</v>
      </c>
      <c r="J63" s="220"/>
    </row>
    <row r="64" spans="1:10" s="137" customFormat="1" ht="49.5" customHeight="1">
      <c r="A64" s="11">
        <v>3322</v>
      </c>
      <c r="B64" s="189">
        <v>43719</v>
      </c>
      <c r="C64" s="120" t="s">
        <v>432</v>
      </c>
      <c r="D64" s="199" t="s">
        <v>53</v>
      </c>
      <c r="E64" s="190">
        <v>3456</v>
      </c>
      <c r="J64" s="220"/>
    </row>
    <row r="65" spans="1:10" s="140" customFormat="1">
      <c r="A65" s="50"/>
      <c r="B65" s="138"/>
      <c r="C65" s="215" t="s">
        <v>28</v>
      </c>
      <c r="D65" s="47"/>
      <c r="E65" s="139">
        <f>SUM(E8:E64)</f>
        <v>1534332.95</v>
      </c>
      <c r="J65" s="5"/>
    </row>
    <row r="66" spans="1:10" s="137" customFormat="1">
      <c r="A66" s="133"/>
      <c r="B66" s="134"/>
      <c r="C66" s="213"/>
      <c r="D66" s="135"/>
      <c r="E66" s="136"/>
      <c r="J66" s="220"/>
    </row>
    <row r="67" spans="1:10" s="137" customFormat="1">
      <c r="A67" s="133"/>
      <c r="B67" s="134"/>
      <c r="C67" s="213"/>
      <c r="D67" s="135"/>
      <c r="E67" s="136"/>
      <c r="J67" s="220"/>
    </row>
    <row r="68" spans="1:10" s="137" customFormat="1">
      <c r="A68" s="133"/>
      <c r="B68" s="134"/>
      <c r="C68" s="213"/>
      <c r="D68" s="135"/>
      <c r="E68" s="136"/>
      <c r="J68" s="220"/>
    </row>
    <row r="69" spans="1:10" s="137" customFormat="1">
      <c r="A69" s="133"/>
      <c r="B69" s="134"/>
      <c r="C69" s="213"/>
      <c r="D69" s="135"/>
      <c r="E69" s="136"/>
      <c r="J69" s="220"/>
    </row>
    <row r="70" spans="1:10" s="137" customFormat="1">
      <c r="A70" s="133"/>
      <c r="B70" s="134"/>
      <c r="C70" s="213"/>
      <c r="D70" s="135"/>
      <c r="E70" s="136"/>
      <c r="J70" s="220"/>
    </row>
    <row r="71" spans="1:10" s="137" customFormat="1">
      <c r="A71" s="133"/>
      <c r="B71" s="134"/>
      <c r="C71" s="213"/>
      <c r="D71" s="135"/>
      <c r="E71" s="136"/>
      <c r="J71" s="220"/>
    </row>
    <row r="72" spans="1:10" s="137" customFormat="1">
      <c r="A72" s="133"/>
      <c r="B72" s="134"/>
      <c r="C72" s="213"/>
      <c r="D72" s="135"/>
      <c r="E72" s="136"/>
      <c r="J72" s="220"/>
    </row>
    <row r="73" spans="1:10" s="137" customFormat="1">
      <c r="A73" s="133"/>
      <c r="B73" s="134"/>
      <c r="C73" s="213"/>
      <c r="D73" s="135"/>
      <c r="E73" s="136"/>
      <c r="J73" s="220"/>
    </row>
    <row r="74" spans="1:10" s="137" customFormat="1">
      <c r="A74" s="133"/>
      <c r="B74" s="134"/>
      <c r="C74" s="213"/>
      <c r="D74" s="135"/>
      <c r="E74" s="136"/>
      <c r="J74" s="220"/>
    </row>
    <row r="75" spans="1:10" s="137" customFormat="1">
      <c r="A75" s="133"/>
      <c r="B75" s="134"/>
      <c r="C75" s="213"/>
      <c r="D75" s="135"/>
      <c r="E75" s="136"/>
      <c r="J75" s="220"/>
    </row>
    <row r="76" spans="1:10" s="137" customFormat="1">
      <c r="A76" s="133"/>
      <c r="B76" s="134"/>
      <c r="C76" s="213"/>
      <c r="D76" s="135"/>
      <c r="E76" s="136"/>
      <c r="J76" s="220"/>
    </row>
    <row r="77" spans="1:10" s="137" customFormat="1">
      <c r="A77" s="133"/>
      <c r="B77" s="134"/>
      <c r="C77" s="213"/>
      <c r="D77" s="135"/>
      <c r="E77" s="136"/>
      <c r="J77" s="220"/>
    </row>
    <row r="78" spans="1:10" s="137" customFormat="1">
      <c r="A78" s="133"/>
      <c r="B78" s="134"/>
      <c r="C78" s="213"/>
      <c r="D78" s="135"/>
      <c r="E78" s="136"/>
      <c r="J78" s="220"/>
    </row>
    <row r="79" spans="1:10" s="137" customFormat="1">
      <c r="A79" s="133"/>
      <c r="B79" s="134"/>
      <c r="C79" s="213"/>
      <c r="D79" s="135"/>
      <c r="E79" s="136"/>
      <c r="J79" s="220"/>
    </row>
    <row r="80" spans="1:10" s="137" customFormat="1">
      <c r="A80" s="133"/>
      <c r="B80" s="134"/>
      <c r="C80" s="213"/>
      <c r="D80" s="135"/>
      <c r="E80" s="136"/>
      <c r="J80" s="220"/>
    </row>
    <row r="81" spans="1:10" s="137" customFormat="1">
      <c r="A81" s="133"/>
      <c r="B81" s="134"/>
      <c r="C81" s="213"/>
      <c r="D81" s="135"/>
      <c r="E81" s="136"/>
      <c r="J81" s="220"/>
    </row>
    <row r="82" spans="1:10" s="137" customFormat="1">
      <c r="A82" s="133"/>
      <c r="B82" s="134"/>
      <c r="C82" s="213"/>
      <c r="D82" s="135"/>
      <c r="E82" s="136"/>
      <c r="J82" s="220"/>
    </row>
    <row r="83" spans="1:10" s="137" customFormat="1">
      <c r="A83" s="133"/>
      <c r="B83" s="134"/>
      <c r="C83" s="213"/>
      <c r="D83" s="135"/>
      <c r="E83" s="136"/>
      <c r="J83" s="220"/>
    </row>
    <row r="84" spans="1:10" s="137" customFormat="1">
      <c r="A84" s="133"/>
      <c r="B84" s="134"/>
      <c r="C84" s="213"/>
      <c r="D84" s="135"/>
      <c r="E84" s="136"/>
      <c r="J84" s="220"/>
    </row>
    <row r="85" spans="1:10" s="137" customFormat="1">
      <c r="A85" s="133"/>
      <c r="B85" s="134"/>
      <c r="C85" s="213"/>
      <c r="D85" s="135"/>
      <c r="E85" s="136"/>
      <c r="J85" s="220"/>
    </row>
    <row r="86" spans="1:10" s="137" customFormat="1">
      <c r="A86" s="133"/>
      <c r="B86" s="134"/>
      <c r="C86" s="213"/>
      <c r="D86" s="135"/>
      <c r="E86" s="136"/>
      <c r="J86" s="220"/>
    </row>
    <row r="87" spans="1:10" s="137" customFormat="1">
      <c r="A87" s="133"/>
      <c r="B87" s="134"/>
      <c r="C87" s="213"/>
      <c r="D87" s="135"/>
      <c r="E87" s="136"/>
      <c r="J87" s="220"/>
    </row>
    <row r="88" spans="1:10" s="137" customFormat="1">
      <c r="A88" s="133"/>
      <c r="B88" s="134"/>
      <c r="C88" s="213"/>
      <c r="D88" s="135"/>
      <c r="E88" s="136"/>
      <c r="J88" s="220"/>
    </row>
    <row r="89" spans="1:10" s="137" customFormat="1">
      <c r="A89" s="133"/>
      <c r="B89" s="134"/>
      <c r="C89" s="213"/>
      <c r="D89" s="135"/>
      <c r="E89" s="136"/>
      <c r="J89" s="220"/>
    </row>
    <row r="90" spans="1:10" s="137" customFormat="1">
      <c r="A90" s="133"/>
      <c r="B90" s="134"/>
      <c r="C90" s="213"/>
      <c r="D90" s="135"/>
      <c r="E90" s="136"/>
      <c r="J90" s="220"/>
    </row>
    <row r="91" spans="1:10" s="137" customFormat="1">
      <c r="A91" s="133"/>
      <c r="B91" s="134"/>
      <c r="C91" s="213"/>
      <c r="D91" s="135"/>
      <c r="E91" s="136"/>
      <c r="J91" s="220"/>
    </row>
    <row r="92" spans="1:10" s="137" customFormat="1">
      <c r="A92" s="133"/>
      <c r="B92" s="134"/>
      <c r="C92" s="213"/>
      <c r="D92" s="135"/>
      <c r="E92" s="136"/>
      <c r="J92" s="220"/>
    </row>
    <row r="93" spans="1:10" s="137" customFormat="1">
      <c r="A93" s="133"/>
      <c r="B93" s="134"/>
      <c r="C93" s="213"/>
      <c r="D93" s="135"/>
      <c r="E93" s="136"/>
      <c r="J93" s="220"/>
    </row>
    <row r="94" spans="1:10" s="137" customFormat="1">
      <c r="A94" s="133"/>
      <c r="B94" s="134"/>
      <c r="C94" s="213"/>
      <c r="D94" s="135"/>
      <c r="E94" s="136"/>
      <c r="J94" s="220"/>
    </row>
    <row r="95" spans="1:10" s="137" customFormat="1">
      <c r="A95" s="133"/>
      <c r="B95" s="134"/>
      <c r="C95" s="213"/>
      <c r="D95" s="135"/>
      <c r="E95" s="136"/>
      <c r="J95" s="220"/>
    </row>
    <row r="96" spans="1:10" s="137" customFormat="1">
      <c r="A96" s="133"/>
      <c r="B96" s="134"/>
      <c r="C96" s="213"/>
      <c r="D96" s="135"/>
      <c r="E96" s="136"/>
      <c r="J96" s="220"/>
    </row>
    <row r="97" spans="1:10" s="137" customFormat="1">
      <c r="A97" s="133"/>
      <c r="B97" s="134"/>
      <c r="C97" s="213"/>
      <c r="D97" s="135"/>
      <c r="E97" s="136"/>
      <c r="J97" s="220"/>
    </row>
    <row r="98" spans="1:10" s="137" customFormat="1">
      <c r="A98" s="133"/>
      <c r="B98" s="134"/>
      <c r="C98" s="213"/>
      <c r="D98" s="135"/>
      <c r="E98" s="136"/>
      <c r="J98" s="220"/>
    </row>
    <row r="99" spans="1:10" s="137" customFormat="1">
      <c r="A99" s="133"/>
      <c r="B99" s="134"/>
      <c r="C99" s="213"/>
      <c r="D99" s="135"/>
      <c r="E99" s="136"/>
      <c r="J99" s="220"/>
    </row>
    <row r="100" spans="1:10" s="137" customFormat="1">
      <c r="A100" s="133"/>
      <c r="B100" s="134"/>
      <c r="C100" s="213"/>
      <c r="D100" s="135"/>
      <c r="E100" s="136"/>
      <c r="J100" s="220"/>
    </row>
    <row r="101" spans="1:10" s="137" customFormat="1">
      <c r="A101" s="133"/>
      <c r="B101" s="134"/>
      <c r="C101" s="213"/>
      <c r="D101" s="135"/>
      <c r="E101" s="136"/>
      <c r="J101" s="220"/>
    </row>
    <row r="102" spans="1:10" s="137" customFormat="1">
      <c r="A102" s="133"/>
      <c r="B102" s="134"/>
      <c r="C102" s="213"/>
      <c r="D102" s="135"/>
      <c r="E102" s="136"/>
      <c r="J102" s="220"/>
    </row>
    <row r="103" spans="1:10" s="137" customFormat="1">
      <c r="A103" s="133"/>
      <c r="B103" s="134"/>
      <c r="C103" s="213"/>
      <c r="D103" s="135"/>
      <c r="E103" s="136"/>
      <c r="J103" s="220"/>
    </row>
    <row r="104" spans="1:10" s="137" customFormat="1">
      <c r="A104" s="133"/>
      <c r="B104" s="134"/>
      <c r="C104" s="213"/>
      <c r="D104" s="135"/>
      <c r="E104" s="136"/>
      <c r="J104" s="220"/>
    </row>
    <row r="105" spans="1:10" s="137" customFormat="1">
      <c r="A105" s="133"/>
      <c r="B105" s="134"/>
      <c r="C105" s="213"/>
      <c r="D105" s="135"/>
      <c r="E105" s="136"/>
      <c r="J105" s="220"/>
    </row>
    <row r="106" spans="1:10" s="137" customFormat="1">
      <c r="A106" s="133"/>
      <c r="B106" s="134"/>
      <c r="C106" s="213"/>
      <c r="D106" s="135"/>
      <c r="E106" s="136"/>
      <c r="J106" s="220"/>
    </row>
    <row r="107" spans="1:10" s="137" customFormat="1">
      <c r="A107" s="133"/>
      <c r="B107" s="134"/>
      <c r="C107" s="213"/>
      <c r="D107" s="135"/>
      <c r="E107" s="136"/>
      <c r="J107" s="220"/>
    </row>
    <row r="108" spans="1:10" s="137" customFormat="1">
      <c r="A108" s="133"/>
      <c r="B108" s="134"/>
      <c r="C108" s="213"/>
      <c r="D108" s="135"/>
      <c r="E108" s="136"/>
      <c r="J108" s="220"/>
    </row>
    <row r="109" spans="1:10" s="137" customFormat="1">
      <c r="A109" s="133"/>
      <c r="B109" s="134"/>
      <c r="C109" s="213"/>
      <c r="D109" s="135"/>
      <c r="E109" s="136"/>
      <c r="J109" s="220"/>
    </row>
    <row r="110" spans="1:10" s="137" customFormat="1">
      <c r="A110" s="133"/>
      <c r="B110" s="134"/>
      <c r="C110" s="213"/>
      <c r="D110" s="135"/>
      <c r="E110" s="136"/>
      <c r="J110" s="220"/>
    </row>
    <row r="111" spans="1:10" s="137" customFormat="1">
      <c r="A111" s="133"/>
      <c r="B111" s="134"/>
      <c r="C111" s="213"/>
      <c r="D111" s="135"/>
      <c r="E111" s="136"/>
      <c r="J111" s="220"/>
    </row>
    <row r="112" spans="1:10" s="137" customFormat="1">
      <c r="A112" s="133"/>
      <c r="B112" s="134"/>
      <c r="C112" s="213"/>
      <c r="D112" s="135"/>
      <c r="E112" s="136"/>
      <c r="J112" s="220"/>
    </row>
    <row r="113" spans="1:10" s="137" customFormat="1">
      <c r="A113" s="133"/>
      <c r="B113" s="134"/>
      <c r="C113" s="213"/>
      <c r="D113" s="135"/>
      <c r="E113" s="136"/>
      <c r="J113" s="220"/>
    </row>
    <row r="114" spans="1:10" s="137" customFormat="1">
      <c r="A114" s="133"/>
      <c r="B114" s="134"/>
      <c r="C114" s="213"/>
      <c r="D114" s="135"/>
      <c r="E114" s="136"/>
      <c r="J114" s="220"/>
    </row>
    <row r="115" spans="1:10" s="137" customFormat="1">
      <c r="A115" s="133"/>
      <c r="B115" s="134"/>
      <c r="C115" s="213"/>
      <c r="D115" s="135"/>
      <c r="E115" s="136"/>
      <c r="J115" s="220"/>
    </row>
    <row r="116" spans="1:10" s="137" customFormat="1">
      <c r="A116" s="133"/>
      <c r="B116" s="134"/>
      <c r="C116" s="213"/>
      <c r="D116" s="135"/>
      <c r="E116" s="136"/>
      <c r="J116" s="220"/>
    </row>
    <row r="117" spans="1:10" s="137" customFormat="1">
      <c r="A117" s="133"/>
      <c r="B117" s="134"/>
      <c r="C117" s="213"/>
      <c r="D117" s="135"/>
      <c r="E117" s="136"/>
      <c r="J117" s="220"/>
    </row>
    <row r="118" spans="1:10" s="137" customFormat="1">
      <c r="A118" s="133"/>
      <c r="B118" s="134"/>
      <c r="C118" s="213"/>
      <c r="D118" s="135"/>
      <c r="E118" s="136"/>
      <c r="J118" s="220"/>
    </row>
    <row r="119" spans="1:10" s="137" customFormat="1">
      <c r="A119" s="133"/>
      <c r="B119" s="134"/>
      <c r="C119" s="213"/>
      <c r="D119" s="135"/>
      <c r="E119" s="136"/>
      <c r="J119" s="220"/>
    </row>
    <row r="120" spans="1:10" s="137" customFormat="1">
      <c r="A120" s="133"/>
      <c r="B120" s="134"/>
      <c r="C120" s="213"/>
      <c r="D120" s="135"/>
      <c r="E120" s="136"/>
      <c r="J120" s="220"/>
    </row>
    <row r="121" spans="1:10" s="137" customFormat="1">
      <c r="A121" s="133"/>
      <c r="B121" s="134"/>
      <c r="C121" s="213"/>
      <c r="D121" s="135"/>
      <c r="E121" s="136"/>
      <c r="J121" s="220"/>
    </row>
    <row r="122" spans="1:10" s="137" customFormat="1">
      <c r="A122" s="133"/>
      <c r="B122" s="134"/>
      <c r="C122" s="213"/>
      <c r="D122" s="135"/>
      <c r="E122" s="136"/>
      <c r="J122" s="220"/>
    </row>
    <row r="123" spans="1:10" s="137" customFormat="1">
      <c r="A123" s="133"/>
      <c r="B123" s="134"/>
      <c r="C123" s="213"/>
      <c r="D123" s="135"/>
      <c r="E123" s="136"/>
      <c r="J123" s="220"/>
    </row>
    <row r="124" spans="1:10" s="137" customFormat="1">
      <c r="A124" s="133"/>
      <c r="B124" s="134"/>
      <c r="C124" s="213"/>
      <c r="D124" s="135"/>
      <c r="E124" s="136"/>
      <c r="J124" s="220"/>
    </row>
    <row r="125" spans="1:10" s="137" customFormat="1">
      <c r="A125" s="133"/>
      <c r="B125" s="134"/>
      <c r="C125" s="213"/>
      <c r="D125" s="135"/>
      <c r="E125" s="136"/>
      <c r="J125" s="220"/>
    </row>
    <row r="126" spans="1:10" s="137" customFormat="1">
      <c r="A126" s="133"/>
      <c r="B126" s="134"/>
      <c r="C126" s="213"/>
      <c r="D126" s="135"/>
      <c r="E126" s="136"/>
      <c r="J126" s="220"/>
    </row>
    <row r="127" spans="1:10" s="137" customFormat="1">
      <c r="A127" s="133"/>
      <c r="B127" s="134"/>
      <c r="C127" s="213"/>
      <c r="D127" s="135"/>
      <c r="E127" s="136"/>
      <c r="J127" s="220"/>
    </row>
    <row r="128" spans="1:10" s="137" customFormat="1">
      <c r="A128" s="133"/>
      <c r="B128" s="134"/>
      <c r="C128" s="213"/>
      <c r="D128" s="135"/>
      <c r="E128" s="136"/>
      <c r="J128" s="220"/>
    </row>
    <row r="129" spans="1:10" s="137" customFormat="1">
      <c r="A129" s="133"/>
      <c r="B129" s="134"/>
      <c r="C129" s="213"/>
      <c r="D129" s="135"/>
      <c r="E129" s="136"/>
      <c r="J129" s="220"/>
    </row>
    <row r="130" spans="1:10" s="137" customFormat="1">
      <c r="A130" s="133"/>
      <c r="B130" s="134"/>
      <c r="C130" s="213"/>
      <c r="D130" s="135"/>
      <c r="E130" s="136"/>
      <c r="J130" s="220"/>
    </row>
    <row r="131" spans="1:10" s="137" customFormat="1">
      <c r="A131" s="133"/>
      <c r="B131" s="134"/>
      <c r="C131" s="213"/>
      <c r="D131" s="135"/>
      <c r="E131" s="136"/>
      <c r="J131" s="220"/>
    </row>
    <row r="132" spans="1:10" s="137" customFormat="1">
      <c r="A132" s="133"/>
      <c r="B132" s="134"/>
      <c r="C132" s="213"/>
      <c r="D132" s="135"/>
      <c r="E132" s="136"/>
      <c r="J132" s="220"/>
    </row>
    <row r="133" spans="1:10" s="137" customFormat="1">
      <c r="A133" s="133"/>
      <c r="B133" s="134"/>
      <c r="C133" s="213"/>
      <c r="D133" s="135"/>
      <c r="E133" s="136"/>
      <c r="J133" s="220"/>
    </row>
    <row r="134" spans="1:10" s="137" customFormat="1">
      <c r="A134" s="133"/>
      <c r="B134" s="134"/>
      <c r="C134" s="213"/>
      <c r="D134" s="135"/>
      <c r="E134" s="136"/>
      <c r="J134" s="220"/>
    </row>
    <row r="135" spans="1:10" s="137" customFormat="1">
      <c r="A135" s="133"/>
      <c r="B135" s="134"/>
      <c r="C135" s="213"/>
      <c r="D135" s="135"/>
      <c r="E135" s="136"/>
      <c r="J135" s="220"/>
    </row>
    <row r="136" spans="1:10" s="137" customFormat="1">
      <c r="A136" s="133"/>
      <c r="B136" s="134"/>
      <c r="C136" s="213"/>
      <c r="D136" s="135"/>
      <c r="E136" s="136"/>
      <c r="J136" s="220"/>
    </row>
    <row r="137" spans="1:10" s="137" customFormat="1">
      <c r="A137" s="133"/>
      <c r="B137" s="134"/>
      <c r="C137" s="213"/>
      <c r="D137" s="135"/>
      <c r="E137" s="136"/>
      <c r="J137" s="220"/>
    </row>
    <row r="138" spans="1:10" s="137" customFormat="1">
      <c r="A138" s="133"/>
      <c r="B138" s="134"/>
      <c r="C138" s="213"/>
      <c r="D138" s="135"/>
      <c r="E138" s="136"/>
      <c r="J138" s="220"/>
    </row>
    <row r="139" spans="1:10" s="137" customFormat="1">
      <c r="A139" s="133"/>
      <c r="B139" s="134"/>
      <c r="C139" s="213"/>
      <c r="D139" s="135"/>
      <c r="E139" s="136"/>
      <c r="J139" s="220"/>
    </row>
  </sheetData>
  <sortState ref="A8:E64">
    <sortCondition ref="B8:B64"/>
  </sortState>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personal</vt:lpstr>
      <vt:lpstr>materiale cap 61.01</vt:lpstr>
      <vt:lpstr>venituri proprii- titlul 20 </vt:lpstr>
      <vt:lpstr>titlul IX- Alte cheltuieli</vt:lpstr>
      <vt:lpstr>active nefinanciare BS</vt:lpstr>
      <vt:lpstr>active nefinanciare VP</vt:lpstr>
      <vt:lpstr>transferuri </vt:lpstr>
      <vt:lpstr>PROIECTE CAP. 61.01</vt:lpstr>
      <vt:lpstr>proiecte cap. 61.08 </vt:lpstr>
      <vt:lpstr>dpfie</vt:lpstr>
      <vt:lpstr>'materiale cap 61.01'!Print_Area</vt:lpstr>
      <vt:lpstr>'titlul IX- Alte cheltuieli'!Print_Area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2019-10-14T06:11:07Z</dcterms:modified>
</cp:coreProperties>
</file>