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05"/>
  </bookViews>
  <sheets>
    <sheet name="personal" sheetId="2" r:id="rId1"/>
    <sheet name="materiale cap 61.01" sheetId="3" r:id="rId2"/>
    <sheet name="venituri proprii- titlul 20 " sheetId="38" r:id="rId3"/>
    <sheet name="titlul IX- Alte cheltuieli" sheetId="25" r:id="rId4"/>
    <sheet name="cotizatii internationale" sheetId="39" r:id="rId5"/>
    <sheet name="active nefinanciare BS" sheetId="40" r:id="rId6"/>
    <sheet name="active nefinanciare VP" sheetId="41" r:id="rId7"/>
    <sheet name="transferuri " sheetId="5" r:id="rId8"/>
    <sheet name="PROIECTE CAP. 61.01" sheetId="37" r:id="rId9"/>
    <sheet name="proiecte cap. 61.08 " sheetId="36" r:id="rId10"/>
    <sheet name="dipfie" sheetId="42" r:id="rId11"/>
  </sheets>
  <externalReferences>
    <externalReference r:id="rId12"/>
  </externalReferences>
  <definedNames>
    <definedName name="_xlnm._FilterDatabase" localSheetId="1" hidden="1">'materiale cap 61.01'!$A$6:$F$6</definedName>
    <definedName name="_xlnm._FilterDatabase" localSheetId="8" hidden="1">'PROIECTE CAP. 61.01'!$A$8:$E$8</definedName>
    <definedName name="_xlnm._FilterDatabase" localSheetId="7" hidden="1">'transferuri '!$A$7:$G$20</definedName>
    <definedName name="_xlnm.Print_Area" localSheetId="1">'materiale cap 61.01'!$A$1:$F$6</definedName>
    <definedName name="_xlnm.Print_Area" localSheetId="3">'titlul IX- Alte cheltuieli'!$A$1:$F$63</definedName>
  </definedNames>
  <calcPr calcId="152511"/>
</workbook>
</file>

<file path=xl/calcChain.xml><?xml version="1.0" encoding="utf-8"?>
<calcChain xmlns="http://schemas.openxmlformats.org/spreadsheetml/2006/main">
  <c r="F35" i="42" l="1"/>
  <c r="F11" i="42"/>
  <c r="F28" i="42" s="1"/>
  <c r="F37" i="42" s="1"/>
  <c r="D146" i="2" l="1"/>
  <c r="D147" i="2" s="1"/>
  <c r="D143" i="2"/>
  <c r="D124" i="2"/>
  <c r="D116" i="2"/>
  <c r="D113" i="2"/>
  <c r="D109" i="2"/>
  <c r="D90" i="2"/>
  <c r="D78" i="2"/>
  <c r="D70" i="2"/>
  <c r="D65" i="2"/>
  <c r="D62" i="2"/>
  <c r="D54" i="2"/>
  <c r="D46" i="2"/>
  <c r="D33" i="2"/>
  <c r="D110" i="2" l="1"/>
  <c r="D144" i="2"/>
  <c r="D148" i="2" s="1"/>
  <c r="E62" i="36"/>
  <c r="E30" i="37" l="1"/>
  <c r="F126" i="3"/>
  <c r="F10" i="40" l="1"/>
  <c r="F10" i="41"/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9" i="5"/>
  <c r="F20" i="5"/>
  <c r="F11" i="39"/>
  <c r="F11" i="38" l="1"/>
  <c r="F9" i="25" l="1"/>
</calcChain>
</file>

<file path=xl/sharedStrings.xml><?xml version="1.0" encoding="utf-8"?>
<sst xmlns="http://schemas.openxmlformats.org/spreadsheetml/2006/main" count="896" uniqueCount="399">
  <si>
    <t xml:space="preserve">MINISTERUL JUSTITIEI - Aparat propriu </t>
  </si>
  <si>
    <t>Nr.crt.</t>
  </si>
  <si>
    <t>Nr. act</t>
  </si>
  <si>
    <t>Data document</t>
  </si>
  <si>
    <t>Suma</t>
  </si>
  <si>
    <t>Detaliere</t>
  </si>
  <si>
    <t>Capitol</t>
  </si>
  <si>
    <t>Alineat</t>
  </si>
  <si>
    <t>61.01.06</t>
  </si>
  <si>
    <t>51.01.01</t>
  </si>
  <si>
    <t>61.01.07</t>
  </si>
  <si>
    <t>68.01.06</t>
  </si>
  <si>
    <t>57.02.01</t>
  </si>
  <si>
    <t xml:space="preserve">MINISTERUL JUSTITEI - Aparat propriu </t>
  </si>
  <si>
    <t>CAPITOLUL 61.01- Ordine publica si siguranta nationala</t>
  </si>
  <si>
    <t>FURNIZOR/BENEFICIAR</t>
  </si>
  <si>
    <t>CAPITOLUL 61.01 ,,ORDINE PUBLICA SI SIGURANTA NATIONALA"</t>
  </si>
  <si>
    <t>Data</t>
  </si>
  <si>
    <t>Document</t>
  </si>
  <si>
    <t>Explicatii</t>
  </si>
  <si>
    <t>Furnizor/Beneficiar suma</t>
  </si>
  <si>
    <t>Suma (lei)</t>
  </si>
  <si>
    <t>TITLUL 20 BUNURI SI SERVICII</t>
  </si>
  <si>
    <t xml:space="preserve">Nr Crt. </t>
  </si>
  <si>
    <t xml:space="preserve">DATA </t>
  </si>
  <si>
    <t xml:space="preserve">ORDIN DE PLATA /CEC /FOAIE DE VARSAMÂNT </t>
  </si>
  <si>
    <t xml:space="preserve">FACTURA  </t>
  </si>
  <si>
    <t xml:space="preserve">Suma </t>
  </si>
  <si>
    <t>TOTAL</t>
  </si>
  <si>
    <t xml:space="preserve"> </t>
  </si>
  <si>
    <t>Capitolul 61.01- Ordine publica si siguranta nationala</t>
  </si>
  <si>
    <t>TITLUL 10 CHELTUIELI DE PERSONAL</t>
  </si>
  <si>
    <t>68.01.50</t>
  </si>
  <si>
    <t>TITLUL 59- ALTE CHELTUIELI</t>
  </si>
  <si>
    <t>BUGETUL DE STAT</t>
  </si>
  <si>
    <t>MINISTERUL JUSTITIEI</t>
  </si>
  <si>
    <t>TITLUL 58 ,,PROIECTE CU FINANTARE DIN FONDURI EXTERNE NERAMBURSABILE (FEN)"</t>
  </si>
  <si>
    <t>MINISTERUL JUSTITIEI - Aparat propriu</t>
  </si>
  <si>
    <t>Titlul 20 Venituri proprii</t>
  </si>
  <si>
    <t>DATA</t>
  </si>
  <si>
    <t>ORDIN DE PLATA/CEC/FOAIE DE VARSAMANT</t>
  </si>
  <si>
    <t>FACTURA</t>
  </si>
  <si>
    <t>SUMA</t>
  </si>
  <si>
    <t>TRANSFERURI</t>
  </si>
  <si>
    <t>SURSA D</t>
  </si>
  <si>
    <t>Data act</t>
  </si>
  <si>
    <t>61.01.50</t>
  </si>
  <si>
    <t>68.01.08</t>
  </si>
  <si>
    <t>CVAL TRANSFERURI ANP, TITLUL VI-  TRANSFERURI INTRE UNITATI ALE ADMINISTRATIEI PUBLICE - PT PLATA  UNUI AJUTOR DE DECES CF PREVEDERILOR ART 41 ALIN 2 DIN OUG 114/2018</t>
  </si>
  <si>
    <t>SURSA A</t>
  </si>
  <si>
    <t>perioada: 01-31.08.2019</t>
  </si>
  <si>
    <t>Perioada 01-31.08.2019</t>
  </si>
  <si>
    <t>PLATA C/VAL 4% CONTRIBUTIE PENTRU PERSOANE CU HANDICAP AFERENTE LUNII IULIE 2019, CONF LEGII 448/2006, ALIN BUGETAR 59.40</t>
  </si>
  <si>
    <t>MINISTERUL JUSTITIEI- Aparat propriu</t>
  </si>
  <si>
    <t>TITLUL 55 ,,Contribuții și cotizații la organisme internaționale"</t>
  </si>
  <si>
    <t xml:space="preserve">BANCA COMERCIALA ROMÂNA SA </t>
  </si>
  <si>
    <t>Total</t>
  </si>
  <si>
    <t xml:space="preserve"> ALIMENTARE CONT BCR PENTRU PLATA  DIFERENTA CONTRIB .ROMANIEI LA BUGETUL  CURTII PENALE INTL PT AN 2019 
</t>
  </si>
  <si>
    <t xml:space="preserve"> ALIMENTARE CONT BCR PENTRU PLATA  CONTRIBUTIEI ROMANIEI LA BUGETUL  OECD PT. AN 2019 </t>
  </si>
  <si>
    <t>perioada 01-31.08.2019</t>
  </si>
  <si>
    <t xml:space="preserve"> CVAL TRANSFERURI INEC, TITLUL VI-  TRANSFERURI INTRE UNITATI ALE ADMINISTRATIEI PUBLICE- PT. TITLUL I CHELTUIELI DE PERSONAL AFERENTE LUNII IULIE 2019  </t>
  </si>
  <si>
    <t>CVAL TRANSFERURI ANP, TITLUL VI-  TRANSFERURI INTRE UNITATI ALE ADMINISTRATIEI PUBLICE- PT PLATA CHELT DE PERSONAL, ACTIUNI DE SANATATE, AFERENTE LUNII IULIE 2019</t>
  </si>
  <si>
    <t xml:space="preserve"> CVAL TRANSFERURI ANP, TITLUL VI-  TRANSFERURI INTRE UNITATI ALE ADMINISTRATIEI PUBLICE- PT PROIECTE FEN, AFERENTE LUNII IULIE 2019</t>
  </si>
  <si>
    <t>CVAL TRANSFERURI ANP, TITLUL VI-  TRANSFERURI INTRE UNITATI ALE ADMINISTRATIEI PUBLICE- PT PLATA TITLUL II- BUNURI SI SERVICII, TRANSFERURI CURENTE- ACTIUNI DE SANATATE+TRANSFERURI DE CAPITAL, ACTIVE NEFINANCIARE, AUGUST 2019</t>
  </si>
  <si>
    <t>51.02.12</t>
  </si>
  <si>
    <t>CVAL TRANSFER TITLUL VI- SPITALUL PROF. DR.CONSTANTIN ANGELESCU, TRANSFERURI INTRE UNITATI ALE ADMINISTRATIEI PUBLICE-ACTIVE NEFINANCIARE, AFERENTE IULIE 2019</t>
  </si>
  <si>
    <t>CVAL TRANSFERURI ANP, TITLUL VI-  TRANSFERURI INTRE UNITATI ALE ADMINISTRATIEI PUBLICE - PT PLATA STIMULENTELOR DE INSERTIE PANA LA VARSTA DE TREI ANI AI COPILULUI SI A INDEMNIZATIILOR DE CRESTERE COPIL AF LUNII  IULIE 2019</t>
  </si>
  <si>
    <t>DECONTARI CU PERSONALUL-CREDITE BUGETARE  PLATA STAT INDEMNIZATIE CRESTERE COPIL PÂNÃ LA ÎMPLINIREA VÂRSTEI DE 2 ANI PENTRU FPSS APARAT PROPRIU PENTRU LUNA IULIE 2019</t>
  </si>
  <si>
    <t>PLATA  STIMULENT DE INSERTIE PÂNÃ LA ÎMPLINIREA VÂRSTEI DE 3 ANI AI COPILULUI PENTRU FPSS APARAT PROPRIU MJ PENTRU LUNA  IULIE 2019</t>
  </si>
  <si>
    <t>CVAL TRANSFERURI ANP, TITLUL VI-  TRANSFERURI INTRE UNITATI ALE ADMINISTRATIEI PUBLICE- PT PLATA TITLUL IX- ASISTENTA SOCIALA- AJUTOARE SOCIALE IN NATURA- PLATA CHELTUIELILOR DE TRANSPORT IN CAZUL INTERNARII IN SPITALE, TRANSPORT, CENTRE DE REFACERE A CAPACITATII DE EFORT CF ART 6 ALIN 1 LIT DIN HG 1398/2007, SI PLATA TITLUL IX ASISTENTA SOCIALA- ASIGURARI SOCIALE, AUGUST 2019</t>
  </si>
  <si>
    <t>01-31.08.2019</t>
  </si>
  <si>
    <t>Titlul 71 Venituri proprii</t>
  </si>
  <si>
    <t>Titlul 71- Sursa A</t>
  </si>
  <si>
    <t xml:space="preserve">MIDA SOFT BUSINESS SRL    </t>
  </si>
  <si>
    <t>CVAL 10 BUC LAPTOPURI CU MOUSSE, GEANTA SISTEM DE OPERARE WINDOWS 10 PROFESSIONAL PREINSTALAT</t>
  </si>
  <si>
    <t xml:space="preserve">PROSOFT ++ SRL </t>
  </si>
  <si>
    <t xml:space="preserve"> CVAL 2 LICENTE WINDOWS MICROSOFT SQL SERVER 2016 STANDARD</t>
  </si>
  <si>
    <t>REPREZENTANT MJ</t>
  </si>
  <si>
    <t>BUGET ASIG SOC DE STAT</t>
  </si>
  <si>
    <t>PLATA MAJORARI SALARIALE NETE AFERENTE LUNII IULIE 2019  , Proiect 12073 "Dezvoltarea si implementarea unui sistem integrat de management strategic la nivelul sistemului judiciar (SIMS)- MJ lider"- SIPOCA 55, alineat bugetar 58.02.01</t>
  </si>
  <si>
    <t>PLATA MAJORARI SALARIALE NETE AFERENTE LUNII IULIE 2019  , Proiect 12073 "Dezvoltarea si implementarea unui sistem integrat de management strategic la nivelul sistemului judiciar (SIMS)- MJ lider"- SIPOCA 55, alineat bugetar 58.02.02</t>
  </si>
  <si>
    <t xml:space="preserve">REPREZENTANT MJ </t>
  </si>
  <si>
    <t>PLATA SERVICII DE EXPEDIERE 2 COLETE IN BELIZE</t>
  </si>
  <si>
    <t>DANCO PRO</t>
  </si>
  <si>
    <t>PLATA 4 BILETE DE AVION DEPLASARE FINLANDA, PERIOADA 17-20.07.2019</t>
  </si>
  <si>
    <t xml:space="preserve">REFLEX COMPUTERS </t>
  </si>
  <si>
    <t>PLATA  ACHIZITIE  5 BUC D-LINK SWITCH GO-SW-8G</t>
  </si>
  <si>
    <t xml:space="preserve">INFOCENTER </t>
  </si>
  <si>
    <t>IT SOURCES</t>
  </si>
  <si>
    <t>PLATA ACHIZITIONAT 10 BUC TASTATURI</t>
  </si>
  <si>
    <t>INALTA CURTE DE CASATIE SI JUSTITIE</t>
  </si>
  <si>
    <t xml:space="preserve">PLATA CAUTIUNE DOSAR NR.408/64/2019 </t>
  </si>
  <si>
    <t>PLATA CAUTIUNE DOSAR NR.404/64/2019</t>
  </si>
  <si>
    <t>DIRECTIA IMPOZITE SI TAXE SECTOR 5</t>
  </si>
  <si>
    <t>PLATA TAXA JUDICIARA DE TIMBRU DOSARUL 408/64/2019</t>
  </si>
  <si>
    <t>PLATA TAXA JUDICIARA DE TIMBRU DOSARUL 404/64/2019</t>
  </si>
  <si>
    <t xml:space="preserve">ALIMENTARE CONT CHELTUIELI DE INTRETINERE DETASAT EUROJUST </t>
  </si>
  <si>
    <t xml:space="preserve">BIROUL LOCAL DE  EXPERTIZE JUDICIARE TEHNICE SI CONTABILITATE TRIBUNALUL BUCURESTI </t>
  </si>
  <si>
    <t>PLATA ONORARIU EXPERT  DOSAR NR.183/2018</t>
  </si>
  <si>
    <t>PLATA ONORARIU EXPERT  DOSAR NR.1860/302/2019</t>
  </si>
  <si>
    <t>PLATA ONORARIU EXPERT  DOSAR NR.184/2018</t>
  </si>
  <si>
    <t xml:space="preserve">INCASAT DIFERENTA DECONT NEUTILIZAT DEPLASARE TRIBUNALUL CLUJ-PENITENCIARUL GHERLA, PERIOADA 29.07-02.08.2019   </t>
  </si>
  <si>
    <t>KAUFLAND</t>
  </si>
  <si>
    <t>PRODUCTON</t>
  </si>
  <si>
    <t xml:space="preserve">PLATA  305 BUC CABLU </t>
  </si>
  <si>
    <t xml:space="preserve">PRESTIGE ART &amp;DESIGN </t>
  </si>
  <si>
    <t xml:space="preserve">PLATA  ACHIZITIONAT SI MONTAT JALUZELE </t>
  </si>
  <si>
    <t>INCASAT AVANS NEUTILIZAT SERVICII DE EXPEDIERE 2 COLETE IN BELIZE</t>
  </si>
  <si>
    <t xml:space="preserve">MINISTERUL JUSTITIEI </t>
  </si>
  <si>
    <t xml:space="preserve">INCASAT RECUPERARE DEPASIRI PLAFON CHELTUIELI DE TELEFONIE MOBILA, PERIOADA 27.05-26.06.2019  </t>
  </si>
  <si>
    <t>TEMA ENERGY</t>
  </si>
  <si>
    <t xml:space="preserve">PLATA PIESE DE SCHIMB </t>
  </si>
  <si>
    <t xml:space="preserve">PLATA REPARATII, PUNERE IN FUNCTIUNE ECHIPAMENT UPS </t>
  </si>
  <si>
    <t>INCASAT DE LA INSTITUTUL NATIONAL DE CRIMINOLOGIE  COTE PARTI INTRETINERE ASCENSOARE, PERIOADA MAI 2019</t>
  </si>
  <si>
    <t>INCASAT DE LA INSTITUTUL NATIONAL DE CRIMINOLOGIE  COTE PARTI ENERGIE ELECTRICA SI TERMICA, PERIOADA MAI 2019</t>
  </si>
  <si>
    <t>INCASAT DE LA INSTITUTUL NATIONAL DE CRIMINOLOGIE  COTE PARTI SALUBRITATE,  PERIOADA MAI 2019</t>
  </si>
  <si>
    <t>INCASAT DE LA INSTITUTUL NATIONAL DE CRIMINOLOGIE  COTE PARTI TAXA MUNICIPALA, PERIOADA MAI 2019</t>
  </si>
  <si>
    <t xml:space="preserve">ALIMENTARE CONT CHELTUIELI INTRETINERE LOCUINTA + UTILITATI PENTRU MAGISTRAT DE LEGATURA FRANTA, LUNA IULIE 2019  </t>
  </si>
  <si>
    <t xml:space="preserve">ALIMENTARE CONT CHELTUIELI INTRETINERE LOCUINTA + UTILITATI  PENTRU MAGISTRAT DE LEGATURA FRANTA, LUNA IULIE 2019  </t>
  </si>
  <si>
    <t>INCASAT DE LA REMAT HOLDING C/VAL DESEURI CARTON F.F.206/18.07.2019</t>
  </si>
  <si>
    <t xml:space="preserve">COMPANIA NATIONALA POSTA ROMANA </t>
  </si>
  <si>
    <t>INCASAT SUMA PLATITA IN PLUS CONF OP.631/28.02.2019</t>
  </si>
  <si>
    <t>PLATA EXPEDIERE COLET IN NOUA ZEELANDA</t>
  </si>
  <si>
    <t>INCASAT DE LA DIRECTIA NATIONALA DE PROBATIUNE COTE PARTI ENERGIE ELECTRICA SI TERMICA,  LUNA MAI 2019</t>
  </si>
  <si>
    <t>INCASAT DE LA DIRECTIA NATIONALA DE PROBATIUNE COTE PARTI DISTRIBUTIE APA +COLECTRAE DESEURI, LUNA MAI 2019</t>
  </si>
  <si>
    <t>INCASAT DE LA DIRECTIA NATIONALA DE PROBATIUNE COTE PARTI INTRETINERE LIFTURI, CURATENIE INTERIORA, LUNA MAI 2019</t>
  </si>
  <si>
    <t xml:space="preserve">ART </t>
  </si>
  <si>
    <t>PLATA  C/VAL CHIRIE LOCUINTA PERSONAL CU FUNCTIE DE DEMNITATE PUBLICA, CONF ART 14^6, ALINEAT(2) DIN O.G.NR.101/2011, LUNA AUGUST 2019</t>
  </si>
  <si>
    <t>INCASAT DE LA MINISTERUL DEZVOLTARII REGIONALE SI ADMINISTRATIEI COTE PARTI COLECTARE DESEURI, LUNA IUNIE 2019</t>
  </si>
  <si>
    <t>INCASAT DE LA MINISTERUL DEZVOLTARII REGIONALE SI ADMINISTRATIEI COTE PARTI TAXA MUNICIPALA, LUNA IUNIE 2019</t>
  </si>
  <si>
    <t>INCASAT DE LA MINISTERUL DEZVOLTARII REGIONALE SI ADMINISTRATIEI COTE PARTI INTRETINERE ASCENSOARE, LUNA IUNIE 2019</t>
  </si>
  <si>
    <t>INCASAT DE LA VRANCART C/VAL DESEURI CARTON F.F.207/18.07.2019</t>
  </si>
  <si>
    <t>BEJ DORINA GONT LUCIAN GONT &amp;MARIAN</t>
  </si>
  <si>
    <t>PLATA SERVICII COPIERE DOSAR DE EXECUTARE NR.181/2019, DOSAR DE INSTANTA 8405/302/2019</t>
  </si>
  <si>
    <t>DHL INTERNATIONAL ROMANIA</t>
  </si>
  <si>
    <t xml:space="preserve">PLATA SERVICII CURIER RAPID , PERIOADA 18.07-2019, BEIRUT SI WASHINGTON </t>
  </si>
  <si>
    <t>MINISTERUL FINANTELOR PUBLICE</t>
  </si>
  <si>
    <t xml:space="preserve">PLATA COTE PARTI ENERGIE ELECTRICA IUNIE 2019 </t>
  </si>
  <si>
    <t>TOP SEVEN WEST</t>
  </si>
  <si>
    <t>PLATA REVISTE DE SPECIALITATE JURIDICA ROMÂNESTI LUNA IULIE 2019</t>
  </si>
  <si>
    <t xml:space="preserve">PLATA COTE PARTI CONSUM APA RECE, PERIOADA 11.06-09.07.2019 </t>
  </si>
  <si>
    <t>PLATA COTE PARTI TAXA MUNICIPALA, PERIOADA 11.06-09.07.2019</t>
  </si>
  <si>
    <t>ZAINEA COM SERV</t>
  </si>
  <si>
    <t>PLATA PRESTARI SERVICII ASISTENTA TEHNICA /SOFTWARE, PENTRU Z BUGET, IULIE 2019</t>
  </si>
  <si>
    <t>RCS&amp;RDS</t>
  </si>
  <si>
    <t>PLATA ABONAMENT RECEPTOR PENTRU PACHET COMPLET DE PROGRAME TV , AUGUST 2019</t>
  </si>
  <si>
    <t>ROMPETROL DOWNSTREAM</t>
  </si>
  <si>
    <t>PLATA ALIMENTARE CARDURI, IULIE 2019</t>
  </si>
  <si>
    <t>ECOGREEN CONSTRUCT</t>
  </si>
  <si>
    <t>PLATA SERVICII DE COLECTARE DESEURI MENAJERE +INCHIRIERE CONTAINERE, IULIE 2019</t>
  </si>
  <si>
    <t xml:space="preserve">SELINE DESIGN </t>
  </si>
  <si>
    <t xml:space="preserve">PLATA PERDELE, SINA ALUMINIU </t>
  </si>
  <si>
    <t>CONCEPT ELECTRONICS</t>
  </si>
  <si>
    <t>PLATA SERVICII ACTUALIZARE ANTIVIRUS CU INSTALAREA PRODUSELOR, IULIE 2019</t>
  </si>
  <si>
    <t>ASCENSORUL</t>
  </si>
  <si>
    <t>PLATA INTRETINERE 5 ASCENSOARE LUNA IULIE 2019</t>
  </si>
  <si>
    <t>PLATA SUPRAVEGHERE A 5 INSTALATII DE RIDICATDIN DOMENIUL ISCIR,  LUNA IULIE 2019</t>
  </si>
  <si>
    <t>AMT POINT GARAGE</t>
  </si>
  <si>
    <t>PLATA SERVICII REVIZIE TEHNICA AUTO</t>
  </si>
  <si>
    <t>BASORELIEF SIMBOL</t>
  </si>
  <si>
    <t>PLATA 8 BUC STEMA ROMÂNIEI IN BASORELIEF</t>
  </si>
  <si>
    <t>TOP SERV R-98</t>
  </si>
  <si>
    <t>PLATA 20 SETURI  FILE PERSONALIZATE</t>
  </si>
  <si>
    <t xml:space="preserve">TRIMA BIROTICA&amp;PAPETARIE </t>
  </si>
  <si>
    <t xml:space="preserve">PLATA RECHIZITE </t>
  </si>
  <si>
    <t>GILMAR</t>
  </si>
  <si>
    <t>PLATA PIESE DE SCHIMB (CONDENSATOR 50 MF, CONDENSATOR 35 MF, PLACA ELECTRONICA AER CONDITIONAT)</t>
  </si>
  <si>
    <t>AGENTIA NATIONALA DE PRESA'' AGERPRES''</t>
  </si>
  <si>
    <t>PLATA SERVICII DE MONITORIZARE PRESA SCRISA  AUDIO+VIDEO</t>
  </si>
  <si>
    <t xml:space="preserve">BUGETUL DE STAT </t>
  </si>
  <si>
    <t>PLATA C/VAL DESEURI VRANCART F.F.207/18.07.2019</t>
  </si>
  <si>
    <t>PLATA C/VAL DESEURI CARTON REMAT HOLDINGT F.F.206/01.08.2019</t>
  </si>
  <si>
    <t>PLATA AVANS PROTOCOL LUNA AUGUST 2019</t>
  </si>
  <si>
    <t>VODAFONE</t>
  </si>
  <si>
    <t>PLATA SERVICII TELEFONIE FIXA, IULIE 2019</t>
  </si>
  <si>
    <t>CONNEXIAL</t>
  </si>
  <si>
    <t xml:space="preserve">PLATA SERVICII INTRETINERE/MENTENANTA RETEA TELEFONICA SI FAXURI, IULIE 2019  </t>
  </si>
  <si>
    <t xml:space="preserve">PLATA SERVICII INTRETINERE/REPARATIIECHIPAMENT CAMERA SERVERELOR, IULIE 2019  </t>
  </si>
  <si>
    <t>EUROTOTAL</t>
  </si>
  <si>
    <t>PLATA SERVICII CURATENIE SI INTRETINERE, LUNA IULIE 2019</t>
  </si>
  <si>
    <t>CN AEROPORTURI BUCURESTI</t>
  </si>
  <si>
    <t>PLATA SERVICII DE PROTOCOL -OFICIAL, IULIE 2019</t>
  </si>
  <si>
    <t>CENTRUL TERITORIAL DE CALCUL ELECTRONIC</t>
  </si>
  <si>
    <t>PLATA SERVICII DE ACTUALIZARE BAZA DE DATE PORTAL LEGISLATIV , PROIECT,, IMPLEMENTAREA PORTALULUI N-LEX '', LUNA IULIE 2019</t>
  </si>
  <si>
    <t>INDACO SYSTEMS</t>
  </si>
  <si>
    <t>PLATA SERVICII ACTUALIZARE PROGRAM LEGISLATIV INDACO LEGE (450 UTILIZATORI +50 MONOPOSTURI), IULIE 2019</t>
  </si>
  <si>
    <t>PLATA SERVICII CURIERAT RAPID, IULIE 2019</t>
  </si>
  <si>
    <t>PLATA EMITERE PERMIS AUTO, LUNA IULIE 2019</t>
  </si>
  <si>
    <t>2M DISTRIBUTIN GRUP</t>
  </si>
  <si>
    <t>DANTE INTERNATIONAL</t>
  </si>
  <si>
    <t>PLATA 25 BUC STICK-URI DE MEMORIE</t>
  </si>
  <si>
    <t>TERRANOVA GROUP</t>
  </si>
  <si>
    <t>PLATA SPALAT AUTO,  IULIE 2019</t>
  </si>
  <si>
    <t xml:space="preserve">COMPANIA NATIONALA IMPRIMERIA NATIONALA </t>
  </si>
  <si>
    <t>PLATA 5 BUC LEGITIMATII DE SERVICIU</t>
  </si>
  <si>
    <t>EUROINS ROMÂNIA ASIGURARE  REASIGURARE SA</t>
  </si>
  <si>
    <t>PLATA  POLITE ASIGURARE RCA PENTRU 8 AUTO DACIA LOGAN (PERIOADA 07.08.2019-07.08.2020)</t>
  </si>
  <si>
    <t xml:space="preserve">PENITENCIARUL BUCURESTI JILAVA </t>
  </si>
  <si>
    <t xml:space="preserve">PLATA MUNCA PRESTATA DE PERSOANE LIPSITE DE LIBERTATE, PERIOADA 17-23.07.2019 </t>
  </si>
  <si>
    <t>PLATA MUNCA PRESTATA DE PERSOANE LIPSITE DE LIBERTATE, PERIOADA IULIE 2019</t>
  </si>
  <si>
    <t>RECLAMANT CONF DOSARULUI 3045/117/2015</t>
  </si>
  <si>
    <t>PLATA CHELTUIELI DE JUDECATA IN SARCINA MJ -DECIZIA CIVILA NR.952/2019 PRONUNTATA DE CURTEA DE APEL CLUJ , DOSARUL NR.3045/117/2015</t>
  </si>
  <si>
    <t>PLATA FILTRU DEZUMIFICATOR DANFOS PENTRU CAMERA SERVERELOR</t>
  </si>
  <si>
    <t xml:space="preserve">PLATA MATERIALE APARAT AER CONDITIONAT </t>
  </si>
  <si>
    <t>PLATA CHELTUIELI DE FOTOCOPIERE DOSAR DE EXECUTARE 190/2018</t>
  </si>
  <si>
    <t>QUALY TRANSLATION</t>
  </si>
  <si>
    <t xml:space="preserve">PLATA TRADUCERI AUTORIZATEB LIMBA ENGLEZA </t>
  </si>
  <si>
    <t xml:space="preserve">CLASS TRANSLATIONS STAR </t>
  </si>
  <si>
    <t>PLATA TRADUCERI AUTORIZATE LIMBA FRANCEZA</t>
  </si>
  <si>
    <t>CIORAN MIOARA -TRADUCATOR AUTORIZAT</t>
  </si>
  <si>
    <t>CIORAN MIOARA  -TRADUCATOR AUTORIZAT</t>
  </si>
  <si>
    <t xml:space="preserve">PLATA TRADUCERI AUTORIZATE LIMBA ITALIANA </t>
  </si>
  <si>
    <t>INCOLOR ART</t>
  </si>
  <si>
    <t xml:space="preserve">PLATA TRADUCERI AUTORIZATE LIMBA ENGLEZA </t>
  </si>
  <si>
    <t>PIRCALAB ADRIANA -TRADUCATOR AUTORIZAT</t>
  </si>
  <si>
    <t>MIKRO ATLAS</t>
  </si>
  <si>
    <t>PLATA PIESE DE SCHIMB PENTRU SERVERE</t>
  </si>
  <si>
    <t xml:space="preserve">PLATA AVANS DEPLASARE INTERNA, PERIOADA 28-29 AUGUST 2019 </t>
  </si>
  <si>
    <t>INCASAT DE LA BONUS COTE PARTI INTRETINERE LIFTURI SI PARTI COMUNE MUNCITORI,  LUNA IUNIE 2019</t>
  </si>
  <si>
    <t>MONITORUL OFICIAL</t>
  </si>
  <si>
    <t xml:space="preserve">PLATA PUBLICARE IN MONITORUL OFICIAL PI ORDIN 2861/C/2017  </t>
  </si>
  <si>
    <t>SERVICIUL DE TELECOMUNICATII SPECIALE</t>
  </si>
  <si>
    <t>PLATA SERVICII DE TELECOMUNICATII SPECIALE, LUNA IULIE 2019</t>
  </si>
  <si>
    <t>INCASAT DE LA BONUS COTE PARTI APA RECE ȘI COLECTARE DESEURI,  LUNA IUNIE 2019</t>
  </si>
  <si>
    <t>INCASAT DE LA BONUS COTE PARTI TAXA MUNICIPALA,  LUNA IUNIE 2019</t>
  </si>
  <si>
    <t>INCASAT DE LA BONUS COTE PARTI ENERGIE ELECTRICA/TERMICA,  LUNA IUNIE 2019</t>
  </si>
  <si>
    <t xml:space="preserve">INCASAT DE LA INSTITUTUL NATIONAL DE CERCETARE DEZVOLTARE IN TURISM INTRETINERE LIFTURI </t>
  </si>
  <si>
    <t>INCASAT DE LA INSTITUTUL NATIONAL DE CERCETARE DEZVOLTARE IN TURISM, COTE PARTI  INTRETINERE LIFTURI SI PARTI COMUNE MUNCITORI</t>
  </si>
  <si>
    <t>INCASAT DE LA INSTITUTUL NATIONAL DE CERCETARE DEZVOLTARE IN TURISM, COTE PARTI COLECTARE DESEURI SI DISTRIBUTIE APA</t>
  </si>
  <si>
    <t>INCASAT DE LA DIRECTIA NATIONALA DE PROBATIUNE, COTE PARTI INTRETINERE LIFTURI, CURATENIE INTERIOARA, LUNA IUNIE 2019</t>
  </si>
  <si>
    <t>INCASAT DE LA DIRECTIA NATIONALA DE PROBATIUNE, COTE PARTI TAXA MUNICIPALA, LUNA IUNIE 2019</t>
  </si>
  <si>
    <t>MINISTERUL JUSTITIE</t>
  </si>
  <si>
    <t>INCASAT DE LA DIRECTIA NATIONALA DE PROBATIUNE, COTE PARTI CHELTUIELI COMUNE CONSUM ENERGIE TERMICA SI ELECTRICA, LUNA IUNIE 2019</t>
  </si>
  <si>
    <t>INCASAT DE LA DIRECTIA NATIONALA DE PROBATIUNE, COTE PARTI CHELTUIELI COMUNE CONSUM APA+COLECTARE DESEURI, LUNA IUNIE 2019</t>
  </si>
  <si>
    <t>INCASAT DE LA DIRECTIA NATIONALA DE PROBATIUNE, COTE PARTI CHELTUIELI COMUNE CONSUM PIESE DE SCHIMB, LUNA IUNIE 2019</t>
  </si>
  <si>
    <t>PLATA TRIMITERI CORESPONDENTA IULIE 2019</t>
  </si>
  <si>
    <t>TELEKOM ROMÂNIA COMMUNICATIONS</t>
  </si>
  <si>
    <t>PLATA TELEFONIE FIXA, LUNA IULIE 2019</t>
  </si>
  <si>
    <t>PLATA TEL VERDE, LUNA IULIE 2019</t>
  </si>
  <si>
    <t>PLATA TELEFONIE MOBILA, PERIOADA 27.06-26.07.2019</t>
  </si>
  <si>
    <t>PLATA COTE PARTI ENERGIE TERMICA, LUNA IULIE 2019</t>
  </si>
  <si>
    <t>PLATA COTE PARTI SALARII MUNCITORI PARTI COMUNE,  LUNA IULIE 2019</t>
  </si>
  <si>
    <t xml:space="preserve">Total </t>
  </si>
  <si>
    <t>PLATA 25% CAS  PENTRU MAJORARI SALARIALE NETE AFERENTE LUNII IULIE 2019 , Proiect 12073 "Dezvoltarea si implementarea unui sistem integrat de management strategic la nivelul sistemului judiciar (SIMS)- MJ lider"- SIPOCA 55, alineat bugetar 58.02.01</t>
  </si>
  <si>
    <t>PLATA 25% CAS  FPSS PENTRU PLATA MAJORARI SALARIALE NETE AFERENTE LUNII IULIE 2019 PERSONAL IT , Proiect 12073 "Dezvoltarea si implementarea unui sistem integrat de management strategic la nivelul sistemului judiciar (SIMS)- MJ lider"- SIPOCA 55, alineat bugetar 58.02.01</t>
  </si>
  <si>
    <t>PLATA 10% CASS  PENTRU MAJORARI SALARIALE NETE AFERENTE LUNII IULIE 2019 , Proiect 12073 "Dezvoltarea si implementarea unui sistem integrat de management strategic la nivelul sistemului judiciar (SIMS)- MJ lider"- SIPOCA 55, alineat bugetar 58.02.01</t>
  </si>
  <si>
    <t xml:space="preserve"> PLATA 10% IMPOZIT PENTRU PLATA MAJORARI SALARIALE NETE AFERENTE LUNII IULIE 2019 , Proiect 12073 "Dezvoltarea si implementarea unui sistem integrat de management strategic la nivelul sistemului judiciar (SIMS)- MJ lider"- SIPOCA 55, alineat bugetar 58.02.01</t>
  </si>
  <si>
    <t>PLATA 2,25% CONTRIBUTIE ANGAJATOR  PENTRU MAJORARI SALARIALE NETE AFERENTE LUNII IULIE 2019 , Proiect 12073 "Dezvoltarea si implementarea unui sistem integrat de management strategic la nivelul sistemului judiciar (SIMS)- MJ lider"- SIPOCA 55, alineat bugetar 58.02.01</t>
  </si>
  <si>
    <t>PLATA 25% CAS  PENTRU MAJORARI SALARIALE NETE AFERENTE LUNII IULIE 2019 , Proiect 12073 "Dezvoltarea si implementarea unui sistem integrat de management strategic la nivelul sistemului judiciar (SIMS)- MJ lider"- SIPOCA 55, alineat bugetar 58.02.02</t>
  </si>
  <si>
    <t>PLATA 25% CAS  FPSS PENTRU PLATA MAJORARI SALARIALE NETE AFERENTE LUNII IULIE 2019 PERSONAL IT , Proiect 12073 "Dezvoltarea si implementarea unui sistem integrat de management strategic la nivelul sistemului judiciar (SIMS)- MJ lider"- SIPOCA 55, alineat bugetar 58.02.02</t>
  </si>
  <si>
    <t>PLATA 10% CASS  PENTRU MAJORARI SALARIALE NETE AFERENTE LUNII IULIE 2019 , Proiect 12073 "Dezvoltarea si implementarea unui sistem integrat de management strategic la nivelul sistemului judiciar (SIMS)- MJ lider"- SIPOCA 55, alineat bugetar 58.02.02</t>
  </si>
  <si>
    <t>PLATA 10% IMPOZIT PENTRU PLATA MAJORARI SALARIALE NETE AFERENTE LUNII IULIE 2019 , Proiect 12073 "Dezvoltarea si implementarea unui sistem integrat de management strategic la nivelul sistemului judiciar (SIMS)- MJ lider"- SIPOCA 55, alineat bugetar 58.02.02</t>
  </si>
  <si>
    <t>PLATA 2,25% CONTRIBUTIE ANGAJATOR  PENTRU MAJORARI SALARIALE NETE AFERENTE LUNII IULIE 2019 , Proiect 12073 "Dezvoltarea si implementarea unui sistem integrat de management strategic la nivelul sistemului judiciar (SIMS)- MJ lider"- SIPOCA 55, alineat bugetar 58.02.02</t>
  </si>
  <si>
    <t>SERVICII SERVICII CONSTATARE AVARIE LOC. DE SERVICIU BL.M39, AP.39, STR. NERVA TRAIAN , NR.6</t>
  </si>
  <si>
    <t xml:space="preserve">A &amp; M AVARII INSTALATII   </t>
  </si>
  <si>
    <t xml:space="preserve"> CHELTUIELI DE INTRETINERE PENTRU LOCUINTA DE SERVICIU SITUATA IN BUCURESTI, SECTOR 3, STR. TOMIS, NR.2, BL. B6, SC 1, NEREPARTIZATA IN PER. MAI- IUNIE 2019</t>
  </si>
  <si>
    <t xml:space="preserve">ASOCIATIA DE LOCATARI </t>
  </si>
  <si>
    <t xml:space="preserve">cval cota de 15% FN  proiect Formarea profesionala si consolidadarea capacitatii la nivelul sistemului judiciar-proiect Justitie, MFN 2014-2021 </t>
  </si>
  <si>
    <t>CONSILIUL SUPERIOR AL MAGISTRATURII</t>
  </si>
  <si>
    <t>CVAL FINANTARE NERAMBURSABILÃ  PTR IMPLEMENTAREA PROIECTULUI VIZITA DE LUCRU SI PREZENTARE A MODELULUI DE BUNÃ PRACTICA AL ROMANIEI PRIVIND CONVENTIA DE LA ISTANBUL-MFN 2014-2021</t>
  </si>
  <si>
    <t>AGENTIA NATIONALA PENTRU EGALITATE DE SANSE</t>
  </si>
  <si>
    <t>cval majorare salariala in cadrul programului Justitie, per. 01.07-31.07.2019, MFN 2014-2021,85% FEN, CENTRALIZATOR NR.  597/110183/2017/07.08.2019</t>
  </si>
  <si>
    <t>cval  plata  2,25% contrib asig ptr munca ptr majorare salariala in cadrul programului Justitie, per. 01.07-31.07.2019, MFN 2014-2021-85%  FEN, CENTRALIZATOR NR.  597/110183/2017/07.08.2019</t>
  </si>
  <si>
    <t>cval  plata  25% CAS ptr majorare salariala in cadrul programului Justitie, per. 01.07-31.07.2019, MFN 2014-2021-85%  FEN, CENTRALIZATOR NR.  597/110183/2017/07.08.2019</t>
  </si>
  <si>
    <t>cval  plata  impozit ptr majorare salariala in cadrul programului Justitie, per. 01.07-31.07.2019, MFN 2014-2021-85%  FEN, CENTRALIZATOR NR.  597/110183/2017/07.08.2019</t>
  </si>
  <si>
    <t>cval  plata  10% CASS ptr majorare salariala in cadrul programului Justitie, per. 01.07-31.07.2019, MFN 2014-2021-85%  FEN, CENTRALIZATOR NR.  597/110183/2017/07.08.2019</t>
  </si>
  <si>
    <t>cval  plata 25% CAS ptr majorare salariala in cadrul programului Justitie, per. 01.07-31.07.2019, MFN 2014-2021-85%  FEN, CENTRALIZATOR NR.  597/110183/2017/07.08.2019</t>
  </si>
  <si>
    <t>BANCA COMERCIALA ROMANA</t>
  </si>
  <si>
    <t xml:space="preserve"> BUGET ASIG.SOC.DE STAT SI FD.SPEC. </t>
  </si>
  <si>
    <t>BUGET ASIG.SOC.DE STAT SI FD.SPEC.</t>
  </si>
  <si>
    <t>cval alimentare cont BCR pentru plata  comisioane  in cadrul  MFN 2014-2021, 15% FN_x000D_</t>
  </si>
  <si>
    <t>cval majorare salariala in cadrul programului Justitie, per. 01.07-31.07.2019, MFN 2014-2021-15%  FN, CENTRALIZATOR NR.  597/110183/2017/07.08.2019</t>
  </si>
  <si>
    <t>cval  plata  2,25% contrib asig ptr munca ptr majorare salariala in cadrul programului Justitie, per. 01.07-31.07.2019, MFN 2014-2021-15%  FN, CENTRALIZATOR NR.  597/110183/2017/07.08.2019</t>
  </si>
  <si>
    <t>cval  plata  25% CAS ptr majorare salariala in cadrul programului Justitie, per. 01.07-31.07.2019, MFN 2014-2021-15%  FN, CENTRALIZATOR NR.  597/110183/2017/07.08.2019</t>
  </si>
  <si>
    <t>cval  plata  impozit ptr majorare salariala in cadrul programului Justitie, per. 01.07-31.07.2019, MFN 2014-2021-15%  FN, CENTRALIZATOR NR.  597/110183/2017/07.08.2019</t>
  </si>
  <si>
    <t>cval  plata  10% CASS ptr majorare salariala in cadrul programului Justitie, per. 01.07-31.07.2019, MFN 2014-2021-15%  FN, CENTRALIZATOR NR.  597/110183/2017/07.08.2019</t>
  </si>
  <si>
    <t>cval  plata 25% CAS ptr majorare salariala in cadrul programului Justitie, per. 01.07-31.07.2019, MFN 2014-2021-15%  FN, CENTRALIZATOR NR.  597/110183/2017/07.08.2019</t>
  </si>
  <si>
    <t xml:space="preserve">BUGET ASIG SOC DE STAT </t>
  </si>
  <si>
    <t xml:space="preserve"> BUGET ASIG.SOC.DE STAT SI FD.SPEC.</t>
  </si>
  <si>
    <t>cval alimentare cont BCR pentru plata  comisioane  in cadrul  MFN 2014-2021, 85% FEN)</t>
  </si>
  <si>
    <t>PLATA ACHIZITIONAT 20 BUC MOUSSE</t>
  </si>
  <si>
    <t>CVAL CHELTUIELI PROTOCOL LUNA AUGUST 2019 (DECONT)</t>
  </si>
  <si>
    <t xml:space="preserve">AVANS PLATA PASAPORT DIPLOMATIC </t>
  </si>
  <si>
    <t>PLATA SERVICII ABONAMENT FURNIZARE ON LINE PRODUS INFORMATIC AUTENTIC -MONITOR FLEXIBIL MONOPOST, LUNA IULIE 2019</t>
  </si>
  <si>
    <t xml:space="preserve">cval cota de 85% FEN  proiect Formarea profesionala si consolidadarea capacitatii la nivelul sistemului judiciar-proiect Justitie, MFN 2014-2021 </t>
  </si>
  <si>
    <t>Clasificatie bugetara</t>
  </si>
  <si>
    <t>PLATA SALARII</t>
  </si>
  <si>
    <t>VIRAT RETINERI  DIN SALARII - VIRAT RETINERI  SALARIATI LA BUG ASIG SOCIALE SI BUG.DE STAT</t>
  </si>
  <si>
    <t>VIRAT RETINERI  DIN SALARII - POPRIRI, PENSII FACULTATIVE, COTIZATII</t>
  </si>
  <si>
    <t xml:space="preserve">AVANS CONCEDIU ODIHNA </t>
  </si>
  <si>
    <t>ALIMENTARE CONT VALUTA SALARIU</t>
  </si>
  <si>
    <t>SUBTOTAL 10.01.01</t>
  </si>
  <si>
    <t>PLATA SALARII, VIRAT RETINERI  SALARIATI LA BUG ASIG SOCIALE SI BUG.DE STAT</t>
  </si>
  <si>
    <t>SUBTOTAL10.01.05</t>
  </si>
  <si>
    <t>SUBTOTAL 10.01.06</t>
  </si>
  <si>
    <t xml:space="preserve">INCASARE DIFERENTA DIURNA DEPLASARE INTERNA </t>
  </si>
  <si>
    <t xml:space="preserve">PLATA DIURNA DEPLASARE INTERNA </t>
  </si>
  <si>
    <t xml:space="preserve">ALIMENTARE CONT VALUTA DEPLASARI EXTERNE </t>
  </si>
  <si>
    <t>SUBTOTAL 10.01.13</t>
  </si>
  <si>
    <t xml:space="preserve"> INDEMNIZATIE DETASARE </t>
  </si>
  <si>
    <t>SUBTOTAL 10.01.14</t>
  </si>
  <si>
    <t xml:space="preserve"> PLATA DECONT TRANSPORT </t>
  </si>
  <si>
    <t>SUBTOTAL 10.01.15</t>
  </si>
  <si>
    <t>10.01.16.</t>
  </si>
  <si>
    <t>PLATA DECONTURI CHIRII</t>
  </si>
  <si>
    <t>ALIMENTARE CONT VALUTA PLATA CHIRII MAGISTRAT DETASAT</t>
  </si>
  <si>
    <t>SUBTOTAL 10.01.16</t>
  </si>
  <si>
    <t>10.01.17.</t>
  </si>
  <si>
    <t xml:space="preserve">PLATA INDEMNIZATIE DE HRANA </t>
  </si>
  <si>
    <t xml:space="preserve"> VIRAT RETINERI  SALARIATI LA BUG ASIG SOCIALE SI BUG.DE STAT</t>
  </si>
  <si>
    <t>VIRAT RETINERI  SALARIATI LA BUG ASIG SOCIALE SI BUG.DE STAT</t>
  </si>
  <si>
    <t>SUBTOTAL 10.01.17</t>
  </si>
  <si>
    <t>10.01.30.</t>
  </si>
  <si>
    <t xml:space="preserve">PLATA  CONCEDII MEDICALE SUPORTATE DIN FNUASS </t>
  </si>
  <si>
    <t>PLATA   LA BUG DE STAT CONTRIB  25%  CAS ANGAJAT</t>
  </si>
  <si>
    <t>PLATA   LA BUG  ASIG SOCIALE CONTRIB  10%  CASS ANGAJAT</t>
  </si>
  <si>
    <t xml:space="preserve">PLATA DECONTURI TRANSPORT </t>
  </si>
  <si>
    <t>ALIMENTARE CONT VALUTA  ALTE DREPTURI PT.  MAGISTRAT DETASAT EUROJUST</t>
  </si>
  <si>
    <t xml:space="preserve">ALIMENTARE CONT VALUTA  ALTE DREPTURI PT. MAGISTRAT DE  LEGATURA </t>
  </si>
  <si>
    <t xml:space="preserve">ALIMENTARE CONT VALUTA  COMISIOANE BANCARE </t>
  </si>
  <si>
    <t>ALIMENTARE CONT VALUTA  INDEMIZATIE COPII PT.  MAGISTRATI DETASATI EUROJUST</t>
  </si>
  <si>
    <t>SUBTOTAL 10.01.30</t>
  </si>
  <si>
    <t>TOTAL ART. 10.01</t>
  </si>
  <si>
    <t xml:space="preserve">PLATA NORMA HRANA </t>
  </si>
  <si>
    <t>SUBTOTAL 10.02.02</t>
  </si>
  <si>
    <t>PLATA  ECHIPAMENT F.P.S.S.</t>
  </si>
  <si>
    <t>SUBTOTAL 10.02.03</t>
  </si>
  <si>
    <t>10.02.06.</t>
  </si>
  <si>
    <t>SUMA INCASATA DE LA UP RPMANIA - RETUR VOUCERE DE VACANTA AN 2019</t>
  </si>
  <si>
    <t xml:space="preserve">PLATA CV  DECONT SERVICII TURISTICE </t>
  </si>
  <si>
    <t>SUBTOTAL 10.02.06</t>
  </si>
  <si>
    <t xml:space="preserve">PLATA DECONTURI MEDICAMENTE </t>
  </si>
  <si>
    <t>SUBTOTAL 10.02.30</t>
  </si>
  <si>
    <t>TOTAL ART. 10.02</t>
  </si>
  <si>
    <t>10.03.07.</t>
  </si>
  <si>
    <t xml:space="preserve">PLATA CONTRIBUTII  ANGAJATOR  LA FONDUL DE GARANTARE  A CREANTELOR SALARIALE PT. PLATA SALARII </t>
  </si>
  <si>
    <t>SUBTOTAL 10.03.07</t>
  </si>
  <si>
    <t>TOTAL  ART. 10.03</t>
  </si>
  <si>
    <t>TOTAL TITLUL 10</t>
  </si>
  <si>
    <t>10.01.01</t>
  </si>
  <si>
    <t>10.01.05</t>
  </si>
  <si>
    <t>10.01.06</t>
  </si>
  <si>
    <t>10.01.13</t>
  </si>
  <si>
    <t>10.01.14</t>
  </si>
  <si>
    <t>10.01.15</t>
  </si>
  <si>
    <t>10.02.02</t>
  </si>
  <si>
    <t>10.02.03</t>
  </si>
  <si>
    <t>10.02.30</t>
  </si>
  <si>
    <t>INCASARE FNUASS DE RECUPERAT AFERENT PER. IAN-APRILIE  2019</t>
  </si>
  <si>
    <t>MINISTERUL JUSTIŢIEI</t>
  </si>
  <si>
    <t>DIRECŢIA DE IMPLEMENTARE A PROIECTELOR FINANŢATE DIN ÎMPRUMUTURI EXTERNE</t>
  </si>
  <si>
    <t>SITUAŢIE PRIVIND CHELTUIELILE EFECTUATE DIN FONDURI PUBLICE
IN PERIOADA 01.08.2019 - 31.08.2019</t>
  </si>
  <si>
    <t xml:space="preserve">CAPITOLUL 61.01 – ORDINE PUBLICĂ ŞI SIGURANŢĂ NAŢIONALĂ </t>
  </si>
  <si>
    <t>Titlul 65 - Cheltuieli aferente programelor cu finantare rambursabila</t>
  </si>
  <si>
    <t>Nr. crt.</t>
  </si>
  <si>
    <t>Numar act
OP / FV</t>
  </si>
  <si>
    <t>Titlu</t>
  </si>
  <si>
    <t>Descriere</t>
  </si>
  <si>
    <t>176</t>
  </si>
  <si>
    <t>61.01</t>
  </si>
  <si>
    <t>Vouchere vacanta, Fact.652297/16.07.19</t>
  </si>
  <si>
    <t>178-187</t>
  </si>
  <si>
    <t>Salarii aferente lunii iulie 2019</t>
  </si>
  <si>
    <t>188</t>
  </si>
  <si>
    <t>Decont chirie luna iulie 2019</t>
  </si>
  <si>
    <t>189</t>
  </si>
  <si>
    <t>190</t>
  </si>
  <si>
    <t>Echipamente IT SC ETA2U SRL</t>
  </si>
  <si>
    <t>191</t>
  </si>
  <si>
    <t>Contributii datorate de angajati pentru luna iulie 2019</t>
  </si>
  <si>
    <t>192</t>
  </si>
  <si>
    <t>Contributii datorate de angajator pentru luna iulie 2019</t>
  </si>
  <si>
    <t>193</t>
  </si>
  <si>
    <t>Serv consultanta tehnica pentru DIPFIE - luna iulie 2019 Bajenaru I.</t>
  </si>
  <si>
    <t>194</t>
  </si>
  <si>
    <t>Serv consultanta tehnica pentru DIPFIE - luna iulie 2019 Stoicana A.</t>
  </si>
  <si>
    <t>195</t>
  </si>
  <si>
    <t>Serv consultanta tehnica pentru DIPFIE - luna iulie 2019 Jimboreanu I.</t>
  </si>
  <si>
    <t>196</t>
  </si>
  <si>
    <t>Serv consultanta tehnica pentru DIPFIE - luna iulie 2019 Miuta A.</t>
  </si>
  <si>
    <t>197</t>
  </si>
  <si>
    <t>Decont publicare anunt selectie diriginti santier pentru 6 obiective de investitii</t>
  </si>
  <si>
    <t>198</t>
  </si>
  <si>
    <t>Echipamente IT SC Net Brinel SA</t>
  </si>
  <si>
    <t>199</t>
  </si>
  <si>
    <t>200</t>
  </si>
  <si>
    <t>Diferente VRS Truta I.</t>
  </si>
  <si>
    <t>201</t>
  </si>
  <si>
    <t>Contributii datorate de angajati pentru luna iulie 2019 diferente VRS</t>
  </si>
  <si>
    <t>202</t>
  </si>
  <si>
    <t>Achizitie auto Dacia Noul Duster</t>
  </si>
  <si>
    <t>203</t>
  </si>
  <si>
    <t>Taxe inmatriculare auto Dacia Noul Duster</t>
  </si>
  <si>
    <t>Titlul 71 - Active nefinanciare</t>
  </si>
  <si>
    <t>177</t>
  </si>
  <si>
    <t>Plata partiala Intrarom SA Fact INT300013152/28.12.2012 si int3000010324/30.09.2011</t>
  </si>
  <si>
    <t>CHELTUIELILE EFECTUATE DIN FONDURI PUBLICE IN PERIOADA 01.01.2019 - 31.08.2019</t>
  </si>
  <si>
    <t>LEI</t>
  </si>
  <si>
    <t>CHELTUIELILE TOTALE EFECTUATE DIN FONDURI PUBLICE IN PERIOADA 
01.01.2019 - 31.08.2019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</si>
</sst>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&quot;lei&quot;"/>
  </numFmts>
  <fonts count="20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0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1"/>
      <color theme="1"/>
      <name val="Trebuchet MS"/>
      <family val="2"/>
    </font>
    <font>
      <b/>
      <sz val="11"/>
      <color indexed="10"/>
      <name val="Trebuchet MS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indexed="12"/>
      <name val="Trebuchet MS"/>
      <family val="2"/>
    </font>
    <font>
      <b/>
      <u/>
      <sz val="10"/>
      <color indexed="8"/>
      <name val="Trebuchet MS"/>
      <family val="2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16" fillId="0" borderId="0" applyFont="0" applyFill="0" applyBorder="0" applyAlignment="0" applyProtection="0"/>
  </cellStyleXfs>
  <cellXfs count="249">
    <xf numFmtId="0" fontId="0" fillId="0" borderId="0" xfId="0"/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left"/>
    </xf>
    <xf numFmtId="0" fontId="5" fillId="0" borderId="0" xfId="0" applyFont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/>
    <xf numFmtId="0" fontId="1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0" xfId="0" applyFont="1" applyFill="1" applyAlignment="1">
      <alignment vertical="center"/>
    </xf>
    <xf numFmtId="0" fontId="1" fillId="0" borderId="5" xfId="0" applyFont="1" applyBorder="1" applyAlignment="1">
      <alignment wrapText="1"/>
    </xf>
    <xf numFmtId="0" fontId="6" fillId="2" borderId="1" xfId="0" applyFont="1" applyFill="1" applyBorder="1" applyAlignment="1">
      <alignment horizontal="centerContinuous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" fontId="1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Continuous"/>
    </xf>
    <xf numFmtId="4" fontId="1" fillId="0" borderId="1" xfId="0" applyNumberFormat="1" applyFont="1" applyBorder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2" fillId="2" borderId="1" xfId="0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wrapText="1"/>
    </xf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2" borderId="0" xfId="0" applyFont="1" applyFill="1"/>
    <xf numFmtId="0" fontId="5" fillId="2" borderId="0" xfId="0" applyFont="1" applyFill="1" applyAlignment="1">
      <alignment horizontal="center" wrapText="1"/>
    </xf>
    <xf numFmtId="3" fontId="5" fillId="2" borderId="0" xfId="0" applyNumberFormat="1" applyFont="1" applyFill="1"/>
    <xf numFmtId="0" fontId="5" fillId="2" borderId="0" xfId="0" applyFont="1" applyFill="1"/>
    <xf numFmtId="0" fontId="11" fillId="2" borderId="0" xfId="0" applyFont="1" applyFill="1"/>
    <xf numFmtId="3" fontId="9" fillId="2" borderId="0" xfId="0" applyNumberFormat="1" applyFont="1" applyFill="1"/>
    <xf numFmtId="0" fontId="9" fillId="2" borderId="0" xfId="0" applyFont="1" applyFill="1"/>
    <xf numFmtId="0" fontId="1" fillId="2" borderId="0" xfId="0" applyFont="1" applyFill="1" applyBorder="1" applyAlignment="1">
      <alignment horizontal="centerContinuous" vertical="justify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3" fontId="7" fillId="2" borderId="4" xfId="0" applyNumberFormat="1" applyFont="1" applyFill="1" applyBorder="1"/>
    <xf numFmtId="14" fontId="2" fillId="2" borderId="1" xfId="0" applyNumberFormat="1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/>
    </xf>
    <xf numFmtId="1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10" fillId="2" borderId="0" xfId="0" applyFont="1" applyFill="1"/>
    <xf numFmtId="0" fontId="8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3" fontId="2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wrapText="1"/>
    </xf>
    <xf numFmtId="3" fontId="5" fillId="2" borderId="0" xfId="0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/>
    <xf numFmtId="3" fontId="5" fillId="2" borderId="0" xfId="0" applyNumberFormat="1" applyFont="1" applyFill="1" applyAlignment="1">
      <alignment horizontal="right" vertical="center" wrapText="1"/>
    </xf>
    <xf numFmtId="0" fontId="8" fillId="2" borderId="0" xfId="0" applyFont="1" applyFill="1"/>
    <xf numFmtId="0" fontId="2" fillId="2" borderId="0" xfId="0" applyFont="1" applyFill="1" applyAlignment="1">
      <alignment horizontal="centerContinuous" wrapText="1"/>
    </xf>
    <xf numFmtId="0" fontId="2" fillId="2" borderId="0" xfId="0" applyFont="1" applyFill="1" applyBorder="1" applyAlignment="1">
      <alignment horizontal="centerContinuous" wrapText="1"/>
    </xf>
    <xf numFmtId="0" fontId="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right" vertical="justify"/>
    </xf>
    <xf numFmtId="0" fontId="1" fillId="2" borderId="3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4" fontId="2" fillId="2" borderId="0" xfId="0" applyNumberFormat="1" applyFont="1" applyFill="1" applyAlignment="1">
      <alignment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/>
    <xf numFmtId="0" fontId="12" fillId="0" borderId="0" xfId="0" applyFont="1"/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13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4" fontId="10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64" fontId="5" fillId="0" borderId="1" xfId="0" applyNumberFormat="1" applyFont="1" applyBorder="1"/>
    <xf numFmtId="0" fontId="2" fillId="0" borderId="0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vertical="center"/>
    </xf>
    <xf numFmtId="1" fontId="2" fillId="0" borderId="12" xfId="0" applyNumberFormat="1" applyFont="1" applyBorder="1"/>
    <xf numFmtId="0" fontId="5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5" fillId="2" borderId="1" xfId="0" applyFont="1" applyFill="1" applyBorder="1"/>
    <xf numFmtId="1" fontId="1" fillId="0" borderId="13" xfId="0" applyNumberFormat="1" applyFont="1" applyBorder="1"/>
    <xf numFmtId="14" fontId="1" fillId="0" borderId="14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14" fontId="1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14" fontId="5" fillId="0" borderId="1" xfId="0" applyNumberFormat="1" applyFont="1" applyBorder="1"/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1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/>
    <xf numFmtId="4" fontId="1" fillId="2" borderId="1" xfId="0" applyNumberFormat="1" applyFont="1" applyFill="1" applyBorder="1" applyAlignment="1">
      <alignment vertical="center"/>
    </xf>
    <xf numFmtId="14" fontId="2" fillId="2" borderId="0" xfId="0" applyNumberFormat="1" applyFont="1" applyFill="1" applyAlignment="1">
      <alignment horizontal="right" vertical="center"/>
    </xf>
    <xf numFmtId="14" fontId="2" fillId="2" borderId="1" xfId="0" applyNumberFormat="1" applyFont="1" applyFill="1" applyBorder="1" applyAlignment="1">
      <alignment horizontal="right" vertical="center"/>
    </xf>
    <xf numFmtId="14" fontId="1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horizontal="right" wrapText="1"/>
    </xf>
    <xf numFmtId="0" fontId="2" fillId="2" borderId="11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14" fillId="0" borderId="1" xfId="0" applyFont="1" applyBorder="1"/>
    <xf numFmtId="14" fontId="14" fillId="0" borderId="1" xfId="0" applyNumberFormat="1" applyFont="1" applyBorder="1"/>
    <xf numFmtId="4" fontId="14" fillId="0" borderId="1" xfId="0" applyNumberFormat="1" applyFont="1" applyBorder="1"/>
    <xf numFmtId="0" fontId="2" fillId="0" borderId="1" xfId="0" applyFont="1" applyFill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13" fillId="0" borderId="1" xfId="0" applyNumberFormat="1" applyFont="1" applyBorder="1"/>
    <xf numFmtId="4" fontId="14" fillId="0" borderId="1" xfId="0" applyNumberFormat="1" applyFont="1" applyFill="1" applyBorder="1"/>
    <xf numFmtId="0" fontId="1" fillId="0" borderId="1" xfId="0" applyFont="1" applyFill="1" applyBorder="1" applyAlignment="1">
      <alignment horizontal="centerContinuous"/>
    </xf>
    <xf numFmtId="4" fontId="1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13" fillId="0" borderId="1" xfId="0" applyFont="1" applyBorder="1"/>
    <xf numFmtId="14" fontId="13" fillId="0" borderId="1" xfId="0" applyNumberFormat="1" applyFont="1" applyBorder="1"/>
    <xf numFmtId="0" fontId="1" fillId="0" borderId="1" xfId="0" applyFont="1" applyFill="1" applyBorder="1" applyAlignment="1">
      <alignment wrapText="1"/>
    </xf>
    <xf numFmtId="14" fontId="2" fillId="0" borderId="1" xfId="0" applyNumberFormat="1" applyFont="1" applyFill="1" applyBorder="1"/>
    <xf numFmtId="0" fontId="15" fillId="0" borderId="1" xfId="0" applyFont="1" applyFill="1" applyBorder="1" applyAlignment="1">
      <alignment horizontal="right"/>
    </xf>
    <xf numFmtId="14" fontId="2" fillId="0" borderId="1" xfId="0" applyNumberFormat="1" applyFont="1" applyFill="1" applyBorder="1" applyAlignment="1">
      <alignment horizontal="centerContinuous"/>
    </xf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43" fontId="17" fillId="0" borderId="0" xfId="3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14" fontId="15" fillId="0" borderId="0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14" fontId="15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1" xfId="0" applyFont="1" applyBorder="1" applyAlignment="1">
      <alignment vertical="top" wrapText="1"/>
    </xf>
    <xf numFmtId="4" fontId="6" fillId="0" borderId="0" xfId="0" applyNumberFormat="1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3" fontId="17" fillId="0" borderId="0" xfId="3" applyFont="1" applyBorder="1" applyAlignment="1">
      <alignment vertical="center" wrapText="1"/>
    </xf>
    <xf numFmtId="0" fontId="17" fillId="0" borderId="0" xfId="0" applyFont="1"/>
    <xf numFmtId="0" fontId="15" fillId="0" borderId="0" xfId="0" applyFont="1"/>
    <xf numFmtId="4" fontId="6" fillId="0" borderId="0" xfId="0" quotePrefix="1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</cellXfs>
  <cellStyles count="4">
    <cellStyle name="Comma" xfId="3" builtinId="3"/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Buget%20DIPFIE\Buget%202019\Executie%20buget\Publicare%20plati%20si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01-31.01.19"/>
      <sheetName val="site 01-28.02.19"/>
      <sheetName val="site 01-31.03.19"/>
      <sheetName val="site 01-30.04.2018"/>
      <sheetName val="site 01-31.05.2018"/>
      <sheetName val="site 01-30.06.2019"/>
      <sheetName val="site 01-31.07.2019"/>
      <sheetName val="site 01.08-31.08.2019"/>
      <sheetName val="site 01.09-30.09.2018"/>
      <sheetName val="site 01.10-31.10.2018"/>
      <sheetName val="site 01.11-30.11.2018"/>
      <sheetName val="site 01.12-31.12.20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2">
          <cell r="F42">
            <v>6837925.6500000004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9"/>
  <sheetViews>
    <sheetView tabSelected="1" zoomScaleNormal="100" workbookViewId="0">
      <selection activeCell="H21" sqref="H21"/>
    </sheetView>
  </sheetViews>
  <sheetFormatPr defaultRowHeight="16.5"/>
  <cols>
    <col min="1" max="1" width="13.5703125" style="1" customWidth="1"/>
    <col min="2" max="2" width="10" style="1" customWidth="1"/>
    <col min="3" max="3" width="11.7109375" style="1" customWidth="1"/>
    <col min="4" max="4" width="15.5703125" style="3" bestFit="1" customWidth="1"/>
    <col min="5" max="5" width="55.5703125" style="123" customWidth="1"/>
    <col min="6" max="7" width="9.140625" style="1"/>
    <col min="8" max="8" width="8.28515625" style="1" customWidth="1"/>
    <col min="9" max="9" width="7.42578125" style="1" customWidth="1"/>
    <col min="10" max="10" width="7.28515625" style="1" customWidth="1"/>
    <col min="11" max="16384" width="9.140625" style="1"/>
  </cols>
  <sheetData>
    <row r="1" spans="1:5">
      <c r="A1" s="4" t="s">
        <v>0</v>
      </c>
      <c r="B1" s="4"/>
      <c r="C1" s="4"/>
      <c r="D1" s="5"/>
      <c r="E1" s="15"/>
    </row>
    <row r="2" spans="1:5">
      <c r="A2" s="7" t="s">
        <v>30</v>
      </c>
      <c r="B2" s="7"/>
      <c r="C2" s="7"/>
      <c r="D2" s="16"/>
      <c r="E2" s="17"/>
    </row>
    <row r="3" spans="1:5">
      <c r="A3" s="7" t="s">
        <v>31</v>
      </c>
      <c r="B3" s="7"/>
      <c r="C3" s="7"/>
      <c r="D3" s="16"/>
      <c r="E3" s="17"/>
    </row>
    <row r="4" spans="1:5">
      <c r="A4" s="240" t="s">
        <v>50</v>
      </c>
      <c r="B4" s="240"/>
      <c r="C4" s="240"/>
      <c r="D4" s="240"/>
      <c r="E4" s="240"/>
    </row>
    <row r="5" spans="1:5">
      <c r="A5" s="182"/>
      <c r="B5" s="4"/>
      <c r="C5" s="4"/>
      <c r="D5" s="5"/>
      <c r="E5" s="6"/>
    </row>
    <row r="6" spans="1:5" ht="33">
      <c r="A6" s="183" t="s">
        <v>285</v>
      </c>
      <c r="B6" s="183" t="s">
        <v>2</v>
      </c>
      <c r="C6" s="183" t="s">
        <v>3</v>
      </c>
      <c r="D6" s="184" t="s">
        <v>4</v>
      </c>
      <c r="E6" s="183" t="s">
        <v>5</v>
      </c>
    </row>
    <row r="7" spans="1:5">
      <c r="A7" s="185" t="s">
        <v>339</v>
      </c>
      <c r="B7" s="186">
        <v>2704</v>
      </c>
      <c r="C7" s="187">
        <v>43685</v>
      </c>
      <c r="D7" s="188">
        <v>2560751</v>
      </c>
      <c r="E7" s="189" t="s">
        <v>286</v>
      </c>
    </row>
    <row r="8" spans="1:5">
      <c r="A8" s="185" t="s">
        <v>339</v>
      </c>
      <c r="B8" s="186">
        <v>1</v>
      </c>
      <c r="C8" s="187">
        <v>43686</v>
      </c>
      <c r="D8" s="188">
        <v>11645</v>
      </c>
      <c r="E8" s="189" t="s">
        <v>286</v>
      </c>
    </row>
    <row r="9" spans="1:5">
      <c r="A9" s="185" t="s">
        <v>339</v>
      </c>
      <c r="B9" s="186">
        <v>2</v>
      </c>
      <c r="C9" s="187">
        <v>43686</v>
      </c>
      <c r="D9" s="188">
        <v>4446</v>
      </c>
      <c r="E9" s="189" t="s">
        <v>286</v>
      </c>
    </row>
    <row r="10" spans="1:5">
      <c r="A10" s="185" t="s">
        <v>339</v>
      </c>
      <c r="B10" s="186">
        <v>3</v>
      </c>
      <c r="C10" s="187">
        <v>43686</v>
      </c>
      <c r="D10" s="188">
        <v>1647</v>
      </c>
      <c r="E10" s="189" t="s">
        <v>286</v>
      </c>
    </row>
    <row r="11" spans="1:5">
      <c r="A11" s="185" t="s">
        <v>339</v>
      </c>
      <c r="B11" s="186">
        <v>4</v>
      </c>
      <c r="C11" s="187">
        <v>43686</v>
      </c>
      <c r="D11" s="188">
        <v>5011</v>
      </c>
      <c r="E11" s="189" t="s">
        <v>286</v>
      </c>
    </row>
    <row r="12" spans="1:5">
      <c r="A12" s="185" t="s">
        <v>339</v>
      </c>
      <c r="B12" s="186">
        <v>5</v>
      </c>
      <c r="C12" s="187">
        <v>43686</v>
      </c>
      <c r="D12" s="188">
        <v>1903</v>
      </c>
      <c r="E12" s="189" t="s">
        <v>286</v>
      </c>
    </row>
    <row r="13" spans="1:5">
      <c r="A13" s="185" t="s">
        <v>339</v>
      </c>
      <c r="B13" s="186">
        <v>6</v>
      </c>
      <c r="C13" s="187">
        <v>43686</v>
      </c>
      <c r="D13" s="188">
        <v>2225</v>
      </c>
      <c r="E13" s="189" t="s">
        <v>286</v>
      </c>
    </row>
    <row r="14" spans="1:5">
      <c r="A14" s="185" t="s">
        <v>339</v>
      </c>
      <c r="B14" s="186">
        <v>7</v>
      </c>
      <c r="C14" s="187">
        <v>43686</v>
      </c>
      <c r="D14" s="188">
        <v>1430</v>
      </c>
      <c r="E14" s="189" t="s">
        <v>286</v>
      </c>
    </row>
    <row r="15" spans="1:5">
      <c r="A15" s="185" t="s">
        <v>339</v>
      </c>
      <c r="B15" s="186">
        <v>8</v>
      </c>
      <c r="C15" s="187">
        <v>43686</v>
      </c>
      <c r="D15" s="188">
        <v>2254</v>
      </c>
      <c r="E15" s="189" t="s">
        <v>286</v>
      </c>
    </row>
    <row r="16" spans="1:5" ht="33">
      <c r="A16" s="185" t="s">
        <v>339</v>
      </c>
      <c r="B16" s="190">
        <v>2690</v>
      </c>
      <c r="C16" s="191">
        <v>43685</v>
      </c>
      <c r="D16" s="192">
        <v>356124</v>
      </c>
      <c r="E16" s="189" t="s">
        <v>287</v>
      </c>
    </row>
    <row r="17" spans="1:5" ht="33">
      <c r="A17" s="185" t="s">
        <v>339</v>
      </c>
      <c r="B17" s="190">
        <v>2690</v>
      </c>
      <c r="C17" s="191">
        <v>43685</v>
      </c>
      <c r="D17" s="192">
        <v>229381</v>
      </c>
      <c r="E17" s="189" t="s">
        <v>287</v>
      </c>
    </row>
    <row r="18" spans="1:5" ht="33">
      <c r="A18" s="185" t="s">
        <v>339</v>
      </c>
      <c r="B18" s="190">
        <v>2690</v>
      </c>
      <c r="C18" s="191">
        <v>43685</v>
      </c>
      <c r="D18" s="192">
        <v>902673</v>
      </c>
      <c r="E18" s="189" t="s">
        <v>287</v>
      </c>
    </row>
    <row r="19" spans="1:5" ht="33">
      <c r="A19" s="185" t="s">
        <v>339</v>
      </c>
      <c r="B19" s="190">
        <v>2699</v>
      </c>
      <c r="C19" s="191">
        <v>43685</v>
      </c>
      <c r="D19" s="192">
        <v>10010</v>
      </c>
      <c r="E19" s="189" t="s">
        <v>288</v>
      </c>
    </row>
    <row r="20" spans="1:5" ht="33">
      <c r="A20" s="185" t="s">
        <v>339</v>
      </c>
      <c r="B20" s="190">
        <v>2646</v>
      </c>
      <c r="C20" s="191">
        <v>43679</v>
      </c>
      <c r="D20" s="192">
        <v>334</v>
      </c>
      <c r="E20" s="189" t="s">
        <v>288</v>
      </c>
    </row>
    <row r="21" spans="1:5" ht="33">
      <c r="A21" s="185" t="s">
        <v>339</v>
      </c>
      <c r="B21" s="186">
        <v>2664</v>
      </c>
      <c r="C21" s="187">
        <v>43685</v>
      </c>
      <c r="D21" s="193">
        <v>1549</v>
      </c>
      <c r="E21" s="189" t="s">
        <v>288</v>
      </c>
    </row>
    <row r="22" spans="1:5" ht="33">
      <c r="A22" s="185" t="s">
        <v>339</v>
      </c>
      <c r="B22" s="186">
        <v>2665</v>
      </c>
      <c r="C22" s="187">
        <v>43685</v>
      </c>
      <c r="D22" s="193">
        <v>630</v>
      </c>
      <c r="E22" s="189" t="s">
        <v>288</v>
      </c>
    </row>
    <row r="23" spans="1:5">
      <c r="A23" s="185" t="s">
        <v>339</v>
      </c>
      <c r="B23" s="186">
        <v>2656</v>
      </c>
      <c r="C23" s="187">
        <v>43684</v>
      </c>
      <c r="D23" s="188">
        <v>1193</v>
      </c>
      <c r="E23" s="189" t="s">
        <v>289</v>
      </c>
    </row>
    <row r="24" spans="1:5">
      <c r="A24" s="185" t="s">
        <v>339</v>
      </c>
      <c r="B24" s="186">
        <v>2808</v>
      </c>
      <c r="C24" s="187">
        <v>43689</v>
      </c>
      <c r="D24" s="188">
        <v>1621</v>
      </c>
      <c r="E24" s="189" t="s">
        <v>289</v>
      </c>
    </row>
    <row r="25" spans="1:5">
      <c r="A25" s="185" t="s">
        <v>339</v>
      </c>
      <c r="B25" s="186">
        <v>2818</v>
      </c>
      <c r="C25" s="187">
        <v>43690</v>
      </c>
      <c r="D25" s="188">
        <v>7717</v>
      </c>
      <c r="E25" s="189" t="s">
        <v>289</v>
      </c>
    </row>
    <row r="26" spans="1:5">
      <c r="A26" s="185" t="s">
        <v>339</v>
      </c>
      <c r="B26" s="186">
        <v>2823</v>
      </c>
      <c r="C26" s="187">
        <v>43697</v>
      </c>
      <c r="D26" s="188">
        <v>1607</v>
      </c>
      <c r="E26" s="189" t="s">
        <v>289</v>
      </c>
    </row>
    <row r="27" spans="1:5">
      <c r="A27" s="185" t="s">
        <v>339</v>
      </c>
      <c r="B27" s="186">
        <v>2823</v>
      </c>
      <c r="C27" s="187">
        <v>43697</v>
      </c>
      <c r="D27" s="188">
        <v>3159</v>
      </c>
      <c r="E27" s="189" t="s">
        <v>289</v>
      </c>
    </row>
    <row r="28" spans="1:5">
      <c r="A28" s="185" t="s">
        <v>339</v>
      </c>
      <c r="B28" s="186">
        <v>2985</v>
      </c>
      <c r="C28" s="187">
        <v>43707</v>
      </c>
      <c r="D28" s="188">
        <v>2830</v>
      </c>
      <c r="E28" s="189" t="s">
        <v>289</v>
      </c>
    </row>
    <row r="29" spans="1:5">
      <c r="A29" s="185" t="s">
        <v>339</v>
      </c>
      <c r="B29" s="186">
        <v>2801</v>
      </c>
      <c r="C29" s="187">
        <v>43685</v>
      </c>
      <c r="D29" s="188">
        <v>1451.26</v>
      </c>
      <c r="E29" s="189" t="s">
        <v>290</v>
      </c>
    </row>
    <row r="30" spans="1:5">
      <c r="A30" s="185" t="s">
        <v>339</v>
      </c>
      <c r="B30" s="186">
        <v>2802</v>
      </c>
      <c r="C30" s="187">
        <v>43685</v>
      </c>
      <c r="D30" s="188">
        <v>400</v>
      </c>
      <c r="E30" s="189" t="s">
        <v>290</v>
      </c>
    </row>
    <row r="31" spans="1:5">
      <c r="A31" s="185" t="s">
        <v>339</v>
      </c>
      <c r="B31" s="186">
        <v>2677</v>
      </c>
      <c r="C31" s="187">
        <v>43685</v>
      </c>
      <c r="D31" s="194">
        <v>17795</v>
      </c>
      <c r="E31" s="189" t="s">
        <v>290</v>
      </c>
    </row>
    <row r="32" spans="1:5">
      <c r="A32" s="185" t="s">
        <v>339</v>
      </c>
      <c r="B32" s="186"/>
      <c r="C32" s="187"/>
      <c r="D32" s="188"/>
      <c r="E32" s="189" t="s">
        <v>290</v>
      </c>
    </row>
    <row r="33" spans="1:5">
      <c r="A33" s="195" t="s">
        <v>291</v>
      </c>
      <c r="B33" s="195"/>
      <c r="C33" s="195"/>
      <c r="D33" s="196">
        <f>SUM(D7:D32)</f>
        <v>4129786.26</v>
      </c>
      <c r="E33" s="197"/>
    </row>
    <row r="34" spans="1:5">
      <c r="A34" s="185" t="s">
        <v>340</v>
      </c>
      <c r="B34" s="186">
        <v>1</v>
      </c>
      <c r="C34" s="187">
        <v>43686</v>
      </c>
      <c r="D34" s="188">
        <v>84</v>
      </c>
      <c r="E34" s="189" t="s">
        <v>286</v>
      </c>
    </row>
    <row r="35" spans="1:5">
      <c r="A35" s="185" t="s">
        <v>340</v>
      </c>
      <c r="B35" s="186">
        <v>2</v>
      </c>
      <c r="C35" s="187">
        <v>43686</v>
      </c>
      <c r="D35" s="188">
        <v>776</v>
      </c>
      <c r="E35" s="189" t="s">
        <v>286</v>
      </c>
    </row>
    <row r="36" spans="1:5">
      <c r="A36" s="185" t="s">
        <v>340</v>
      </c>
      <c r="B36" s="186">
        <v>3</v>
      </c>
      <c r="C36" s="187">
        <v>43686</v>
      </c>
      <c r="D36" s="188">
        <v>286</v>
      </c>
      <c r="E36" s="189" t="s">
        <v>286</v>
      </c>
    </row>
    <row r="37" spans="1:5">
      <c r="A37" s="185" t="s">
        <v>340</v>
      </c>
      <c r="B37" s="186">
        <v>4</v>
      </c>
      <c r="C37" s="187">
        <v>43686</v>
      </c>
      <c r="D37" s="188">
        <v>984</v>
      </c>
      <c r="E37" s="189" t="s">
        <v>286</v>
      </c>
    </row>
    <row r="38" spans="1:5">
      <c r="A38" s="185" t="s">
        <v>340</v>
      </c>
      <c r="B38" s="186">
        <v>5</v>
      </c>
      <c r="C38" s="187">
        <v>43686</v>
      </c>
      <c r="D38" s="188">
        <v>727</v>
      </c>
      <c r="E38" s="189" t="s">
        <v>286</v>
      </c>
    </row>
    <row r="39" spans="1:5">
      <c r="A39" s="185" t="s">
        <v>340</v>
      </c>
      <c r="B39" s="186">
        <v>6</v>
      </c>
      <c r="C39" s="187">
        <v>43686</v>
      </c>
      <c r="D39" s="188">
        <v>347</v>
      </c>
      <c r="E39" s="189" t="s">
        <v>286</v>
      </c>
    </row>
    <row r="40" spans="1:5">
      <c r="A40" s="185" t="s">
        <v>340</v>
      </c>
      <c r="B40" s="186">
        <v>7</v>
      </c>
      <c r="C40" s="187">
        <v>43686</v>
      </c>
      <c r="D40" s="188">
        <v>238</v>
      </c>
      <c r="E40" s="189" t="s">
        <v>286</v>
      </c>
    </row>
    <row r="41" spans="1:5">
      <c r="A41" s="185" t="s">
        <v>340</v>
      </c>
      <c r="B41" s="186">
        <v>8</v>
      </c>
      <c r="C41" s="187">
        <v>43686</v>
      </c>
      <c r="D41" s="188">
        <v>349</v>
      </c>
      <c r="E41" s="189" t="s">
        <v>286</v>
      </c>
    </row>
    <row r="42" spans="1:5">
      <c r="A42" s="185" t="s">
        <v>340</v>
      </c>
      <c r="B42" s="186">
        <v>2673</v>
      </c>
      <c r="C42" s="187">
        <v>43685</v>
      </c>
      <c r="D42" s="188">
        <v>211122</v>
      </c>
      <c r="E42" s="189" t="s">
        <v>286</v>
      </c>
    </row>
    <row r="43" spans="1:5" ht="33">
      <c r="A43" s="185" t="s">
        <v>340</v>
      </c>
      <c r="B43" s="190">
        <v>2689</v>
      </c>
      <c r="C43" s="191">
        <v>43685</v>
      </c>
      <c r="D43" s="192">
        <v>215269</v>
      </c>
      <c r="E43" s="189" t="s">
        <v>292</v>
      </c>
    </row>
    <row r="44" spans="1:5" ht="33">
      <c r="A44" s="185" t="s">
        <v>340</v>
      </c>
      <c r="B44" s="190">
        <v>2689</v>
      </c>
      <c r="C44" s="191">
        <v>43685</v>
      </c>
      <c r="D44" s="192">
        <v>84955</v>
      </c>
      <c r="E44" s="189" t="s">
        <v>292</v>
      </c>
    </row>
    <row r="45" spans="1:5" ht="33">
      <c r="A45" s="185" t="s">
        <v>340</v>
      </c>
      <c r="B45" s="190">
        <v>2689</v>
      </c>
      <c r="C45" s="191">
        <v>43685</v>
      </c>
      <c r="D45" s="192">
        <v>54731</v>
      </c>
      <c r="E45" s="189" t="s">
        <v>292</v>
      </c>
    </row>
    <row r="46" spans="1:5">
      <c r="A46" s="195" t="s">
        <v>293</v>
      </c>
      <c r="B46" s="195"/>
      <c r="C46" s="195"/>
      <c r="D46" s="196">
        <f>SUM(D34:D45)</f>
        <v>569868</v>
      </c>
      <c r="E46" s="197"/>
    </row>
    <row r="47" spans="1:5">
      <c r="A47" s="185" t="s">
        <v>341</v>
      </c>
      <c r="B47" s="186">
        <v>2674</v>
      </c>
      <c r="C47" s="187">
        <v>43685</v>
      </c>
      <c r="D47" s="188">
        <v>209565</v>
      </c>
      <c r="E47" s="189" t="s">
        <v>286</v>
      </c>
    </row>
    <row r="48" spans="1:5">
      <c r="A48" s="185" t="s">
        <v>341</v>
      </c>
      <c r="B48" s="186">
        <v>3</v>
      </c>
      <c r="C48" s="187">
        <v>43686</v>
      </c>
      <c r="D48" s="188">
        <v>120</v>
      </c>
      <c r="E48" s="189" t="s">
        <v>286</v>
      </c>
    </row>
    <row r="49" spans="1:5">
      <c r="A49" s="185" t="s">
        <v>341</v>
      </c>
      <c r="B49" s="186">
        <v>4</v>
      </c>
      <c r="C49" s="187">
        <v>43686</v>
      </c>
      <c r="D49" s="188">
        <v>411</v>
      </c>
      <c r="E49" s="189" t="s">
        <v>286</v>
      </c>
    </row>
    <row r="50" spans="1:5">
      <c r="A50" s="185" t="s">
        <v>341</v>
      </c>
      <c r="B50" s="186">
        <v>5</v>
      </c>
      <c r="C50" s="187">
        <v>43686</v>
      </c>
      <c r="D50" s="188">
        <v>364</v>
      </c>
      <c r="E50" s="189" t="s">
        <v>286</v>
      </c>
    </row>
    <row r="51" spans="1:5" ht="33">
      <c r="A51" s="185" t="s">
        <v>341</v>
      </c>
      <c r="B51" s="190">
        <v>2688</v>
      </c>
      <c r="C51" s="191">
        <v>43685</v>
      </c>
      <c r="D51" s="192">
        <v>230329</v>
      </c>
      <c r="E51" s="189" t="s">
        <v>292</v>
      </c>
    </row>
    <row r="52" spans="1:5" ht="33">
      <c r="A52" s="185" t="s">
        <v>341</v>
      </c>
      <c r="B52" s="190">
        <v>2688</v>
      </c>
      <c r="C52" s="191">
        <v>43685</v>
      </c>
      <c r="D52" s="192">
        <v>90898</v>
      </c>
      <c r="E52" s="189" t="s">
        <v>292</v>
      </c>
    </row>
    <row r="53" spans="1:5" ht="33">
      <c r="A53" s="185" t="s">
        <v>341</v>
      </c>
      <c r="B53" s="190">
        <v>2688</v>
      </c>
      <c r="C53" s="191">
        <v>43685</v>
      </c>
      <c r="D53" s="192">
        <v>58560</v>
      </c>
      <c r="E53" s="189" t="s">
        <v>292</v>
      </c>
    </row>
    <row r="54" spans="1:5">
      <c r="A54" s="195" t="s">
        <v>294</v>
      </c>
      <c r="B54" s="195"/>
      <c r="C54" s="195"/>
      <c r="D54" s="196">
        <f>SUM(D47:D53)</f>
        <v>590247</v>
      </c>
      <c r="E54" s="197"/>
    </row>
    <row r="55" spans="1:5">
      <c r="A55" s="185" t="s">
        <v>342</v>
      </c>
      <c r="B55" s="190">
        <v>2628</v>
      </c>
      <c r="C55" s="191">
        <v>43678</v>
      </c>
      <c r="D55" s="192">
        <v>2270</v>
      </c>
      <c r="E55" s="197" t="s">
        <v>295</v>
      </c>
    </row>
    <row r="56" spans="1:5">
      <c r="A56" s="185" t="s">
        <v>342</v>
      </c>
      <c r="B56" s="190">
        <v>2629</v>
      </c>
      <c r="C56" s="191">
        <v>43678</v>
      </c>
      <c r="D56" s="192">
        <v>2270</v>
      </c>
      <c r="E56" s="197" t="s">
        <v>295</v>
      </c>
    </row>
    <row r="57" spans="1:5">
      <c r="A57" s="185" t="s">
        <v>342</v>
      </c>
      <c r="B57" s="190">
        <v>961</v>
      </c>
      <c r="C57" s="191">
        <v>43679</v>
      </c>
      <c r="D57" s="192">
        <v>270</v>
      </c>
      <c r="E57" s="197" t="s">
        <v>295</v>
      </c>
    </row>
    <row r="58" spans="1:5">
      <c r="A58" s="185" t="s">
        <v>342</v>
      </c>
      <c r="B58" s="190">
        <v>967</v>
      </c>
      <c r="C58" s="191">
        <v>43689</v>
      </c>
      <c r="D58" s="192">
        <v>230</v>
      </c>
      <c r="E58" s="197" t="s">
        <v>296</v>
      </c>
    </row>
    <row r="59" spans="1:5">
      <c r="A59" s="185" t="s">
        <v>342</v>
      </c>
      <c r="B59" s="190">
        <v>968</v>
      </c>
      <c r="C59" s="191">
        <v>43689</v>
      </c>
      <c r="D59" s="192">
        <v>40</v>
      </c>
      <c r="E59" s="197" t="s">
        <v>296</v>
      </c>
    </row>
    <row r="60" spans="1:5">
      <c r="A60" s="185" t="s">
        <v>342</v>
      </c>
      <c r="B60" s="190">
        <v>990</v>
      </c>
      <c r="C60" s="191">
        <v>43705</v>
      </c>
      <c r="D60" s="192">
        <v>250</v>
      </c>
      <c r="E60" s="197" t="s">
        <v>296</v>
      </c>
    </row>
    <row r="61" spans="1:5">
      <c r="A61" s="185" t="s">
        <v>342</v>
      </c>
      <c r="B61" s="198">
        <v>2968</v>
      </c>
      <c r="C61" s="199">
        <v>43704</v>
      </c>
      <c r="D61" s="193">
        <v>10000</v>
      </c>
      <c r="E61" s="197" t="s">
        <v>297</v>
      </c>
    </row>
    <row r="62" spans="1:5">
      <c r="A62" s="195" t="s">
        <v>298</v>
      </c>
      <c r="B62" s="195"/>
      <c r="C62" s="195"/>
      <c r="D62" s="196">
        <f>SUM(D55:D61)</f>
        <v>15330</v>
      </c>
      <c r="E62" s="197"/>
    </row>
    <row r="63" spans="1:5">
      <c r="A63" s="185" t="s">
        <v>343</v>
      </c>
      <c r="B63" s="190">
        <v>2847</v>
      </c>
      <c r="C63" s="191">
        <v>43696</v>
      </c>
      <c r="D63" s="190">
        <v>4223.2</v>
      </c>
      <c r="E63" s="197" t="s">
        <v>299</v>
      </c>
    </row>
    <row r="64" spans="1:5">
      <c r="A64" s="185" t="s">
        <v>343</v>
      </c>
      <c r="B64" s="190">
        <v>2848</v>
      </c>
      <c r="C64" s="191">
        <v>43696</v>
      </c>
      <c r="D64" s="190">
        <v>240</v>
      </c>
      <c r="E64" s="197" t="s">
        <v>299</v>
      </c>
    </row>
    <row r="65" spans="1:5">
      <c r="A65" s="195" t="s">
        <v>300</v>
      </c>
      <c r="B65" s="195"/>
      <c r="C65" s="195"/>
      <c r="D65" s="196">
        <f>SUM(D63:D64)</f>
        <v>4463.2</v>
      </c>
      <c r="E65" s="197"/>
    </row>
    <row r="66" spans="1:5">
      <c r="A66" s="185" t="s">
        <v>344</v>
      </c>
      <c r="B66" s="190">
        <v>2858</v>
      </c>
      <c r="C66" s="191">
        <v>43696</v>
      </c>
      <c r="D66" s="192">
        <v>556.74</v>
      </c>
      <c r="E66" s="197" t="s">
        <v>301</v>
      </c>
    </row>
    <row r="67" spans="1:5">
      <c r="A67" s="185" t="s">
        <v>344</v>
      </c>
      <c r="B67" s="190">
        <v>2859</v>
      </c>
      <c r="C67" s="191">
        <v>43696</v>
      </c>
      <c r="D67" s="192">
        <v>380.64</v>
      </c>
      <c r="E67" s="197" t="s">
        <v>301</v>
      </c>
    </row>
    <row r="68" spans="1:5">
      <c r="A68" s="185" t="s">
        <v>344</v>
      </c>
      <c r="B68" s="190">
        <v>2860</v>
      </c>
      <c r="C68" s="191">
        <v>43696</v>
      </c>
      <c r="D68" s="192">
        <v>808.68</v>
      </c>
      <c r="E68" s="197" t="s">
        <v>301</v>
      </c>
    </row>
    <row r="69" spans="1:5">
      <c r="A69" s="185" t="s">
        <v>344</v>
      </c>
      <c r="B69" s="190">
        <v>2971</v>
      </c>
      <c r="C69" s="191">
        <v>43703</v>
      </c>
      <c r="D69" s="192">
        <v>2454.19</v>
      </c>
      <c r="E69" s="197" t="s">
        <v>301</v>
      </c>
    </row>
    <row r="70" spans="1:5">
      <c r="A70" s="195" t="s">
        <v>302</v>
      </c>
      <c r="B70" s="195"/>
      <c r="C70" s="195"/>
      <c r="D70" s="196">
        <f>SUM(D66:D69)</f>
        <v>4200.25</v>
      </c>
      <c r="E70" s="200"/>
    </row>
    <row r="71" spans="1:5">
      <c r="A71" s="201" t="s">
        <v>303</v>
      </c>
      <c r="B71" s="190">
        <v>2810</v>
      </c>
      <c r="C71" s="191">
        <v>43689</v>
      </c>
      <c r="D71" s="192">
        <v>7725.8</v>
      </c>
      <c r="E71" s="189" t="s">
        <v>304</v>
      </c>
    </row>
    <row r="72" spans="1:5">
      <c r="A72" s="201" t="s">
        <v>303</v>
      </c>
      <c r="B72" s="190">
        <v>2811</v>
      </c>
      <c r="C72" s="191">
        <v>43689</v>
      </c>
      <c r="D72" s="192">
        <v>1350</v>
      </c>
      <c r="E72" s="189" t="s">
        <v>304</v>
      </c>
    </row>
    <row r="73" spans="1:5">
      <c r="A73" s="201" t="s">
        <v>303</v>
      </c>
      <c r="B73" s="190">
        <v>2812</v>
      </c>
      <c r="C73" s="191">
        <v>43689</v>
      </c>
      <c r="D73" s="192">
        <v>1551.5</v>
      </c>
      <c r="E73" s="189" t="s">
        <v>304</v>
      </c>
    </row>
    <row r="74" spans="1:5">
      <c r="A74" s="201" t="s">
        <v>303</v>
      </c>
      <c r="B74" s="190">
        <v>970</v>
      </c>
      <c r="C74" s="191">
        <v>43691</v>
      </c>
      <c r="D74" s="192">
        <v>1800</v>
      </c>
      <c r="E74" s="189" t="s">
        <v>304</v>
      </c>
    </row>
    <row r="75" spans="1:5">
      <c r="A75" s="201" t="s">
        <v>303</v>
      </c>
      <c r="B75" s="190">
        <v>2820</v>
      </c>
      <c r="C75" s="191">
        <v>43691</v>
      </c>
      <c r="D75" s="192">
        <v>135475.04</v>
      </c>
      <c r="E75" s="189" t="s">
        <v>304</v>
      </c>
    </row>
    <row r="76" spans="1:5" ht="33">
      <c r="A76" s="201" t="s">
        <v>303</v>
      </c>
      <c r="B76" s="186">
        <v>2813</v>
      </c>
      <c r="C76" s="187">
        <v>43689</v>
      </c>
      <c r="D76" s="188">
        <v>6135.63</v>
      </c>
      <c r="E76" s="189" t="s">
        <v>305</v>
      </c>
    </row>
    <row r="77" spans="1:5" ht="33">
      <c r="A77" s="201" t="s">
        <v>303</v>
      </c>
      <c r="B77" s="186">
        <v>2814</v>
      </c>
      <c r="C77" s="187">
        <v>43689</v>
      </c>
      <c r="D77" s="188">
        <v>100</v>
      </c>
      <c r="E77" s="189" t="s">
        <v>305</v>
      </c>
    </row>
    <row r="78" spans="1:5">
      <c r="A78" s="195" t="s">
        <v>306</v>
      </c>
      <c r="B78" s="195"/>
      <c r="C78" s="195"/>
      <c r="D78" s="196">
        <f>SUM(D71:D77)</f>
        <v>154137.97</v>
      </c>
      <c r="E78" s="197"/>
    </row>
    <row r="79" spans="1:5">
      <c r="A79" s="201" t="s">
        <v>307</v>
      </c>
      <c r="B79" s="186">
        <v>2747</v>
      </c>
      <c r="C79" s="187">
        <v>43685</v>
      </c>
      <c r="D79" s="188">
        <v>36695</v>
      </c>
      <c r="E79" s="197" t="s">
        <v>308</v>
      </c>
    </row>
    <row r="80" spans="1:5">
      <c r="A80" s="201" t="s">
        <v>307</v>
      </c>
      <c r="B80" s="202">
        <v>1</v>
      </c>
      <c r="C80" s="203">
        <v>43686</v>
      </c>
      <c r="D80" s="204">
        <v>203</v>
      </c>
      <c r="E80" s="197" t="s">
        <v>308</v>
      </c>
    </row>
    <row r="81" spans="1:5">
      <c r="A81" s="201" t="s">
        <v>307</v>
      </c>
      <c r="B81" s="202">
        <v>2</v>
      </c>
      <c r="C81" s="203">
        <v>43686</v>
      </c>
      <c r="D81" s="204">
        <v>203</v>
      </c>
      <c r="E81" s="197" t="s">
        <v>308</v>
      </c>
    </row>
    <row r="82" spans="1:5">
      <c r="A82" s="201" t="s">
        <v>307</v>
      </c>
      <c r="B82" s="202">
        <v>3</v>
      </c>
      <c r="C82" s="203">
        <v>43686</v>
      </c>
      <c r="D82" s="204">
        <v>168</v>
      </c>
      <c r="E82" s="197" t="s">
        <v>308</v>
      </c>
    </row>
    <row r="83" spans="1:5">
      <c r="A83" s="201" t="s">
        <v>307</v>
      </c>
      <c r="B83" s="202">
        <v>4</v>
      </c>
      <c r="C83" s="203">
        <v>43686</v>
      </c>
      <c r="D83" s="204">
        <v>203</v>
      </c>
      <c r="E83" s="197" t="s">
        <v>308</v>
      </c>
    </row>
    <row r="84" spans="1:5">
      <c r="A84" s="201" t="s">
        <v>307</v>
      </c>
      <c r="B84" s="202">
        <v>6</v>
      </c>
      <c r="C84" s="203">
        <v>43686</v>
      </c>
      <c r="D84" s="204">
        <v>150</v>
      </c>
      <c r="E84" s="197" t="s">
        <v>308</v>
      </c>
    </row>
    <row r="85" spans="1:5">
      <c r="A85" s="201" t="s">
        <v>307</v>
      </c>
      <c r="B85" s="202">
        <v>7</v>
      </c>
      <c r="C85" s="203">
        <v>43686</v>
      </c>
      <c r="D85" s="204">
        <v>203</v>
      </c>
      <c r="E85" s="197" t="s">
        <v>308</v>
      </c>
    </row>
    <row r="86" spans="1:5">
      <c r="A86" s="201" t="s">
        <v>307</v>
      </c>
      <c r="B86" s="202">
        <v>8</v>
      </c>
      <c r="C86" s="203">
        <v>43686</v>
      </c>
      <c r="D86" s="204">
        <v>132</v>
      </c>
      <c r="E86" s="197" t="s">
        <v>308</v>
      </c>
    </row>
    <row r="87" spans="1:5" ht="33">
      <c r="A87" s="201" t="s">
        <v>307</v>
      </c>
      <c r="B87" s="186">
        <v>2739</v>
      </c>
      <c r="C87" s="187">
        <v>43685</v>
      </c>
      <c r="D87" s="188">
        <v>21048</v>
      </c>
      <c r="E87" s="189" t="s">
        <v>309</v>
      </c>
    </row>
    <row r="88" spans="1:5" ht="33">
      <c r="A88" s="201" t="s">
        <v>307</v>
      </c>
      <c r="B88" s="186">
        <v>2739</v>
      </c>
      <c r="C88" s="187">
        <v>43685</v>
      </c>
      <c r="D88" s="188">
        <v>8419</v>
      </c>
      <c r="E88" s="189" t="s">
        <v>310</v>
      </c>
    </row>
    <row r="89" spans="1:5" ht="33">
      <c r="A89" s="201" t="s">
        <v>307</v>
      </c>
      <c r="B89" s="186">
        <v>2739</v>
      </c>
      <c r="C89" s="187">
        <v>43685</v>
      </c>
      <c r="D89" s="188">
        <v>5473</v>
      </c>
      <c r="E89" s="189" t="s">
        <v>310</v>
      </c>
    </row>
    <row r="90" spans="1:5">
      <c r="A90" s="195" t="s">
        <v>311</v>
      </c>
      <c r="B90" s="195"/>
      <c r="C90" s="195"/>
      <c r="D90" s="196">
        <f>SUM(D79:D89)</f>
        <v>72897</v>
      </c>
      <c r="E90" s="200"/>
    </row>
    <row r="91" spans="1:5">
      <c r="A91" s="201" t="s">
        <v>312</v>
      </c>
      <c r="B91" s="186">
        <v>2675</v>
      </c>
      <c r="C91" s="187">
        <v>43685</v>
      </c>
      <c r="D91" s="188">
        <v>53789</v>
      </c>
      <c r="E91" s="189" t="s">
        <v>286</v>
      </c>
    </row>
    <row r="92" spans="1:5">
      <c r="A92" s="201" t="s">
        <v>312</v>
      </c>
      <c r="B92" s="186">
        <v>2722</v>
      </c>
      <c r="C92" s="187">
        <v>43685</v>
      </c>
      <c r="D92" s="188">
        <v>38803</v>
      </c>
      <c r="E92" s="189" t="s">
        <v>313</v>
      </c>
    </row>
    <row r="93" spans="1:5">
      <c r="A93" s="201" t="s">
        <v>312</v>
      </c>
      <c r="B93" s="186">
        <v>2748</v>
      </c>
      <c r="C93" s="187">
        <v>43685</v>
      </c>
      <c r="D93" s="188">
        <v>1560</v>
      </c>
      <c r="E93" s="189" t="s">
        <v>314</v>
      </c>
    </row>
    <row r="94" spans="1:5" ht="33">
      <c r="A94" s="201" t="s">
        <v>312</v>
      </c>
      <c r="B94" s="186">
        <v>2731</v>
      </c>
      <c r="C94" s="187">
        <v>43685</v>
      </c>
      <c r="D94" s="188">
        <v>1248</v>
      </c>
      <c r="E94" s="189" t="s">
        <v>315</v>
      </c>
    </row>
    <row r="95" spans="1:5">
      <c r="A95" s="201" t="s">
        <v>312</v>
      </c>
      <c r="B95" s="190">
        <v>2850</v>
      </c>
      <c r="C95" s="191">
        <v>43696</v>
      </c>
      <c r="D95" s="192">
        <v>5877.61</v>
      </c>
      <c r="E95" s="197" t="s">
        <v>316</v>
      </c>
    </row>
    <row r="96" spans="1:5">
      <c r="A96" s="201" t="s">
        <v>312</v>
      </c>
      <c r="B96" s="190">
        <v>2851</v>
      </c>
      <c r="C96" s="191">
        <v>43696</v>
      </c>
      <c r="D96" s="192">
        <v>560.83000000000004</v>
      </c>
      <c r="E96" s="197" t="s">
        <v>316</v>
      </c>
    </row>
    <row r="97" spans="1:5">
      <c r="A97" s="201" t="s">
        <v>312</v>
      </c>
      <c r="B97" s="190">
        <v>2852</v>
      </c>
      <c r="C97" s="191">
        <v>43696</v>
      </c>
      <c r="D97" s="192">
        <v>441.26</v>
      </c>
      <c r="E97" s="197" t="s">
        <v>316</v>
      </c>
    </row>
    <row r="98" spans="1:5">
      <c r="A98" s="201" t="s">
        <v>312</v>
      </c>
      <c r="B98" s="190">
        <v>2853</v>
      </c>
      <c r="C98" s="191">
        <v>43696</v>
      </c>
      <c r="D98" s="192">
        <v>494.18</v>
      </c>
      <c r="E98" s="197" t="s">
        <v>316</v>
      </c>
    </row>
    <row r="99" spans="1:5">
      <c r="A99" s="201" t="s">
        <v>312</v>
      </c>
      <c r="B99" s="190">
        <v>2854</v>
      </c>
      <c r="C99" s="191">
        <v>43696</v>
      </c>
      <c r="D99" s="192">
        <v>551.71</v>
      </c>
      <c r="E99" s="197" t="s">
        <v>316</v>
      </c>
    </row>
    <row r="100" spans="1:5">
      <c r="A100" s="201" t="s">
        <v>312</v>
      </c>
      <c r="B100" s="190">
        <v>2855</v>
      </c>
      <c r="C100" s="191">
        <v>43696</v>
      </c>
      <c r="D100" s="192">
        <v>198.4</v>
      </c>
      <c r="E100" s="197" t="s">
        <v>316</v>
      </c>
    </row>
    <row r="101" spans="1:5">
      <c r="A101" s="201" t="s">
        <v>312</v>
      </c>
      <c r="B101" s="190">
        <v>2856</v>
      </c>
      <c r="C101" s="191">
        <v>43696</v>
      </c>
      <c r="D101" s="192">
        <v>435</v>
      </c>
      <c r="E101" s="197" t="s">
        <v>316</v>
      </c>
    </row>
    <row r="102" spans="1:5">
      <c r="A102" s="201" t="s">
        <v>312</v>
      </c>
      <c r="B102" s="190">
        <v>2857</v>
      </c>
      <c r="C102" s="191">
        <v>43696</v>
      </c>
      <c r="D102" s="192">
        <v>3938.17</v>
      </c>
      <c r="E102" s="197" t="s">
        <v>316</v>
      </c>
    </row>
    <row r="103" spans="1:5">
      <c r="A103" s="201" t="s">
        <v>312</v>
      </c>
      <c r="B103" s="190">
        <v>2970</v>
      </c>
      <c r="C103" s="191">
        <v>43703</v>
      </c>
      <c r="D103" s="192">
        <v>325.88</v>
      </c>
      <c r="E103" s="197" t="s">
        <v>316</v>
      </c>
    </row>
    <row r="104" spans="1:5" ht="33">
      <c r="A104" s="201" t="s">
        <v>312</v>
      </c>
      <c r="B104" s="186">
        <v>2799</v>
      </c>
      <c r="C104" s="187">
        <v>43685</v>
      </c>
      <c r="D104" s="188">
        <v>874.83</v>
      </c>
      <c r="E104" s="189" t="s">
        <v>317</v>
      </c>
    </row>
    <row r="105" spans="1:5" ht="33">
      <c r="A105" s="201" t="s">
        <v>312</v>
      </c>
      <c r="B105" s="186">
        <v>2800</v>
      </c>
      <c r="C105" s="187">
        <v>43685</v>
      </c>
      <c r="D105" s="188">
        <v>1749.66</v>
      </c>
      <c r="E105" s="189" t="s">
        <v>318</v>
      </c>
    </row>
    <row r="106" spans="1:5">
      <c r="A106" s="201" t="s">
        <v>312</v>
      </c>
      <c r="B106" s="186">
        <v>2803</v>
      </c>
      <c r="C106" s="187">
        <v>43685</v>
      </c>
      <c r="D106" s="188">
        <v>400</v>
      </c>
      <c r="E106" s="189" t="s">
        <v>319</v>
      </c>
    </row>
    <row r="107" spans="1:5" ht="33">
      <c r="A107" s="201" t="s">
        <v>312</v>
      </c>
      <c r="B107" s="186">
        <v>2817</v>
      </c>
      <c r="C107" s="187">
        <v>43689</v>
      </c>
      <c r="D107" s="188">
        <v>2363.65</v>
      </c>
      <c r="E107" s="189" t="s">
        <v>320</v>
      </c>
    </row>
    <row r="108" spans="1:5" ht="33">
      <c r="A108" s="201" t="s">
        <v>312</v>
      </c>
      <c r="B108" s="190">
        <v>7700</v>
      </c>
      <c r="C108" s="191">
        <v>43704</v>
      </c>
      <c r="D108" s="192">
        <v>-129593</v>
      </c>
      <c r="E108" s="189" t="s">
        <v>348</v>
      </c>
    </row>
    <row r="109" spans="1:5">
      <c r="A109" s="195" t="s">
        <v>321</v>
      </c>
      <c r="B109" s="195"/>
      <c r="C109" s="195"/>
      <c r="D109" s="196">
        <f>SUM(D91:D108)</f>
        <v>-15981.820000000007</v>
      </c>
      <c r="E109" s="200"/>
    </row>
    <row r="110" spans="1:5">
      <c r="A110" s="195" t="s">
        <v>322</v>
      </c>
      <c r="B110" s="195"/>
      <c r="C110" s="195"/>
      <c r="D110" s="196">
        <f>+D33+D46+D54+D62+D65+D70+D78+D90+D109</f>
        <v>5524947.8599999994</v>
      </c>
      <c r="E110" s="197"/>
    </row>
    <row r="111" spans="1:5">
      <c r="A111" s="185" t="s">
        <v>345</v>
      </c>
      <c r="B111" s="205">
        <v>2672</v>
      </c>
      <c r="C111" s="203">
        <v>43685</v>
      </c>
      <c r="D111" s="204">
        <v>49840</v>
      </c>
      <c r="E111" s="197" t="s">
        <v>323</v>
      </c>
    </row>
    <row r="112" spans="1:5">
      <c r="A112" s="185" t="s">
        <v>345</v>
      </c>
      <c r="B112" s="205">
        <v>5</v>
      </c>
      <c r="C112" s="203">
        <v>43686</v>
      </c>
      <c r="D112" s="204">
        <v>992</v>
      </c>
      <c r="E112" s="197" t="s">
        <v>323</v>
      </c>
    </row>
    <row r="113" spans="1:5">
      <c r="A113" s="195" t="s">
        <v>324</v>
      </c>
      <c r="B113" s="195"/>
      <c r="C113" s="195"/>
      <c r="D113" s="196">
        <f>SUM(D111:D112)</f>
        <v>50832</v>
      </c>
      <c r="E113" s="200"/>
    </row>
    <row r="114" spans="1:5">
      <c r="A114" s="185" t="s">
        <v>346</v>
      </c>
      <c r="B114" s="206">
        <v>2707</v>
      </c>
      <c r="C114" s="207">
        <v>43685</v>
      </c>
      <c r="D114" s="192">
        <v>8245</v>
      </c>
      <c r="E114" s="197" t="s">
        <v>325</v>
      </c>
    </row>
    <row r="115" spans="1:5">
      <c r="A115" s="185" t="s">
        <v>346</v>
      </c>
      <c r="B115" s="206">
        <v>5</v>
      </c>
      <c r="C115" s="207">
        <v>43686</v>
      </c>
      <c r="D115" s="192">
        <v>167</v>
      </c>
      <c r="E115" s="197" t="s">
        <v>325</v>
      </c>
    </row>
    <row r="116" spans="1:5">
      <c r="A116" s="195" t="s">
        <v>326</v>
      </c>
      <c r="B116" s="195"/>
      <c r="C116" s="195"/>
      <c r="D116" s="196">
        <f>SUM(D114:D115)</f>
        <v>8412</v>
      </c>
      <c r="E116" s="140"/>
    </row>
    <row r="117" spans="1:5" ht="33">
      <c r="A117" s="201" t="s">
        <v>327</v>
      </c>
      <c r="B117" s="205">
        <v>9230502</v>
      </c>
      <c r="C117" s="203">
        <v>43704</v>
      </c>
      <c r="D117" s="204">
        <v>-9000</v>
      </c>
      <c r="E117" s="140" t="s">
        <v>328</v>
      </c>
    </row>
    <row r="118" spans="1:5">
      <c r="A118" s="201" t="s">
        <v>327</v>
      </c>
      <c r="B118" s="205">
        <v>2659</v>
      </c>
      <c r="C118" s="203">
        <v>43684</v>
      </c>
      <c r="D118" s="204">
        <v>4414.08</v>
      </c>
      <c r="E118" s="140" t="s">
        <v>329</v>
      </c>
    </row>
    <row r="119" spans="1:5">
      <c r="A119" s="201" t="s">
        <v>327</v>
      </c>
      <c r="B119" s="205">
        <v>2861</v>
      </c>
      <c r="C119" s="203">
        <v>43696</v>
      </c>
      <c r="D119" s="204">
        <v>10581.21</v>
      </c>
      <c r="E119" s="140" t="s">
        <v>329</v>
      </c>
    </row>
    <row r="120" spans="1:5">
      <c r="A120" s="201" t="s">
        <v>327</v>
      </c>
      <c r="B120" s="205">
        <v>2988</v>
      </c>
      <c r="C120" s="203">
        <v>43707</v>
      </c>
      <c r="D120" s="204">
        <v>2250</v>
      </c>
      <c r="E120" s="140" t="s">
        <v>329</v>
      </c>
    </row>
    <row r="121" spans="1:5">
      <c r="A121" s="201" t="s">
        <v>327</v>
      </c>
      <c r="B121" s="205">
        <v>2989</v>
      </c>
      <c r="C121" s="203">
        <v>43707</v>
      </c>
      <c r="D121" s="204">
        <v>1084.52</v>
      </c>
      <c r="E121" s="140" t="s">
        <v>329</v>
      </c>
    </row>
    <row r="122" spans="1:5">
      <c r="A122" s="201" t="s">
        <v>327</v>
      </c>
      <c r="B122" s="205">
        <v>2990</v>
      </c>
      <c r="C122" s="203">
        <v>43707</v>
      </c>
      <c r="D122" s="204">
        <v>1355</v>
      </c>
      <c r="E122" s="140" t="s">
        <v>329</v>
      </c>
    </row>
    <row r="123" spans="1:5">
      <c r="A123" s="201" t="s">
        <v>327</v>
      </c>
      <c r="B123" s="205">
        <v>2991</v>
      </c>
      <c r="C123" s="203">
        <v>43707</v>
      </c>
      <c r="D123" s="204">
        <v>1450</v>
      </c>
      <c r="E123" s="140" t="s">
        <v>329</v>
      </c>
    </row>
    <row r="124" spans="1:5">
      <c r="A124" s="195" t="s">
        <v>330</v>
      </c>
      <c r="B124" s="195"/>
      <c r="C124" s="195"/>
      <c r="D124" s="196">
        <f>+SUM(D117:D123)</f>
        <v>12134.81</v>
      </c>
      <c r="E124" s="197"/>
    </row>
    <row r="125" spans="1:5">
      <c r="A125" s="185" t="s">
        <v>347</v>
      </c>
      <c r="B125" s="190">
        <v>2862</v>
      </c>
      <c r="C125" s="191">
        <v>43696</v>
      </c>
      <c r="D125" s="192">
        <v>3975.6</v>
      </c>
      <c r="E125" s="197" t="s">
        <v>331</v>
      </c>
    </row>
    <row r="126" spans="1:5">
      <c r="A126" s="185" t="s">
        <v>347</v>
      </c>
      <c r="B126" s="190">
        <v>2863</v>
      </c>
      <c r="C126" s="191">
        <v>43696</v>
      </c>
      <c r="D126" s="192">
        <v>236.5</v>
      </c>
      <c r="E126" s="197" t="s">
        <v>331</v>
      </c>
    </row>
    <row r="127" spans="1:5">
      <c r="A127" s="185" t="s">
        <v>347</v>
      </c>
      <c r="B127" s="190">
        <v>2864</v>
      </c>
      <c r="C127" s="191">
        <v>43696</v>
      </c>
      <c r="D127" s="192">
        <v>69.849999999999994</v>
      </c>
      <c r="E127" s="197" t="s">
        <v>331</v>
      </c>
    </row>
    <row r="128" spans="1:5">
      <c r="A128" s="185" t="s">
        <v>347</v>
      </c>
      <c r="B128" s="190">
        <v>2865</v>
      </c>
      <c r="C128" s="191">
        <v>43696</v>
      </c>
      <c r="D128" s="192">
        <v>328</v>
      </c>
      <c r="E128" s="197" t="s">
        <v>331</v>
      </c>
    </row>
    <row r="129" spans="1:5">
      <c r="A129" s="185" t="s">
        <v>347</v>
      </c>
      <c r="B129" s="190">
        <v>972</v>
      </c>
      <c r="C129" s="191">
        <v>43697</v>
      </c>
      <c r="D129" s="192">
        <v>396.51</v>
      </c>
      <c r="E129" s="197" t="s">
        <v>331</v>
      </c>
    </row>
    <row r="130" spans="1:5">
      <c r="A130" s="185" t="s">
        <v>347</v>
      </c>
      <c r="B130" s="190">
        <v>973</v>
      </c>
      <c r="C130" s="191">
        <v>43697</v>
      </c>
      <c r="D130" s="192">
        <v>879</v>
      </c>
      <c r="E130" s="197" t="s">
        <v>331</v>
      </c>
    </row>
    <row r="131" spans="1:5">
      <c r="A131" s="185" t="s">
        <v>347</v>
      </c>
      <c r="B131" s="190">
        <v>974</v>
      </c>
      <c r="C131" s="191">
        <v>43697</v>
      </c>
      <c r="D131" s="192">
        <v>585.21</v>
      </c>
      <c r="E131" s="197" t="s">
        <v>331</v>
      </c>
    </row>
    <row r="132" spans="1:5">
      <c r="A132" s="185" t="s">
        <v>347</v>
      </c>
      <c r="B132" s="190">
        <v>979</v>
      </c>
      <c r="C132" s="191">
        <v>43697</v>
      </c>
      <c r="D132" s="192">
        <v>1904.43</v>
      </c>
      <c r="E132" s="197" t="s">
        <v>331</v>
      </c>
    </row>
    <row r="133" spans="1:5">
      <c r="A133" s="185" t="s">
        <v>347</v>
      </c>
      <c r="B133" s="190">
        <v>2867</v>
      </c>
      <c r="C133" s="191">
        <v>43697</v>
      </c>
      <c r="D133" s="192">
        <v>496.34</v>
      </c>
      <c r="E133" s="197" t="s">
        <v>331</v>
      </c>
    </row>
    <row r="134" spans="1:5">
      <c r="A134" s="185" t="s">
        <v>347</v>
      </c>
      <c r="B134" s="190">
        <v>2868</v>
      </c>
      <c r="C134" s="191">
        <v>43697</v>
      </c>
      <c r="D134" s="192">
        <v>1255.53</v>
      </c>
      <c r="E134" s="197" t="s">
        <v>331</v>
      </c>
    </row>
    <row r="135" spans="1:5">
      <c r="A135" s="185" t="s">
        <v>347</v>
      </c>
      <c r="B135" s="190">
        <v>2869</v>
      </c>
      <c r="C135" s="191">
        <v>43697</v>
      </c>
      <c r="D135" s="192">
        <v>1785.37</v>
      </c>
      <c r="E135" s="197" t="s">
        <v>331</v>
      </c>
    </row>
    <row r="136" spans="1:5">
      <c r="A136" s="185" t="s">
        <v>347</v>
      </c>
      <c r="B136" s="190">
        <v>2870</v>
      </c>
      <c r="C136" s="191">
        <v>43697</v>
      </c>
      <c r="D136" s="192">
        <v>400.9</v>
      </c>
      <c r="E136" s="197" t="s">
        <v>331</v>
      </c>
    </row>
    <row r="137" spans="1:5">
      <c r="A137" s="185" t="s">
        <v>347</v>
      </c>
      <c r="B137" s="190">
        <v>2871</v>
      </c>
      <c r="C137" s="191">
        <v>43697</v>
      </c>
      <c r="D137" s="192">
        <v>407.68</v>
      </c>
      <c r="E137" s="197" t="s">
        <v>331</v>
      </c>
    </row>
    <row r="138" spans="1:5">
      <c r="A138" s="185" t="s">
        <v>347</v>
      </c>
      <c r="B138" s="190">
        <v>975</v>
      </c>
      <c r="C138" s="191">
        <v>43698</v>
      </c>
      <c r="D138" s="192">
        <v>111.74</v>
      </c>
      <c r="E138" s="197" t="s">
        <v>331</v>
      </c>
    </row>
    <row r="139" spans="1:5">
      <c r="A139" s="185" t="s">
        <v>347</v>
      </c>
      <c r="B139" s="190">
        <v>976</v>
      </c>
      <c r="C139" s="191">
        <v>43698</v>
      </c>
      <c r="D139" s="192">
        <v>500.66</v>
      </c>
      <c r="E139" s="197" t="s">
        <v>331</v>
      </c>
    </row>
    <row r="140" spans="1:5">
      <c r="A140" s="185" t="s">
        <v>347</v>
      </c>
      <c r="B140" s="190">
        <v>977</v>
      </c>
      <c r="C140" s="191">
        <v>43698</v>
      </c>
      <c r="D140" s="192">
        <v>291.83999999999997</v>
      </c>
      <c r="E140" s="197" t="s">
        <v>331</v>
      </c>
    </row>
    <row r="141" spans="1:5">
      <c r="A141" s="185" t="s">
        <v>347</v>
      </c>
      <c r="B141" s="190">
        <v>2872</v>
      </c>
      <c r="C141" s="191">
        <v>43698</v>
      </c>
      <c r="D141" s="192">
        <v>2975.24</v>
      </c>
      <c r="E141" s="197" t="s">
        <v>331</v>
      </c>
    </row>
    <row r="142" spans="1:5">
      <c r="A142" s="185" t="s">
        <v>347</v>
      </c>
      <c r="B142" s="190">
        <v>978</v>
      </c>
      <c r="C142" s="191">
        <v>43699</v>
      </c>
      <c r="D142" s="192">
        <v>1286.6099999999999</v>
      </c>
      <c r="E142" s="197" t="s">
        <v>331</v>
      </c>
    </row>
    <row r="143" spans="1:5">
      <c r="A143" s="195" t="s">
        <v>332</v>
      </c>
      <c r="B143" s="195"/>
      <c r="C143" s="195"/>
      <c r="D143" s="196">
        <f>SUM(D125:D142)</f>
        <v>17887.010000000002</v>
      </c>
      <c r="E143" s="200"/>
    </row>
    <row r="144" spans="1:5">
      <c r="A144" s="195" t="s">
        <v>333</v>
      </c>
      <c r="B144" s="195"/>
      <c r="C144" s="195"/>
      <c r="D144" s="196">
        <f>D113+D116+D124+D143</f>
        <v>89265.82</v>
      </c>
      <c r="E144" s="197"/>
    </row>
    <row r="145" spans="1:5" ht="49.5">
      <c r="A145" s="185" t="s">
        <v>334</v>
      </c>
      <c r="B145" s="190">
        <v>2693</v>
      </c>
      <c r="C145" s="191">
        <v>43685</v>
      </c>
      <c r="D145" s="192">
        <v>122362</v>
      </c>
      <c r="E145" s="208" t="s">
        <v>335</v>
      </c>
    </row>
    <row r="146" spans="1:5">
      <c r="A146" s="195" t="s">
        <v>336</v>
      </c>
      <c r="B146" s="195"/>
      <c r="C146" s="195"/>
      <c r="D146" s="196">
        <f>SUM(D145:D145)</f>
        <v>122362</v>
      </c>
      <c r="E146" s="200"/>
    </row>
    <row r="147" spans="1:5">
      <c r="A147" s="195" t="s">
        <v>337</v>
      </c>
      <c r="B147" s="195"/>
      <c r="C147" s="195"/>
      <c r="D147" s="196">
        <f>+D146</f>
        <v>122362</v>
      </c>
      <c r="E147" s="200"/>
    </row>
    <row r="148" spans="1:5">
      <c r="A148" s="195" t="s">
        <v>338</v>
      </c>
      <c r="B148" s="195"/>
      <c r="C148" s="195"/>
      <c r="D148" s="196">
        <f>D110+D144+D147</f>
        <v>5736575.6799999997</v>
      </c>
      <c r="E148" s="200"/>
    </row>
    <row r="149" spans="1:5">
      <c r="A149" s="209"/>
      <c r="B149" s="209"/>
      <c r="C149" s="209"/>
      <c r="D149" s="5"/>
      <c r="E149" s="210"/>
    </row>
  </sheetData>
  <sortState ref="B7:F24">
    <sortCondition ref="D7:D24"/>
  </sortState>
  <mergeCells count="1">
    <mergeCell ref="A4:E4"/>
  </mergeCells>
  <pageMargins left="0.7" right="0.7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46" zoomScaleNormal="100" workbookViewId="0">
      <selection activeCell="F54" sqref="F54"/>
    </sheetView>
  </sheetViews>
  <sheetFormatPr defaultColWidth="9.140625" defaultRowHeight="16.5"/>
  <cols>
    <col min="1" max="1" width="10.85546875" style="27" customWidth="1"/>
    <col min="2" max="2" width="14.85546875" style="32" customWidth="1"/>
    <col min="3" max="3" width="91.28515625" style="161" customWidth="1"/>
    <col min="4" max="4" width="29.7109375" style="33" customWidth="1"/>
    <col min="5" max="5" width="16.5703125" style="30" customWidth="1"/>
    <col min="6" max="16384" width="9.140625" style="22"/>
  </cols>
  <sheetData>
    <row r="1" spans="1:5">
      <c r="A1" s="31" t="s">
        <v>35</v>
      </c>
    </row>
    <row r="2" spans="1:5">
      <c r="A2" s="31" t="s">
        <v>16</v>
      </c>
    </row>
    <row r="3" spans="1:5">
      <c r="A3" s="31" t="s">
        <v>36</v>
      </c>
    </row>
    <row r="4" spans="1:5">
      <c r="A4" s="31" t="s">
        <v>44</v>
      </c>
    </row>
    <row r="5" spans="1:5">
      <c r="A5" s="31"/>
    </row>
    <row r="6" spans="1:5">
      <c r="A6" s="31"/>
      <c r="C6" s="162" t="s">
        <v>70</v>
      </c>
    </row>
    <row r="7" spans="1:5" s="53" customFormat="1">
      <c r="A7" s="50" t="s">
        <v>18</v>
      </c>
      <c r="B7" s="159" t="s">
        <v>17</v>
      </c>
      <c r="C7" s="51" t="s">
        <v>19</v>
      </c>
      <c r="D7" s="160" t="s">
        <v>20</v>
      </c>
      <c r="E7" s="52" t="s">
        <v>21</v>
      </c>
    </row>
    <row r="8" spans="1:5" ht="33">
      <c r="A8" s="46">
        <v>2764</v>
      </c>
      <c r="B8" s="166">
        <v>43689</v>
      </c>
      <c r="C8" s="140" t="s">
        <v>261</v>
      </c>
      <c r="D8" s="46" t="s">
        <v>77</v>
      </c>
      <c r="E8" s="63">
        <v>1089</v>
      </c>
    </row>
    <row r="9" spans="1:5" ht="33">
      <c r="A9" s="46">
        <v>2766</v>
      </c>
      <c r="B9" s="166">
        <v>43689</v>
      </c>
      <c r="C9" s="140" t="s">
        <v>261</v>
      </c>
      <c r="D9" s="46" t="s">
        <v>77</v>
      </c>
      <c r="E9" s="63">
        <v>1194</v>
      </c>
    </row>
    <row r="10" spans="1:5" ht="33">
      <c r="A10" s="46">
        <v>2760</v>
      </c>
      <c r="B10" s="166">
        <v>43689</v>
      </c>
      <c r="C10" s="140" t="s">
        <v>261</v>
      </c>
      <c r="D10" s="46" t="s">
        <v>77</v>
      </c>
      <c r="E10" s="63">
        <v>1225</v>
      </c>
    </row>
    <row r="11" spans="1:5" ht="33">
      <c r="A11" s="46">
        <v>2758</v>
      </c>
      <c r="B11" s="166">
        <v>43689</v>
      </c>
      <c r="C11" s="140" t="s">
        <v>261</v>
      </c>
      <c r="D11" s="46" t="s">
        <v>77</v>
      </c>
      <c r="E11" s="63">
        <v>1390</v>
      </c>
    </row>
    <row r="12" spans="1:5" ht="33">
      <c r="A12" s="46">
        <v>2759</v>
      </c>
      <c r="B12" s="166">
        <v>43689</v>
      </c>
      <c r="C12" s="140" t="s">
        <v>261</v>
      </c>
      <c r="D12" s="46" t="s">
        <v>77</v>
      </c>
      <c r="E12" s="63">
        <v>1426</v>
      </c>
    </row>
    <row r="13" spans="1:5" ht="33">
      <c r="A13" s="46">
        <v>2765</v>
      </c>
      <c r="B13" s="166">
        <v>43689</v>
      </c>
      <c r="C13" s="140" t="s">
        <v>261</v>
      </c>
      <c r="D13" s="46" t="s">
        <v>77</v>
      </c>
      <c r="E13" s="63">
        <v>1426</v>
      </c>
    </row>
    <row r="14" spans="1:5" ht="33">
      <c r="A14" s="46">
        <v>2763</v>
      </c>
      <c r="B14" s="166">
        <v>43689</v>
      </c>
      <c r="C14" s="140" t="s">
        <v>261</v>
      </c>
      <c r="D14" s="46" t="s">
        <v>77</v>
      </c>
      <c r="E14" s="63">
        <v>1457</v>
      </c>
    </row>
    <row r="15" spans="1:5" ht="33">
      <c r="A15" s="46">
        <v>2762</v>
      </c>
      <c r="B15" s="166">
        <v>43689</v>
      </c>
      <c r="C15" s="140" t="s">
        <v>261</v>
      </c>
      <c r="D15" s="46" t="s">
        <v>77</v>
      </c>
      <c r="E15" s="63">
        <v>1899</v>
      </c>
    </row>
    <row r="16" spans="1:5" ht="33">
      <c r="A16" s="46">
        <v>2795</v>
      </c>
      <c r="B16" s="166">
        <v>43689</v>
      </c>
      <c r="C16" s="140" t="s">
        <v>261</v>
      </c>
      <c r="D16" s="46" t="s">
        <v>77</v>
      </c>
      <c r="E16" s="63">
        <v>2137</v>
      </c>
    </row>
    <row r="17" spans="1:5" ht="49.5">
      <c r="A17" s="46">
        <v>2771</v>
      </c>
      <c r="B17" s="166">
        <v>43689</v>
      </c>
      <c r="C17" s="140" t="s">
        <v>262</v>
      </c>
      <c r="D17" s="46" t="s">
        <v>78</v>
      </c>
      <c r="E17" s="63">
        <v>2209.0500000000002</v>
      </c>
    </row>
    <row r="18" spans="1:5" ht="49.5">
      <c r="A18" s="46">
        <v>2768</v>
      </c>
      <c r="B18" s="166">
        <v>43689</v>
      </c>
      <c r="C18" s="140" t="s">
        <v>263</v>
      </c>
      <c r="D18" s="46" t="s">
        <v>169</v>
      </c>
      <c r="E18" s="63">
        <v>2815</v>
      </c>
    </row>
    <row r="19" spans="1:5" ht="33">
      <c r="A19" s="46">
        <v>2749</v>
      </c>
      <c r="B19" s="166">
        <v>43689</v>
      </c>
      <c r="C19" s="140" t="s">
        <v>261</v>
      </c>
      <c r="D19" s="46" t="s">
        <v>77</v>
      </c>
      <c r="E19" s="63">
        <v>3456</v>
      </c>
    </row>
    <row r="20" spans="1:5" ht="33">
      <c r="A20" s="46">
        <v>2751</v>
      </c>
      <c r="B20" s="166">
        <v>43689</v>
      </c>
      <c r="C20" s="140" t="s">
        <v>261</v>
      </c>
      <c r="D20" s="46" t="s">
        <v>77</v>
      </c>
      <c r="E20" s="63">
        <v>3456</v>
      </c>
    </row>
    <row r="21" spans="1:5" ht="33">
      <c r="A21" s="46">
        <v>2753</v>
      </c>
      <c r="B21" s="166">
        <v>43689</v>
      </c>
      <c r="C21" s="140" t="s">
        <v>261</v>
      </c>
      <c r="D21" s="46" t="s">
        <v>77</v>
      </c>
      <c r="E21" s="63">
        <v>3456</v>
      </c>
    </row>
    <row r="22" spans="1:5" ht="33">
      <c r="A22" s="46">
        <v>2755</v>
      </c>
      <c r="B22" s="166">
        <v>43689</v>
      </c>
      <c r="C22" s="140" t="s">
        <v>261</v>
      </c>
      <c r="D22" s="46" t="s">
        <v>77</v>
      </c>
      <c r="E22" s="63">
        <v>3456</v>
      </c>
    </row>
    <row r="23" spans="1:5" ht="33">
      <c r="A23" s="46">
        <v>2756</v>
      </c>
      <c r="B23" s="166">
        <v>43689</v>
      </c>
      <c r="C23" s="140" t="s">
        <v>261</v>
      </c>
      <c r="D23" s="46" t="s">
        <v>77</v>
      </c>
      <c r="E23" s="63">
        <v>3456</v>
      </c>
    </row>
    <row r="24" spans="1:5" ht="33">
      <c r="A24" s="46">
        <v>2797</v>
      </c>
      <c r="B24" s="166">
        <v>43689</v>
      </c>
      <c r="C24" s="140" t="s">
        <v>261</v>
      </c>
      <c r="D24" s="46" t="s">
        <v>77</v>
      </c>
      <c r="E24" s="63">
        <v>3456</v>
      </c>
    </row>
    <row r="25" spans="1:5" ht="33">
      <c r="A25" s="46">
        <v>2750</v>
      </c>
      <c r="B25" s="166">
        <v>43689</v>
      </c>
      <c r="C25" s="140" t="s">
        <v>261</v>
      </c>
      <c r="D25" s="46" t="s">
        <v>77</v>
      </c>
      <c r="E25" s="63">
        <v>3586</v>
      </c>
    </row>
    <row r="26" spans="1:5" ht="33">
      <c r="A26" s="46">
        <v>2757</v>
      </c>
      <c r="B26" s="166">
        <v>43689</v>
      </c>
      <c r="C26" s="140" t="s">
        <v>261</v>
      </c>
      <c r="D26" s="46" t="s">
        <v>77</v>
      </c>
      <c r="E26" s="63">
        <v>3743</v>
      </c>
    </row>
    <row r="27" spans="1:5" ht="33">
      <c r="A27" s="46">
        <v>2752</v>
      </c>
      <c r="B27" s="166">
        <v>43689</v>
      </c>
      <c r="C27" s="140" t="s">
        <v>261</v>
      </c>
      <c r="D27" s="46" t="s">
        <v>77</v>
      </c>
      <c r="E27" s="63">
        <v>3821</v>
      </c>
    </row>
    <row r="28" spans="1:5" ht="33">
      <c r="A28" s="46">
        <v>2754</v>
      </c>
      <c r="B28" s="166">
        <v>43689</v>
      </c>
      <c r="C28" s="140" t="s">
        <v>261</v>
      </c>
      <c r="D28" s="46" t="s">
        <v>77</v>
      </c>
      <c r="E28" s="63">
        <v>4351</v>
      </c>
    </row>
    <row r="29" spans="1:5" ht="49.5">
      <c r="A29" s="46">
        <v>2770</v>
      </c>
      <c r="B29" s="166">
        <v>43689</v>
      </c>
      <c r="C29" s="140" t="s">
        <v>264</v>
      </c>
      <c r="D29" s="46" t="s">
        <v>34</v>
      </c>
      <c r="E29" s="63">
        <v>6385</v>
      </c>
    </row>
    <row r="30" spans="1:5" ht="33">
      <c r="A30" s="46">
        <v>2761</v>
      </c>
      <c r="B30" s="166">
        <v>43689</v>
      </c>
      <c r="C30" s="140" t="s">
        <v>261</v>
      </c>
      <c r="D30" s="46" t="s">
        <v>77</v>
      </c>
      <c r="E30" s="63">
        <v>7983</v>
      </c>
    </row>
    <row r="31" spans="1:5" ht="49.5">
      <c r="A31" s="46">
        <v>2769</v>
      </c>
      <c r="B31" s="166">
        <v>43689</v>
      </c>
      <c r="C31" s="140" t="s">
        <v>265</v>
      </c>
      <c r="D31" s="46" t="s">
        <v>268</v>
      </c>
      <c r="E31" s="63">
        <v>9826</v>
      </c>
    </row>
    <row r="32" spans="1:5" ht="49.5">
      <c r="A32" s="46">
        <v>2767</v>
      </c>
      <c r="B32" s="166">
        <v>43689</v>
      </c>
      <c r="C32" s="140" t="s">
        <v>266</v>
      </c>
      <c r="D32" s="46" t="s">
        <v>269</v>
      </c>
      <c r="E32" s="63">
        <v>21749</v>
      </c>
    </row>
    <row r="33" spans="1:5" ht="33">
      <c r="A33" s="46">
        <v>2792</v>
      </c>
      <c r="B33" s="166">
        <v>43689</v>
      </c>
      <c r="C33" s="140" t="s">
        <v>271</v>
      </c>
      <c r="D33" s="46" t="s">
        <v>77</v>
      </c>
      <c r="E33" s="63">
        <v>192</v>
      </c>
    </row>
    <row r="34" spans="1:5" ht="33">
      <c r="A34" s="46">
        <v>2794</v>
      </c>
      <c r="B34" s="166">
        <v>43689</v>
      </c>
      <c r="C34" s="140" t="s">
        <v>271</v>
      </c>
      <c r="D34" s="46" t="s">
        <v>77</v>
      </c>
      <c r="E34" s="63">
        <v>211</v>
      </c>
    </row>
    <row r="35" spans="1:5" ht="33">
      <c r="A35" s="46">
        <v>2788</v>
      </c>
      <c r="B35" s="166">
        <v>43689</v>
      </c>
      <c r="C35" s="140" t="s">
        <v>271</v>
      </c>
      <c r="D35" s="46" t="s">
        <v>77</v>
      </c>
      <c r="E35" s="63">
        <v>216</v>
      </c>
    </row>
    <row r="36" spans="1:5" ht="33">
      <c r="A36" s="46">
        <v>2780</v>
      </c>
      <c r="B36" s="166">
        <v>43689</v>
      </c>
      <c r="C36" s="140" t="s">
        <v>271</v>
      </c>
      <c r="D36" s="46" t="s">
        <v>77</v>
      </c>
      <c r="E36" s="63">
        <v>246</v>
      </c>
    </row>
    <row r="37" spans="1:5" ht="33">
      <c r="A37" s="46">
        <v>2781</v>
      </c>
      <c r="B37" s="166">
        <v>43689</v>
      </c>
      <c r="C37" s="140" t="s">
        <v>271</v>
      </c>
      <c r="D37" s="46" t="s">
        <v>77</v>
      </c>
      <c r="E37" s="63">
        <v>251</v>
      </c>
    </row>
    <row r="38" spans="1:5" ht="33">
      <c r="A38" s="46">
        <v>2793</v>
      </c>
      <c r="B38" s="166">
        <v>43689</v>
      </c>
      <c r="C38" s="140" t="s">
        <v>271</v>
      </c>
      <c r="D38" s="46" t="s">
        <v>77</v>
      </c>
      <c r="E38" s="63">
        <v>251</v>
      </c>
    </row>
    <row r="39" spans="1:5" ht="33">
      <c r="A39" s="46">
        <v>2791</v>
      </c>
      <c r="B39" s="166">
        <v>43689</v>
      </c>
      <c r="C39" s="140" t="s">
        <v>271</v>
      </c>
      <c r="D39" s="46" t="s">
        <v>77</v>
      </c>
      <c r="E39" s="63">
        <v>256</v>
      </c>
    </row>
    <row r="40" spans="1:5" ht="33">
      <c r="A40" s="46">
        <v>2790</v>
      </c>
      <c r="B40" s="166">
        <v>43689</v>
      </c>
      <c r="C40" s="140" t="s">
        <v>271</v>
      </c>
      <c r="D40" s="46" t="s">
        <v>77</v>
      </c>
      <c r="E40" s="63">
        <v>336</v>
      </c>
    </row>
    <row r="41" spans="1:5" ht="33">
      <c r="A41" s="46">
        <v>2796</v>
      </c>
      <c r="B41" s="166">
        <v>43689</v>
      </c>
      <c r="C41" s="140" t="s">
        <v>271</v>
      </c>
      <c r="D41" s="46" t="s">
        <v>77</v>
      </c>
      <c r="E41" s="63">
        <v>377</v>
      </c>
    </row>
    <row r="42" spans="1:5" ht="49.5">
      <c r="A42" s="46">
        <v>2786</v>
      </c>
      <c r="B42" s="166">
        <v>43689</v>
      </c>
      <c r="C42" s="140" t="s">
        <v>272</v>
      </c>
      <c r="D42" s="46" t="s">
        <v>277</v>
      </c>
      <c r="E42" s="63">
        <v>390.95</v>
      </c>
    </row>
    <row r="43" spans="1:5" ht="49.5">
      <c r="A43" s="46">
        <v>2783</v>
      </c>
      <c r="B43" s="166">
        <v>43689</v>
      </c>
      <c r="C43" s="140" t="s">
        <v>273</v>
      </c>
      <c r="D43" s="46" t="s">
        <v>34</v>
      </c>
      <c r="E43" s="63">
        <v>496</v>
      </c>
    </row>
    <row r="44" spans="1:5" ht="33">
      <c r="A44" s="46">
        <v>2772</v>
      </c>
      <c r="B44" s="166">
        <v>43689</v>
      </c>
      <c r="C44" s="140" t="s">
        <v>271</v>
      </c>
      <c r="D44" s="46" t="s">
        <v>77</v>
      </c>
      <c r="E44" s="63">
        <v>610</v>
      </c>
    </row>
    <row r="45" spans="1:5" ht="33">
      <c r="A45" s="46">
        <v>2773</v>
      </c>
      <c r="B45" s="166">
        <v>43689</v>
      </c>
      <c r="C45" s="140" t="s">
        <v>271</v>
      </c>
      <c r="D45" s="46" t="s">
        <v>77</v>
      </c>
      <c r="E45" s="63">
        <v>610</v>
      </c>
    </row>
    <row r="46" spans="1:5" ht="33">
      <c r="A46" s="46">
        <v>2775</v>
      </c>
      <c r="B46" s="166">
        <v>43689</v>
      </c>
      <c r="C46" s="140" t="s">
        <v>271</v>
      </c>
      <c r="D46" s="46" t="s">
        <v>77</v>
      </c>
      <c r="E46" s="63">
        <v>610</v>
      </c>
    </row>
    <row r="47" spans="1:5" ht="33">
      <c r="A47" s="46">
        <v>2777</v>
      </c>
      <c r="B47" s="166">
        <v>43689</v>
      </c>
      <c r="C47" s="140" t="s">
        <v>271</v>
      </c>
      <c r="D47" s="46" t="s">
        <v>77</v>
      </c>
      <c r="E47" s="63">
        <v>610</v>
      </c>
    </row>
    <row r="48" spans="1:5" ht="33">
      <c r="A48" s="46">
        <v>2778</v>
      </c>
      <c r="B48" s="166">
        <v>43689</v>
      </c>
      <c r="C48" s="140" t="s">
        <v>271</v>
      </c>
      <c r="D48" s="46" t="s">
        <v>77</v>
      </c>
      <c r="E48" s="63">
        <v>610</v>
      </c>
    </row>
    <row r="49" spans="1:5" ht="33">
      <c r="A49" s="46">
        <v>2798</v>
      </c>
      <c r="B49" s="166">
        <v>43689</v>
      </c>
      <c r="C49" s="140" t="s">
        <v>271</v>
      </c>
      <c r="D49" s="46" t="s">
        <v>77</v>
      </c>
      <c r="E49" s="63">
        <v>610</v>
      </c>
    </row>
    <row r="50" spans="1:5" ht="33">
      <c r="A50" s="46">
        <v>2787</v>
      </c>
      <c r="B50" s="166">
        <v>43689</v>
      </c>
      <c r="C50" s="140" t="s">
        <v>271</v>
      </c>
      <c r="D50" s="46" t="s">
        <v>77</v>
      </c>
      <c r="E50" s="63">
        <v>633</v>
      </c>
    </row>
    <row r="51" spans="1:5" ht="33">
      <c r="A51" s="46">
        <v>2779</v>
      </c>
      <c r="B51" s="166">
        <v>43689</v>
      </c>
      <c r="C51" s="140" t="s">
        <v>271</v>
      </c>
      <c r="D51" s="46" t="s">
        <v>77</v>
      </c>
      <c r="E51" s="63">
        <v>661</v>
      </c>
    </row>
    <row r="52" spans="1:5" ht="33">
      <c r="A52" s="46">
        <v>2774</v>
      </c>
      <c r="B52" s="166">
        <v>43689</v>
      </c>
      <c r="C52" s="140" t="s">
        <v>271</v>
      </c>
      <c r="D52" s="46" t="s">
        <v>77</v>
      </c>
      <c r="E52" s="63">
        <v>675</v>
      </c>
    </row>
    <row r="53" spans="1:5" ht="33">
      <c r="A53" s="46">
        <v>2776</v>
      </c>
      <c r="B53" s="166">
        <v>43689</v>
      </c>
      <c r="C53" s="140" t="s">
        <v>271</v>
      </c>
      <c r="D53" s="46" t="s">
        <v>77</v>
      </c>
      <c r="E53" s="63">
        <v>768</v>
      </c>
    </row>
    <row r="54" spans="1:5" ht="49.5">
      <c r="A54" s="46">
        <v>2785</v>
      </c>
      <c r="B54" s="166">
        <v>43689</v>
      </c>
      <c r="C54" s="140" t="s">
        <v>274</v>
      </c>
      <c r="D54" s="46" t="s">
        <v>34</v>
      </c>
      <c r="E54" s="63">
        <v>1126</v>
      </c>
    </row>
    <row r="55" spans="1:5" ht="33">
      <c r="A55" s="46">
        <v>2789</v>
      </c>
      <c r="B55" s="166">
        <v>43689</v>
      </c>
      <c r="C55" s="140" t="s">
        <v>271</v>
      </c>
      <c r="D55" s="46" t="s">
        <v>77</v>
      </c>
      <c r="E55" s="63">
        <v>1408</v>
      </c>
    </row>
    <row r="56" spans="1:5" ht="49.5">
      <c r="A56" s="46">
        <v>2784</v>
      </c>
      <c r="B56" s="166">
        <v>43689</v>
      </c>
      <c r="C56" s="140" t="s">
        <v>275</v>
      </c>
      <c r="D56" s="46" t="s">
        <v>278</v>
      </c>
      <c r="E56" s="63">
        <v>1732</v>
      </c>
    </row>
    <row r="57" spans="1:5" ht="49.5">
      <c r="A57" s="46">
        <v>2782</v>
      </c>
      <c r="B57" s="166">
        <v>43689</v>
      </c>
      <c r="C57" s="140" t="s">
        <v>276</v>
      </c>
      <c r="D57" s="46" t="s">
        <v>269</v>
      </c>
      <c r="E57" s="63">
        <v>3840</v>
      </c>
    </row>
    <row r="58" spans="1:5" ht="33">
      <c r="A58" s="46">
        <v>2649</v>
      </c>
      <c r="B58" s="166">
        <v>43689</v>
      </c>
      <c r="C58" s="140" t="s">
        <v>284</v>
      </c>
      <c r="D58" s="140" t="s">
        <v>258</v>
      </c>
      <c r="E58" s="63">
        <v>745314.37</v>
      </c>
    </row>
    <row r="59" spans="1:5">
      <c r="A59" s="46">
        <v>2977</v>
      </c>
      <c r="B59" s="166">
        <v>43705</v>
      </c>
      <c r="C59" s="140" t="s">
        <v>279</v>
      </c>
      <c r="D59" s="46" t="s">
        <v>267</v>
      </c>
      <c r="E59" s="63">
        <v>10.199999999999999</v>
      </c>
    </row>
    <row r="60" spans="1:5">
      <c r="A60" s="46">
        <v>2976</v>
      </c>
      <c r="B60" s="166">
        <v>43705</v>
      </c>
      <c r="C60" s="140" t="s">
        <v>270</v>
      </c>
      <c r="D60" s="46" t="s">
        <v>267</v>
      </c>
      <c r="E60" s="63">
        <v>1.8</v>
      </c>
    </row>
    <row r="61" spans="1:5" ht="49.5">
      <c r="A61" s="163">
        <v>2987</v>
      </c>
      <c r="B61" s="164">
        <v>43707</v>
      </c>
      <c r="C61" s="161" t="s">
        <v>259</v>
      </c>
      <c r="D61" s="161" t="s">
        <v>260</v>
      </c>
      <c r="E61" s="165">
        <v>23371.84</v>
      </c>
    </row>
    <row r="62" spans="1:5" s="174" customFormat="1">
      <c r="A62" s="50"/>
      <c r="B62" s="172"/>
      <c r="C62" s="47" t="s">
        <v>28</v>
      </c>
      <c r="D62" s="47"/>
      <c r="E62" s="173">
        <f>SUM(E8:E61)</f>
        <v>886871.21</v>
      </c>
    </row>
    <row r="63" spans="1:5" s="171" customFormat="1">
      <c r="A63" s="167"/>
      <c r="B63" s="168"/>
      <c r="C63" s="169"/>
      <c r="D63" s="169"/>
      <c r="E63" s="170"/>
    </row>
    <row r="64" spans="1:5" s="171" customFormat="1">
      <c r="A64" s="167"/>
      <c r="B64" s="168"/>
      <c r="C64" s="169"/>
      <c r="D64" s="169"/>
      <c r="E64" s="170"/>
    </row>
    <row r="65" spans="1:5" s="171" customFormat="1">
      <c r="A65" s="167"/>
      <c r="B65" s="168"/>
      <c r="C65" s="169"/>
      <c r="D65" s="169"/>
      <c r="E65" s="170"/>
    </row>
    <row r="66" spans="1:5" s="171" customFormat="1">
      <c r="A66" s="167"/>
      <c r="B66" s="168"/>
      <c r="C66" s="169"/>
      <c r="D66" s="169"/>
      <c r="E66" s="170"/>
    </row>
    <row r="67" spans="1:5" s="171" customFormat="1">
      <c r="A67" s="167"/>
      <c r="B67" s="168"/>
      <c r="C67" s="169"/>
      <c r="D67" s="169"/>
      <c r="E67" s="170"/>
    </row>
    <row r="68" spans="1:5" s="171" customFormat="1">
      <c r="A68" s="167"/>
      <c r="B68" s="168"/>
      <c r="C68" s="169"/>
      <c r="D68" s="169"/>
      <c r="E68" s="170"/>
    </row>
    <row r="69" spans="1:5" s="171" customFormat="1">
      <c r="A69" s="167"/>
      <c r="B69" s="168"/>
      <c r="C69" s="169"/>
      <c r="D69" s="169"/>
      <c r="E69" s="170"/>
    </row>
    <row r="70" spans="1:5" s="171" customFormat="1">
      <c r="A70" s="167"/>
      <c r="B70" s="168"/>
      <c r="C70" s="169"/>
      <c r="D70" s="169"/>
      <c r="E70" s="170"/>
    </row>
    <row r="71" spans="1:5" s="171" customFormat="1">
      <c r="A71" s="167"/>
      <c r="B71" s="168"/>
      <c r="C71" s="169"/>
      <c r="D71" s="169"/>
      <c r="E71" s="170"/>
    </row>
    <row r="72" spans="1:5" s="171" customFormat="1">
      <c r="A72" s="167"/>
      <c r="B72" s="168"/>
      <c r="C72" s="169"/>
      <c r="D72" s="169"/>
      <c r="E72" s="170"/>
    </row>
    <row r="73" spans="1:5" s="171" customFormat="1">
      <c r="A73" s="167"/>
      <c r="B73" s="168"/>
      <c r="C73" s="169"/>
      <c r="D73" s="169"/>
      <c r="E73" s="170"/>
    </row>
    <row r="74" spans="1:5" s="171" customFormat="1">
      <c r="A74" s="167"/>
      <c r="B74" s="168"/>
      <c r="C74" s="169"/>
      <c r="D74" s="169"/>
      <c r="E74" s="170"/>
    </row>
    <row r="75" spans="1:5" s="171" customFormat="1">
      <c r="A75" s="167"/>
      <c r="B75" s="168"/>
      <c r="C75" s="169"/>
      <c r="D75" s="169"/>
      <c r="E75" s="170"/>
    </row>
    <row r="76" spans="1:5" s="171" customFormat="1">
      <c r="A76" s="167"/>
      <c r="B76" s="168"/>
      <c r="C76" s="169"/>
      <c r="D76" s="169"/>
      <c r="E76" s="170"/>
    </row>
    <row r="77" spans="1:5" s="171" customFormat="1">
      <c r="A77" s="167"/>
      <c r="B77" s="168"/>
      <c r="C77" s="169"/>
      <c r="D77" s="169"/>
      <c r="E77" s="170"/>
    </row>
    <row r="78" spans="1:5" s="171" customFormat="1">
      <c r="A78" s="167"/>
      <c r="B78" s="168"/>
      <c r="C78" s="169"/>
      <c r="D78" s="169"/>
      <c r="E78" s="170"/>
    </row>
    <row r="79" spans="1:5" s="171" customFormat="1">
      <c r="A79" s="167"/>
      <c r="B79" s="168"/>
      <c r="C79" s="169"/>
      <c r="D79" s="169"/>
      <c r="E79" s="170"/>
    </row>
    <row r="80" spans="1:5" s="171" customFormat="1">
      <c r="A80" s="167"/>
      <c r="B80" s="168"/>
      <c r="C80" s="169"/>
      <c r="D80" s="169"/>
      <c r="E80" s="170"/>
    </row>
    <row r="81" spans="1:5" s="171" customFormat="1">
      <c r="A81" s="167"/>
      <c r="B81" s="168"/>
      <c r="C81" s="169"/>
      <c r="D81" s="169"/>
      <c r="E81" s="170"/>
    </row>
    <row r="82" spans="1:5" s="171" customFormat="1">
      <c r="A82" s="167"/>
      <c r="B82" s="168"/>
      <c r="C82" s="169"/>
      <c r="D82" s="169"/>
      <c r="E82" s="170"/>
    </row>
    <row r="83" spans="1:5" s="171" customFormat="1">
      <c r="A83" s="167"/>
      <c r="B83" s="168"/>
      <c r="C83" s="169"/>
      <c r="D83" s="169"/>
      <c r="E83" s="170"/>
    </row>
    <row r="84" spans="1:5" s="171" customFormat="1">
      <c r="A84" s="167"/>
      <c r="B84" s="168"/>
      <c r="C84" s="169"/>
      <c r="D84" s="169"/>
      <c r="E84" s="170"/>
    </row>
    <row r="85" spans="1:5" s="171" customFormat="1">
      <c r="A85" s="167"/>
      <c r="B85" s="168"/>
      <c r="C85" s="169"/>
      <c r="D85" s="169"/>
      <c r="E85" s="170"/>
    </row>
    <row r="86" spans="1:5" s="171" customFormat="1">
      <c r="A86" s="167"/>
      <c r="B86" s="168"/>
      <c r="C86" s="169"/>
      <c r="D86" s="169"/>
      <c r="E86" s="170"/>
    </row>
    <row r="87" spans="1:5" s="171" customFormat="1">
      <c r="A87" s="167"/>
      <c r="B87" s="168"/>
      <c r="C87" s="169"/>
      <c r="D87" s="169"/>
      <c r="E87" s="170"/>
    </row>
    <row r="88" spans="1:5" s="171" customFormat="1">
      <c r="A88" s="167"/>
      <c r="B88" s="168"/>
      <c r="C88" s="169"/>
      <c r="D88" s="169"/>
      <c r="E88" s="170"/>
    </row>
    <row r="89" spans="1:5" s="171" customFormat="1">
      <c r="A89" s="167"/>
      <c r="B89" s="168"/>
      <c r="C89" s="169"/>
      <c r="D89" s="169"/>
      <c r="E89" s="170"/>
    </row>
    <row r="90" spans="1:5" s="171" customFormat="1">
      <c r="A90" s="167"/>
      <c r="B90" s="168"/>
      <c r="C90" s="169"/>
      <c r="D90" s="169"/>
      <c r="E90" s="170"/>
    </row>
    <row r="91" spans="1:5" s="171" customFormat="1">
      <c r="A91" s="167"/>
      <c r="B91" s="168"/>
      <c r="C91" s="169"/>
      <c r="D91" s="169"/>
      <c r="E91" s="170"/>
    </row>
    <row r="92" spans="1:5" s="171" customFormat="1">
      <c r="A92" s="167"/>
      <c r="B92" s="168"/>
      <c r="C92" s="169"/>
      <c r="D92" s="169"/>
      <c r="E92" s="170"/>
    </row>
    <row r="93" spans="1:5" s="171" customFormat="1">
      <c r="A93" s="167"/>
      <c r="B93" s="168"/>
      <c r="C93" s="169"/>
      <c r="D93" s="169"/>
      <c r="E93" s="170"/>
    </row>
    <row r="94" spans="1:5" s="171" customFormat="1">
      <c r="A94" s="167"/>
      <c r="B94" s="168"/>
      <c r="C94" s="169"/>
      <c r="D94" s="169"/>
      <c r="E94" s="170"/>
    </row>
    <row r="95" spans="1:5" s="171" customFormat="1">
      <c r="A95" s="167"/>
      <c r="B95" s="168"/>
      <c r="C95" s="169"/>
      <c r="D95" s="169"/>
      <c r="E95" s="170"/>
    </row>
    <row r="96" spans="1:5" s="171" customFormat="1">
      <c r="A96" s="167"/>
      <c r="B96" s="168"/>
      <c r="C96" s="169"/>
      <c r="D96" s="169"/>
      <c r="E96" s="170"/>
    </row>
    <row r="97" spans="1:5" s="171" customFormat="1">
      <c r="A97" s="167"/>
      <c r="B97" s="168"/>
      <c r="C97" s="169"/>
      <c r="D97" s="169"/>
      <c r="E97" s="170"/>
    </row>
    <row r="98" spans="1:5" s="171" customFormat="1">
      <c r="A98" s="167"/>
      <c r="B98" s="168"/>
      <c r="C98" s="169"/>
      <c r="D98" s="169"/>
      <c r="E98" s="170"/>
    </row>
    <row r="99" spans="1:5" s="171" customFormat="1">
      <c r="A99" s="167"/>
      <c r="B99" s="168"/>
      <c r="C99" s="169"/>
      <c r="D99" s="169"/>
      <c r="E99" s="170"/>
    </row>
    <row r="100" spans="1:5" s="171" customFormat="1">
      <c r="A100" s="167"/>
      <c r="B100" s="168"/>
      <c r="C100" s="169"/>
      <c r="D100" s="169"/>
      <c r="E100" s="170"/>
    </row>
    <row r="101" spans="1:5" s="171" customFormat="1">
      <c r="A101" s="167"/>
      <c r="B101" s="168"/>
      <c r="C101" s="169"/>
      <c r="D101" s="169"/>
      <c r="E101" s="170"/>
    </row>
    <row r="102" spans="1:5" s="171" customFormat="1">
      <c r="A102" s="167"/>
      <c r="B102" s="168"/>
      <c r="C102" s="169"/>
      <c r="D102" s="169"/>
      <c r="E102" s="170"/>
    </row>
    <row r="103" spans="1:5" s="171" customFormat="1">
      <c r="A103" s="167"/>
      <c r="B103" s="168"/>
      <c r="C103" s="169"/>
      <c r="D103" s="169"/>
      <c r="E103" s="170"/>
    </row>
    <row r="104" spans="1:5" s="171" customFormat="1">
      <c r="A104" s="167"/>
      <c r="B104" s="168"/>
      <c r="C104" s="169"/>
      <c r="D104" s="169"/>
      <c r="E104" s="170"/>
    </row>
    <row r="105" spans="1:5" s="171" customFormat="1">
      <c r="A105" s="167"/>
      <c r="B105" s="168"/>
      <c r="C105" s="169"/>
      <c r="D105" s="169"/>
      <c r="E105" s="170"/>
    </row>
  </sheetData>
  <sortState ref="A8:E61">
    <sortCondition ref="B8:B61"/>
  </sortState>
  <pageMargins left="0.7" right="0.7" top="0.75" bottom="0.75" header="0.3" footer="0.3"/>
  <pageSetup paperSize="9"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R10" sqref="R10"/>
    </sheetView>
  </sheetViews>
  <sheetFormatPr defaultRowHeight="15"/>
  <cols>
    <col min="3" max="3" width="13.140625" customWidth="1"/>
    <col min="6" max="6" width="17.42578125" customWidth="1"/>
    <col min="7" max="7" width="38.28515625" customWidth="1"/>
  </cols>
  <sheetData>
    <row r="1" spans="1:7" ht="16.5">
      <c r="A1" s="211" t="s">
        <v>349</v>
      </c>
      <c r="B1" s="212"/>
      <c r="C1" s="213"/>
      <c r="D1" s="213"/>
      <c r="E1" s="214"/>
      <c r="F1" s="215"/>
      <c r="G1" s="215"/>
    </row>
    <row r="2" spans="1:7">
      <c r="A2" s="216" t="s">
        <v>350</v>
      </c>
      <c r="B2" s="212"/>
      <c r="C2" s="213"/>
      <c r="D2" s="213"/>
      <c r="E2" s="214"/>
      <c r="F2" s="215"/>
      <c r="G2" s="215"/>
    </row>
    <row r="3" spans="1:7">
      <c r="A3" s="216"/>
      <c r="B3" s="212"/>
      <c r="C3" s="213"/>
      <c r="D3" s="213"/>
      <c r="E3" s="214"/>
      <c r="F3" s="215"/>
      <c r="G3" s="215"/>
    </row>
    <row r="4" spans="1:7">
      <c r="A4" s="243" t="s">
        <v>351</v>
      </c>
      <c r="B4" s="244"/>
      <c r="C4" s="244"/>
      <c r="D4" s="244"/>
      <c r="E4" s="244"/>
      <c r="F4" s="244"/>
      <c r="G4" s="244"/>
    </row>
    <row r="5" spans="1:7">
      <c r="A5" s="216"/>
      <c r="B5" s="212"/>
      <c r="C5" s="213"/>
      <c r="D5" s="213"/>
      <c r="E5" s="214"/>
      <c r="F5" s="215"/>
      <c r="G5" s="215"/>
    </row>
    <row r="6" spans="1:7">
      <c r="A6" s="216" t="s">
        <v>352</v>
      </c>
      <c r="B6" s="212"/>
      <c r="C6" s="213"/>
      <c r="D6" s="213"/>
      <c r="E6" s="214"/>
      <c r="F6" s="215"/>
      <c r="G6" s="215"/>
    </row>
    <row r="7" spans="1:7">
      <c r="A7" s="216" t="s">
        <v>353</v>
      </c>
      <c r="B7" s="212"/>
      <c r="C7" s="213"/>
      <c r="D7" s="213"/>
      <c r="E7" s="214"/>
      <c r="F7" s="215"/>
      <c r="G7" s="215"/>
    </row>
    <row r="8" spans="1:7">
      <c r="A8" s="217"/>
      <c r="B8" s="218"/>
      <c r="C8" s="219"/>
      <c r="D8" s="217"/>
      <c r="E8" s="217"/>
      <c r="F8" s="220"/>
      <c r="G8" s="221"/>
    </row>
    <row r="9" spans="1:7" ht="45">
      <c r="A9" s="222" t="s">
        <v>354</v>
      </c>
      <c r="B9" s="222" t="s">
        <v>355</v>
      </c>
      <c r="C9" s="222" t="s">
        <v>3</v>
      </c>
      <c r="D9" s="222" t="s">
        <v>6</v>
      </c>
      <c r="E9" s="222" t="s">
        <v>356</v>
      </c>
      <c r="F9" s="223" t="s">
        <v>4</v>
      </c>
      <c r="G9" s="222" t="s">
        <v>357</v>
      </c>
    </row>
    <row r="10" spans="1:7" ht="30.75" customHeight="1">
      <c r="A10" s="224">
        <v>1</v>
      </c>
      <c r="B10" s="225" t="s">
        <v>358</v>
      </c>
      <c r="C10" s="226">
        <v>43678</v>
      </c>
      <c r="D10" s="224" t="s">
        <v>359</v>
      </c>
      <c r="E10" s="224">
        <v>65</v>
      </c>
      <c r="F10" s="227">
        <v>12400</v>
      </c>
      <c r="G10" s="228" t="s">
        <v>360</v>
      </c>
    </row>
    <row r="11" spans="1:7" ht="33" customHeight="1">
      <c r="A11" s="224">
        <v>2</v>
      </c>
      <c r="B11" s="225" t="s">
        <v>361</v>
      </c>
      <c r="C11" s="226">
        <v>43684</v>
      </c>
      <c r="D11" s="224" t="s">
        <v>359</v>
      </c>
      <c r="E11" s="224">
        <v>65</v>
      </c>
      <c r="F11" s="227">
        <f>2453+3141+7328+6224+5714+6251+7346+14310+16263+7389</f>
        <v>76419</v>
      </c>
      <c r="G11" s="228" t="s">
        <v>362</v>
      </c>
    </row>
    <row r="12" spans="1:7" ht="29.25" customHeight="1">
      <c r="A12" s="224">
        <v>3</v>
      </c>
      <c r="B12" s="225" t="s">
        <v>363</v>
      </c>
      <c r="C12" s="226">
        <v>43684</v>
      </c>
      <c r="D12" s="224" t="s">
        <v>359</v>
      </c>
      <c r="E12" s="224">
        <v>65</v>
      </c>
      <c r="F12" s="227">
        <v>2450.69</v>
      </c>
      <c r="G12" s="228" t="s">
        <v>364</v>
      </c>
    </row>
    <row r="13" spans="1:7" ht="37.5" customHeight="1">
      <c r="A13" s="224">
        <v>4</v>
      </c>
      <c r="B13" s="225" t="s">
        <v>365</v>
      </c>
      <c r="C13" s="226">
        <v>43684</v>
      </c>
      <c r="D13" s="224" t="s">
        <v>359</v>
      </c>
      <c r="E13" s="224">
        <v>65</v>
      </c>
      <c r="F13" s="227">
        <v>2394.16</v>
      </c>
      <c r="G13" s="228" t="s">
        <v>364</v>
      </c>
    </row>
    <row r="14" spans="1:7" ht="37.5" customHeight="1">
      <c r="A14" s="224">
        <v>5</v>
      </c>
      <c r="B14" s="225" t="s">
        <v>366</v>
      </c>
      <c r="C14" s="226">
        <v>43685</v>
      </c>
      <c r="D14" s="224" t="s">
        <v>359</v>
      </c>
      <c r="E14" s="224">
        <v>65</v>
      </c>
      <c r="F14" s="227">
        <v>5727634.8600000003</v>
      </c>
      <c r="G14" s="228" t="s">
        <v>367</v>
      </c>
    </row>
    <row r="15" spans="1:7" ht="27.75" customHeight="1">
      <c r="A15" s="224">
        <v>6</v>
      </c>
      <c r="B15" s="225" t="s">
        <v>368</v>
      </c>
      <c r="C15" s="226">
        <v>43689</v>
      </c>
      <c r="D15" s="224" t="s">
        <v>359</v>
      </c>
      <c r="E15" s="224">
        <v>65</v>
      </c>
      <c r="F15" s="227">
        <v>56329</v>
      </c>
      <c r="G15" s="228" t="s">
        <v>369</v>
      </c>
    </row>
    <row r="16" spans="1:7" ht="38.25" customHeight="1">
      <c r="A16" s="224">
        <v>7</v>
      </c>
      <c r="B16" s="225" t="s">
        <v>370</v>
      </c>
      <c r="C16" s="226">
        <v>43689</v>
      </c>
      <c r="D16" s="224" t="s">
        <v>359</v>
      </c>
      <c r="E16" s="224">
        <v>65</v>
      </c>
      <c r="F16" s="227">
        <v>2987</v>
      </c>
      <c r="G16" s="228" t="s">
        <v>371</v>
      </c>
    </row>
    <row r="17" spans="1:7" ht="41.25" customHeight="1">
      <c r="A17" s="224">
        <v>8</v>
      </c>
      <c r="B17" s="225" t="s">
        <v>372</v>
      </c>
      <c r="C17" s="226">
        <v>43697</v>
      </c>
      <c r="D17" s="224" t="s">
        <v>359</v>
      </c>
      <c r="E17" s="224">
        <v>65</v>
      </c>
      <c r="F17" s="227">
        <v>8534.9500000000007</v>
      </c>
      <c r="G17" s="228" t="s">
        <v>373</v>
      </c>
    </row>
    <row r="18" spans="1:7" ht="31.5" customHeight="1">
      <c r="A18" s="224">
        <v>9</v>
      </c>
      <c r="B18" s="225" t="s">
        <v>374</v>
      </c>
      <c r="C18" s="226">
        <v>43697</v>
      </c>
      <c r="D18" s="224" t="s">
        <v>359</v>
      </c>
      <c r="E18" s="224">
        <v>65</v>
      </c>
      <c r="F18" s="227">
        <v>6749.82</v>
      </c>
      <c r="G18" s="228" t="s">
        <v>375</v>
      </c>
    </row>
    <row r="19" spans="1:7" ht="42" customHeight="1">
      <c r="A19" s="224">
        <v>10</v>
      </c>
      <c r="B19" s="225" t="s">
        <v>376</v>
      </c>
      <c r="C19" s="226">
        <v>43697</v>
      </c>
      <c r="D19" s="224" t="s">
        <v>359</v>
      </c>
      <c r="E19" s="224">
        <v>65</v>
      </c>
      <c r="F19" s="227">
        <v>6000</v>
      </c>
      <c r="G19" s="228" t="s">
        <v>377</v>
      </c>
    </row>
    <row r="20" spans="1:7" ht="38.25" customHeight="1">
      <c r="A20" s="224">
        <v>11</v>
      </c>
      <c r="B20" s="225" t="s">
        <v>378</v>
      </c>
      <c r="C20" s="226">
        <v>43697</v>
      </c>
      <c r="D20" s="224" t="s">
        <v>359</v>
      </c>
      <c r="E20" s="224">
        <v>65</v>
      </c>
      <c r="F20" s="227">
        <v>12000</v>
      </c>
      <c r="G20" s="228" t="s">
        <v>379</v>
      </c>
    </row>
    <row r="21" spans="1:7" ht="39" customHeight="1">
      <c r="A21" s="224">
        <v>12</v>
      </c>
      <c r="B21" s="225" t="s">
        <v>380</v>
      </c>
      <c r="C21" s="226">
        <v>43697</v>
      </c>
      <c r="D21" s="224" t="s">
        <v>359</v>
      </c>
      <c r="E21" s="224">
        <v>65</v>
      </c>
      <c r="F21" s="227">
        <v>50</v>
      </c>
      <c r="G21" s="228" t="s">
        <v>381</v>
      </c>
    </row>
    <row r="22" spans="1:7" ht="39.75" customHeight="1">
      <c r="A22" s="224">
        <v>13</v>
      </c>
      <c r="B22" s="225" t="s">
        <v>382</v>
      </c>
      <c r="C22" s="226">
        <v>43699</v>
      </c>
      <c r="D22" s="224" t="s">
        <v>359</v>
      </c>
      <c r="E22" s="224">
        <v>65</v>
      </c>
      <c r="F22" s="227">
        <v>26197.74</v>
      </c>
      <c r="G22" s="228" t="s">
        <v>383</v>
      </c>
    </row>
    <row r="23" spans="1:7" ht="21.75" customHeight="1">
      <c r="A23" s="224">
        <v>14</v>
      </c>
      <c r="B23" s="225" t="s">
        <v>384</v>
      </c>
      <c r="C23" s="226">
        <v>43699</v>
      </c>
      <c r="D23" s="224" t="s">
        <v>359</v>
      </c>
      <c r="E23" s="224">
        <v>65</v>
      </c>
      <c r="F23" s="227">
        <v>217537.14</v>
      </c>
      <c r="G23" s="228" t="s">
        <v>367</v>
      </c>
    </row>
    <row r="24" spans="1:7" ht="30" customHeight="1">
      <c r="A24" s="224">
        <v>15</v>
      </c>
      <c r="B24" s="225" t="s">
        <v>385</v>
      </c>
      <c r="C24" s="226">
        <v>43704</v>
      </c>
      <c r="D24" s="224" t="s">
        <v>359</v>
      </c>
      <c r="E24" s="224">
        <v>65</v>
      </c>
      <c r="F24" s="227">
        <v>411</v>
      </c>
      <c r="G24" s="228" t="s">
        <v>386</v>
      </c>
    </row>
    <row r="25" spans="1:7" ht="37.5" customHeight="1">
      <c r="A25" s="224">
        <v>16</v>
      </c>
      <c r="B25" s="225" t="s">
        <v>387</v>
      </c>
      <c r="C25" s="226">
        <v>43704</v>
      </c>
      <c r="D25" s="224" t="s">
        <v>359</v>
      </c>
      <c r="E25" s="224">
        <v>65</v>
      </c>
      <c r="F25" s="227">
        <v>284</v>
      </c>
      <c r="G25" s="228" t="s">
        <v>388</v>
      </c>
    </row>
    <row r="26" spans="1:7">
      <c r="A26" s="224">
        <v>17</v>
      </c>
      <c r="B26" s="225" t="s">
        <v>389</v>
      </c>
      <c r="C26" s="226">
        <v>43706</v>
      </c>
      <c r="D26" s="224" t="s">
        <v>359</v>
      </c>
      <c r="E26" s="224">
        <v>65</v>
      </c>
      <c r="F26" s="227">
        <v>84855.91</v>
      </c>
      <c r="G26" s="228" t="s">
        <v>390</v>
      </c>
    </row>
    <row r="27" spans="1:7">
      <c r="A27" s="224">
        <v>18</v>
      </c>
      <c r="B27" s="225" t="s">
        <v>391</v>
      </c>
      <c r="C27" s="226">
        <v>43706</v>
      </c>
      <c r="D27" s="224" t="s">
        <v>359</v>
      </c>
      <c r="E27" s="224">
        <v>65</v>
      </c>
      <c r="F27" s="227">
        <v>77</v>
      </c>
      <c r="G27" s="228" t="s">
        <v>392</v>
      </c>
    </row>
    <row r="28" spans="1:7">
      <c r="A28" s="245" t="s">
        <v>28</v>
      </c>
      <c r="B28" s="246"/>
      <c r="C28" s="246"/>
      <c r="D28" s="246"/>
      <c r="E28" s="247"/>
      <c r="F28" s="229">
        <f>SUM(F10:F27)</f>
        <v>6243312.2700000005</v>
      </c>
      <c r="G28" s="228"/>
    </row>
    <row r="29" spans="1:7">
      <c r="A29" s="230"/>
      <c r="B29" s="230"/>
      <c r="C29" s="230"/>
      <c r="D29" s="230"/>
      <c r="E29" s="230"/>
      <c r="F29" s="230"/>
      <c r="G29" s="230"/>
    </row>
    <row r="30" spans="1:7">
      <c r="A30" s="216" t="s">
        <v>352</v>
      </c>
      <c r="B30" s="230"/>
      <c r="C30" s="230"/>
      <c r="D30" s="230"/>
      <c r="E30" s="230"/>
      <c r="F30" s="230"/>
      <c r="G30" s="230"/>
    </row>
    <row r="31" spans="1:7">
      <c r="A31" s="216" t="s">
        <v>393</v>
      </c>
      <c r="B31" s="230"/>
      <c r="C31" s="230"/>
      <c r="D31" s="230"/>
      <c r="E31" s="230"/>
      <c r="F31" s="230"/>
      <c r="G31" s="230"/>
    </row>
    <row r="32" spans="1:7">
      <c r="A32" s="230"/>
      <c r="B32" s="230"/>
      <c r="C32" s="230"/>
      <c r="D32" s="230"/>
      <c r="E32" s="230"/>
      <c r="F32" s="230"/>
      <c r="G32" s="230"/>
    </row>
    <row r="33" spans="1:7" ht="45">
      <c r="A33" s="222" t="s">
        <v>354</v>
      </c>
      <c r="B33" s="222" t="s">
        <v>355</v>
      </c>
      <c r="C33" s="222" t="s">
        <v>3</v>
      </c>
      <c r="D33" s="222" t="s">
        <v>6</v>
      </c>
      <c r="E33" s="222" t="s">
        <v>356</v>
      </c>
      <c r="F33" s="223" t="s">
        <v>4</v>
      </c>
      <c r="G33" s="222" t="s">
        <v>357</v>
      </c>
    </row>
    <row r="34" spans="1:7" ht="36">
      <c r="A34" s="224">
        <v>1</v>
      </c>
      <c r="B34" s="225" t="s">
        <v>394</v>
      </c>
      <c r="C34" s="226">
        <v>43682</v>
      </c>
      <c r="D34" s="225" t="s">
        <v>359</v>
      </c>
      <c r="E34" s="224">
        <v>71</v>
      </c>
      <c r="F34" s="227">
        <v>774616.07</v>
      </c>
      <c r="G34" s="231" t="s">
        <v>395</v>
      </c>
    </row>
    <row r="35" spans="1:7">
      <c r="A35" s="245" t="s">
        <v>28</v>
      </c>
      <c r="B35" s="246"/>
      <c r="C35" s="246"/>
      <c r="D35" s="246"/>
      <c r="E35" s="247"/>
      <c r="F35" s="229">
        <f>SUM(F34:F34)</f>
        <v>774616.07</v>
      </c>
      <c r="G35" s="228"/>
    </row>
    <row r="36" spans="1:7">
      <c r="A36" s="230"/>
      <c r="B36" s="230"/>
      <c r="C36" s="230"/>
      <c r="D36" s="230"/>
      <c r="E36" s="230"/>
      <c r="F36" s="230"/>
      <c r="G36" s="230"/>
    </row>
    <row r="37" spans="1:7" ht="29.25" customHeight="1">
      <c r="A37" s="248" t="s">
        <v>396</v>
      </c>
      <c r="B37" s="248"/>
      <c r="C37" s="248"/>
      <c r="D37" s="248"/>
      <c r="E37" s="248"/>
      <c r="F37" s="232">
        <f>'[1]site 01-31.07.2019'!F42+F28</f>
        <v>13081237.920000002</v>
      </c>
      <c r="G37" s="232" t="s">
        <v>397</v>
      </c>
    </row>
    <row r="38" spans="1:7" ht="15.75">
      <c r="A38" s="233"/>
      <c r="B38" s="234"/>
      <c r="C38" s="233"/>
      <c r="D38" s="233"/>
      <c r="E38" s="235"/>
      <c r="F38" s="236"/>
      <c r="G38" s="237"/>
    </row>
    <row r="39" spans="1:7" ht="40.5" customHeight="1">
      <c r="A39" s="248" t="s">
        <v>398</v>
      </c>
      <c r="B39" s="248"/>
      <c r="C39" s="248"/>
      <c r="D39" s="248"/>
      <c r="E39" s="248"/>
      <c r="F39" s="238">
        <v>2450863.66</v>
      </c>
      <c r="G39" s="239" t="s">
        <v>397</v>
      </c>
    </row>
  </sheetData>
  <mergeCells count="5">
    <mergeCell ref="A4:G4"/>
    <mergeCell ref="A28:E28"/>
    <mergeCell ref="A35:E35"/>
    <mergeCell ref="A37:E37"/>
    <mergeCell ref="A39:E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6"/>
  <sheetViews>
    <sheetView topLeftCell="A49" zoomScaleNormal="100" zoomScaleSheetLayoutView="112" workbookViewId="0">
      <selection activeCell="M119" sqref="M119"/>
    </sheetView>
  </sheetViews>
  <sheetFormatPr defaultRowHeight="16.5"/>
  <cols>
    <col min="1" max="1" width="6.5703125" style="1" customWidth="1"/>
    <col min="2" max="2" width="12.85546875" style="1" customWidth="1"/>
    <col min="3" max="3" width="20.42578125" style="1" customWidth="1"/>
    <col min="4" max="4" width="41" style="123" customWidth="1"/>
    <col min="5" max="5" width="62.7109375" style="64" customWidth="1"/>
    <col min="6" max="6" width="16.42578125" style="65" customWidth="1"/>
    <col min="7" max="249" width="9.140625" style="1"/>
    <col min="250" max="250" width="6.5703125" style="1" customWidth="1"/>
    <col min="251" max="251" width="12.85546875" style="1" customWidth="1"/>
    <col min="252" max="252" width="12.42578125" style="1" customWidth="1"/>
    <col min="253" max="253" width="29" style="1" customWidth="1"/>
    <col min="254" max="254" width="36.5703125" style="1" customWidth="1"/>
    <col min="255" max="255" width="12.5703125" style="1" customWidth="1"/>
    <col min="256" max="256" width="17.7109375" style="1" customWidth="1"/>
    <col min="257" max="258" width="19" style="1" customWidth="1"/>
    <col min="259" max="259" width="13.85546875" style="1" customWidth="1"/>
    <col min="260" max="260" width="22" style="1" customWidth="1"/>
    <col min="261" max="261" width="24.42578125" style="1" customWidth="1"/>
    <col min="262" max="262" width="28.28515625" style="1" customWidth="1"/>
    <col min="263" max="505" width="9.140625" style="1"/>
    <col min="506" max="506" width="6.5703125" style="1" customWidth="1"/>
    <col min="507" max="507" width="12.85546875" style="1" customWidth="1"/>
    <col min="508" max="508" width="12.42578125" style="1" customWidth="1"/>
    <col min="509" max="509" width="29" style="1" customWidth="1"/>
    <col min="510" max="510" width="36.5703125" style="1" customWidth="1"/>
    <col min="511" max="511" width="12.5703125" style="1" customWidth="1"/>
    <col min="512" max="512" width="17.7109375" style="1" customWidth="1"/>
    <col min="513" max="514" width="19" style="1" customWidth="1"/>
    <col min="515" max="515" width="13.85546875" style="1" customWidth="1"/>
    <col min="516" max="516" width="22" style="1" customWidth="1"/>
    <col min="517" max="517" width="24.42578125" style="1" customWidth="1"/>
    <col min="518" max="518" width="28.28515625" style="1" customWidth="1"/>
    <col min="519" max="761" width="9.140625" style="1"/>
    <col min="762" max="762" width="6.5703125" style="1" customWidth="1"/>
    <col min="763" max="763" width="12.85546875" style="1" customWidth="1"/>
    <col min="764" max="764" width="12.42578125" style="1" customWidth="1"/>
    <col min="765" max="765" width="29" style="1" customWidth="1"/>
    <col min="766" max="766" width="36.5703125" style="1" customWidth="1"/>
    <col min="767" max="767" width="12.5703125" style="1" customWidth="1"/>
    <col min="768" max="768" width="17.7109375" style="1" customWidth="1"/>
    <col min="769" max="770" width="19" style="1" customWidth="1"/>
    <col min="771" max="771" width="13.85546875" style="1" customWidth="1"/>
    <col min="772" max="772" width="22" style="1" customWidth="1"/>
    <col min="773" max="773" width="24.42578125" style="1" customWidth="1"/>
    <col min="774" max="774" width="28.28515625" style="1" customWidth="1"/>
    <col min="775" max="1017" width="9.140625" style="1"/>
    <col min="1018" max="1018" width="6.5703125" style="1" customWidth="1"/>
    <col min="1019" max="1019" width="12.85546875" style="1" customWidth="1"/>
    <col min="1020" max="1020" width="12.42578125" style="1" customWidth="1"/>
    <col min="1021" max="1021" width="29" style="1" customWidth="1"/>
    <col min="1022" max="1022" width="36.5703125" style="1" customWidth="1"/>
    <col min="1023" max="1023" width="12.5703125" style="1" customWidth="1"/>
    <col min="1024" max="1024" width="17.7109375" style="1" customWidth="1"/>
    <col min="1025" max="1026" width="19" style="1" customWidth="1"/>
    <col min="1027" max="1027" width="13.85546875" style="1" customWidth="1"/>
    <col min="1028" max="1028" width="22" style="1" customWidth="1"/>
    <col min="1029" max="1029" width="24.42578125" style="1" customWidth="1"/>
    <col min="1030" max="1030" width="28.28515625" style="1" customWidth="1"/>
    <col min="1031" max="1273" width="9.140625" style="1"/>
    <col min="1274" max="1274" width="6.5703125" style="1" customWidth="1"/>
    <col min="1275" max="1275" width="12.85546875" style="1" customWidth="1"/>
    <col min="1276" max="1276" width="12.42578125" style="1" customWidth="1"/>
    <col min="1277" max="1277" width="29" style="1" customWidth="1"/>
    <col min="1278" max="1278" width="36.5703125" style="1" customWidth="1"/>
    <col min="1279" max="1279" width="12.5703125" style="1" customWidth="1"/>
    <col min="1280" max="1280" width="17.7109375" style="1" customWidth="1"/>
    <col min="1281" max="1282" width="19" style="1" customWidth="1"/>
    <col min="1283" max="1283" width="13.85546875" style="1" customWidth="1"/>
    <col min="1284" max="1284" width="22" style="1" customWidth="1"/>
    <col min="1285" max="1285" width="24.42578125" style="1" customWidth="1"/>
    <col min="1286" max="1286" width="28.28515625" style="1" customWidth="1"/>
    <col min="1287" max="1529" width="9.140625" style="1"/>
    <col min="1530" max="1530" width="6.5703125" style="1" customWidth="1"/>
    <col min="1531" max="1531" width="12.85546875" style="1" customWidth="1"/>
    <col min="1532" max="1532" width="12.42578125" style="1" customWidth="1"/>
    <col min="1533" max="1533" width="29" style="1" customWidth="1"/>
    <col min="1534" max="1534" width="36.5703125" style="1" customWidth="1"/>
    <col min="1535" max="1535" width="12.5703125" style="1" customWidth="1"/>
    <col min="1536" max="1536" width="17.7109375" style="1" customWidth="1"/>
    <col min="1537" max="1538" width="19" style="1" customWidth="1"/>
    <col min="1539" max="1539" width="13.85546875" style="1" customWidth="1"/>
    <col min="1540" max="1540" width="22" style="1" customWidth="1"/>
    <col min="1541" max="1541" width="24.42578125" style="1" customWidth="1"/>
    <col min="1542" max="1542" width="28.28515625" style="1" customWidth="1"/>
    <col min="1543" max="1785" width="9.140625" style="1"/>
    <col min="1786" max="1786" width="6.5703125" style="1" customWidth="1"/>
    <col min="1787" max="1787" width="12.85546875" style="1" customWidth="1"/>
    <col min="1788" max="1788" width="12.42578125" style="1" customWidth="1"/>
    <col min="1789" max="1789" width="29" style="1" customWidth="1"/>
    <col min="1790" max="1790" width="36.5703125" style="1" customWidth="1"/>
    <col min="1791" max="1791" width="12.5703125" style="1" customWidth="1"/>
    <col min="1792" max="1792" width="17.7109375" style="1" customWidth="1"/>
    <col min="1793" max="1794" width="19" style="1" customWidth="1"/>
    <col min="1795" max="1795" width="13.85546875" style="1" customWidth="1"/>
    <col min="1796" max="1796" width="22" style="1" customWidth="1"/>
    <col min="1797" max="1797" width="24.42578125" style="1" customWidth="1"/>
    <col min="1798" max="1798" width="28.28515625" style="1" customWidth="1"/>
    <col min="1799" max="2041" width="9.140625" style="1"/>
    <col min="2042" max="2042" width="6.5703125" style="1" customWidth="1"/>
    <col min="2043" max="2043" width="12.85546875" style="1" customWidth="1"/>
    <col min="2044" max="2044" width="12.42578125" style="1" customWidth="1"/>
    <col min="2045" max="2045" width="29" style="1" customWidth="1"/>
    <col min="2046" max="2046" width="36.5703125" style="1" customWidth="1"/>
    <col min="2047" max="2047" width="12.5703125" style="1" customWidth="1"/>
    <col min="2048" max="2048" width="17.7109375" style="1" customWidth="1"/>
    <col min="2049" max="2050" width="19" style="1" customWidth="1"/>
    <col min="2051" max="2051" width="13.85546875" style="1" customWidth="1"/>
    <col min="2052" max="2052" width="22" style="1" customWidth="1"/>
    <col min="2053" max="2053" width="24.42578125" style="1" customWidth="1"/>
    <col min="2054" max="2054" width="28.28515625" style="1" customWidth="1"/>
    <col min="2055" max="2297" width="9.140625" style="1"/>
    <col min="2298" max="2298" width="6.5703125" style="1" customWidth="1"/>
    <col min="2299" max="2299" width="12.85546875" style="1" customWidth="1"/>
    <col min="2300" max="2300" width="12.42578125" style="1" customWidth="1"/>
    <col min="2301" max="2301" width="29" style="1" customWidth="1"/>
    <col min="2302" max="2302" width="36.5703125" style="1" customWidth="1"/>
    <col min="2303" max="2303" width="12.5703125" style="1" customWidth="1"/>
    <col min="2304" max="2304" width="17.7109375" style="1" customWidth="1"/>
    <col min="2305" max="2306" width="19" style="1" customWidth="1"/>
    <col min="2307" max="2307" width="13.85546875" style="1" customWidth="1"/>
    <col min="2308" max="2308" width="22" style="1" customWidth="1"/>
    <col min="2309" max="2309" width="24.42578125" style="1" customWidth="1"/>
    <col min="2310" max="2310" width="28.28515625" style="1" customWidth="1"/>
    <col min="2311" max="2553" width="9.140625" style="1"/>
    <col min="2554" max="2554" width="6.5703125" style="1" customWidth="1"/>
    <col min="2555" max="2555" width="12.85546875" style="1" customWidth="1"/>
    <col min="2556" max="2556" width="12.42578125" style="1" customWidth="1"/>
    <col min="2557" max="2557" width="29" style="1" customWidth="1"/>
    <col min="2558" max="2558" width="36.5703125" style="1" customWidth="1"/>
    <col min="2559" max="2559" width="12.5703125" style="1" customWidth="1"/>
    <col min="2560" max="2560" width="17.7109375" style="1" customWidth="1"/>
    <col min="2561" max="2562" width="19" style="1" customWidth="1"/>
    <col min="2563" max="2563" width="13.85546875" style="1" customWidth="1"/>
    <col min="2564" max="2564" width="22" style="1" customWidth="1"/>
    <col min="2565" max="2565" width="24.42578125" style="1" customWidth="1"/>
    <col min="2566" max="2566" width="28.28515625" style="1" customWidth="1"/>
    <col min="2567" max="2809" width="9.140625" style="1"/>
    <col min="2810" max="2810" width="6.5703125" style="1" customWidth="1"/>
    <col min="2811" max="2811" width="12.85546875" style="1" customWidth="1"/>
    <col min="2812" max="2812" width="12.42578125" style="1" customWidth="1"/>
    <col min="2813" max="2813" width="29" style="1" customWidth="1"/>
    <col min="2814" max="2814" width="36.5703125" style="1" customWidth="1"/>
    <col min="2815" max="2815" width="12.5703125" style="1" customWidth="1"/>
    <col min="2816" max="2816" width="17.7109375" style="1" customWidth="1"/>
    <col min="2817" max="2818" width="19" style="1" customWidth="1"/>
    <col min="2819" max="2819" width="13.85546875" style="1" customWidth="1"/>
    <col min="2820" max="2820" width="22" style="1" customWidth="1"/>
    <col min="2821" max="2821" width="24.42578125" style="1" customWidth="1"/>
    <col min="2822" max="2822" width="28.28515625" style="1" customWidth="1"/>
    <col min="2823" max="3065" width="9.140625" style="1"/>
    <col min="3066" max="3066" width="6.5703125" style="1" customWidth="1"/>
    <col min="3067" max="3067" width="12.85546875" style="1" customWidth="1"/>
    <col min="3068" max="3068" width="12.42578125" style="1" customWidth="1"/>
    <col min="3069" max="3069" width="29" style="1" customWidth="1"/>
    <col min="3070" max="3070" width="36.5703125" style="1" customWidth="1"/>
    <col min="3071" max="3071" width="12.5703125" style="1" customWidth="1"/>
    <col min="3072" max="3072" width="17.7109375" style="1" customWidth="1"/>
    <col min="3073" max="3074" width="19" style="1" customWidth="1"/>
    <col min="3075" max="3075" width="13.85546875" style="1" customWidth="1"/>
    <col min="3076" max="3076" width="22" style="1" customWidth="1"/>
    <col min="3077" max="3077" width="24.42578125" style="1" customWidth="1"/>
    <col min="3078" max="3078" width="28.28515625" style="1" customWidth="1"/>
    <col min="3079" max="3321" width="9.140625" style="1"/>
    <col min="3322" max="3322" width="6.5703125" style="1" customWidth="1"/>
    <col min="3323" max="3323" width="12.85546875" style="1" customWidth="1"/>
    <col min="3324" max="3324" width="12.42578125" style="1" customWidth="1"/>
    <col min="3325" max="3325" width="29" style="1" customWidth="1"/>
    <col min="3326" max="3326" width="36.5703125" style="1" customWidth="1"/>
    <col min="3327" max="3327" width="12.5703125" style="1" customWidth="1"/>
    <col min="3328" max="3328" width="17.7109375" style="1" customWidth="1"/>
    <col min="3329" max="3330" width="19" style="1" customWidth="1"/>
    <col min="3331" max="3331" width="13.85546875" style="1" customWidth="1"/>
    <col min="3332" max="3332" width="22" style="1" customWidth="1"/>
    <col min="3333" max="3333" width="24.42578125" style="1" customWidth="1"/>
    <col min="3334" max="3334" width="28.28515625" style="1" customWidth="1"/>
    <col min="3335" max="3577" width="9.140625" style="1"/>
    <col min="3578" max="3578" width="6.5703125" style="1" customWidth="1"/>
    <col min="3579" max="3579" width="12.85546875" style="1" customWidth="1"/>
    <col min="3580" max="3580" width="12.42578125" style="1" customWidth="1"/>
    <col min="3581" max="3581" width="29" style="1" customWidth="1"/>
    <col min="3582" max="3582" width="36.5703125" style="1" customWidth="1"/>
    <col min="3583" max="3583" width="12.5703125" style="1" customWidth="1"/>
    <col min="3584" max="3584" width="17.7109375" style="1" customWidth="1"/>
    <col min="3585" max="3586" width="19" style="1" customWidth="1"/>
    <col min="3587" max="3587" width="13.85546875" style="1" customWidth="1"/>
    <col min="3588" max="3588" width="22" style="1" customWidth="1"/>
    <col min="3589" max="3589" width="24.42578125" style="1" customWidth="1"/>
    <col min="3590" max="3590" width="28.28515625" style="1" customWidth="1"/>
    <col min="3591" max="3833" width="9.140625" style="1"/>
    <col min="3834" max="3834" width="6.5703125" style="1" customWidth="1"/>
    <col min="3835" max="3835" width="12.85546875" style="1" customWidth="1"/>
    <col min="3836" max="3836" width="12.42578125" style="1" customWidth="1"/>
    <col min="3837" max="3837" width="29" style="1" customWidth="1"/>
    <col min="3838" max="3838" width="36.5703125" style="1" customWidth="1"/>
    <col min="3839" max="3839" width="12.5703125" style="1" customWidth="1"/>
    <col min="3840" max="3840" width="17.7109375" style="1" customWidth="1"/>
    <col min="3841" max="3842" width="19" style="1" customWidth="1"/>
    <col min="3843" max="3843" width="13.85546875" style="1" customWidth="1"/>
    <col min="3844" max="3844" width="22" style="1" customWidth="1"/>
    <col min="3845" max="3845" width="24.42578125" style="1" customWidth="1"/>
    <col min="3846" max="3846" width="28.28515625" style="1" customWidth="1"/>
    <col min="3847" max="4089" width="9.140625" style="1"/>
    <col min="4090" max="4090" width="6.5703125" style="1" customWidth="1"/>
    <col min="4091" max="4091" width="12.85546875" style="1" customWidth="1"/>
    <col min="4092" max="4092" width="12.42578125" style="1" customWidth="1"/>
    <col min="4093" max="4093" width="29" style="1" customWidth="1"/>
    <col min="4094" max="4094" width="36.5703125" style="1" customWidth="1"/>
    <col min="4095" max="4095" width="12.5703125" style="1" customWidth="1"/>
    <col min="4096" max="4096" width="17.7109375" style="1" customWidth="1"/>
    <col min="4097" max="4098" width="19" style="1" customWidth="1"/>
    <col min="4099" max="4099" width="13.85546875" style="1" customWidth="1"/>
    <col min="4100" max="4100" width="22" style="1" customWidth="1"/>
    <col min="4101" max="4101" width="24.42578125" style="1" customWidth="1"/>
    <col min="4102" max="4102" width="28.28515625" style="1" customWidth="1"/>
    <col min="4103" max="4345" width="9.140625" style="1"/>
    <col min="4346" max="4346" width="6.5703125" style="1" customWidth="1"/>
    <col min="4347" max="4347" width="12.85546875" style="1" customWidth="1"/>
    <col min="4348" max="4348" width="12.42578125" style="1" customWidth="1"/>
    <col min="4349" max="4349" width="29" style="1" customWidth="1"/>
    <col min="4350" max="4350" width="36.5703125" style="1" customWidth="1"/>
    <col min="4351" max="4351" width="12.5703125" style="1" customWidth="1"/>
    <col min="4352" max="4352" width="17.7109375" style="1" customWidth="1"/>
    <col min="4353" max="4354" width="19" style="1" customWidth="1"/>
    <col min="4355" max="4355" width="13.85546875" style="1" customWidth="1"/>
    <col min="4356" max="4356" width="22" style="1" customWidth="1"/>
    <col min="4357" max="4357" width="24.42578125" style="1" customWidth="1"/>
    <col min="4358" max="4358" width="28.28515625" style="1" customWidth="1"/>
    <col min="4359" max="4601" width="9.140625" style="1"/>
    <col min="4602" max="4602" width="6.5703125" style="1" customWidth="1"/>
    <col min="4603" max="4603" width="12.85546875" style="1" customWidth="1"/>
    <col min="4604" max="4604" width="12.42578125" style="1" customWidth="1"/>
    <col min="4605" max="4605" width="29" style="1" customWidth="1"/>
    <col min="4606" max="4606" width="36.5703125" style="1" customWidth="1"/>
    <col min="4607" max="4607" width="12.5703125" style="1" customWidth="1"/>
    <col min="4608" max="4608" width="17.7109375" style="1" customWidth="1"/>
    <col min="4609" max="4610" width="19" style="1" customWidth="1"/>
    <col min="4611" max="4611" width="13.85546875" style="1" customWidth="1"/>
    <col min="4612" max="4612" width="22" style="1" customWidth="1"/>
    <col min="4613" max="4613" width="24.42578125" style="1" customWidth="1"/>
    <col min="4614" max="4614" width="28.28515625" style="1" customWidth="1"/>
    <col min="4615" max="4857" width="9.140625" style="1"/>
    <col min="4858" max="4858" width="6.5703125" style="1" customWidth="1"/>
    <col min="4859" max="4859" width="12.85546875" style="1" customWidth="1"/>
    <col min="4860" max="4860" width="12.42578125" style="1" customWidth="1"/>
    <col min="4861" max="4861" width="29" style="1" customWidth="1"/>
    <col min="4862" max="4862" width="36.5703125" style="1" customWidth="1"/>
    <col min="4863" max="4863" width="12.5703125" style="1" customWidth="1"/>
    <col min="4864" max="4864" width="17.7109375" style="1" customWidth="1"/>
    <col min="4865" max="4866" width="19" style="1" customWidth="1"/>
    <col min="4867" max="4867" width="13.85546875" style="1" customWidth="1"/>
    <col min="4868" max="4868" width="22" style="1" customWidth="1"/>
    <col min="4869" max="4869" width="24.42578125" style="1" customWidth="1"/>
    <col min="4870" max="4870" width="28.28515625" style="1" customWidth="1"/>
    <col min="4871" max="5113" width="9.140625" style="1"/>
    <col min="5114" max="5114" width="6.5703125" style="1" customWidth="1"/>
    <col min="5115" max="5115" width="12.85546875" style="1" customWidth="1"/>
    <col min="5116" max="5116" width="12.42578125" style="1" customWidth="1"/>
    <col min="5117" max="5117" width="29" style="1" customWidth="1"/>
    <col min="5118" max="5118" width="36.5703125" style="1" customWidth="1"/>
    <col min="5119" max="5119" width="12.5703125" style="1" customWidth="1"/>
    <col min="5120" max="5120" width="17.7109375" style="1" customWidth="1"/>
    <col min="5121" max="5122" width="19" style="1" customWidth="1"/>
    <col min="5123" max="5123" width="13.85546875" style="1" customWidth="1"/>
    <col min="5124" max="5124" width="22" style="1" customWidth="1"/>
    <col min="5125" max="5125" width="24.42578125" style="1" customWidth="1"/>
    <col min="5126" max="5126" width="28.28515625" style="1" customWidth="1"/>
    <col min="5127" max="5369" width="9.140625" style="1"/>
    <col min="5370" max="5370" width="6.5703125" style="1" customWidth="1"/>
    <col min="5371" max="5371" width="12.85546875" style="1" customWidth="1"/>
    <col min="5372" max="5372" width="12.42578125" style="1" customWidth="1"/>
    <col min="5373" max="5373" width="29" style="1" customWidth="1"/>
    <col min="5374" max="5374" width="36.5703125" style="1" customWidth="1"/>
    <col min="5375" max="5375" width="12.5703125" style="1" customWidth="1"/>
    <col min="5376" max="5376" width="17.7109375" style="1" customWidth="1"/>
    <col min="5377" max="5378" width="19" style="1" customWidth="1"/>
    <col min="5379" max="5379" width="13.85546875" style="1" customWidth="1"/>
    <col min="5380" max="5380" width="22" style="1" customWidth="1"/>
    <col min="5381" max="5381" width="24.42578125" style="1" customWidth="1"/>
    <col min="5382" max="5382" width="28.28515625" style="1" customWidth="1"/>
    <col min="5383" max="5625" width="9.140625" style="1"/>
    <col min="5626" max="5626" width="6.5703125" style="1" customWidth="1"/>
    <col min="5627" max="5627" width="12.85546875" style="1" customWidth="1"/>
    <col min="5628" max="5628" width="12.42578125" style="1" customWidth="1"/>
    <col min="5629" max="5629" width="29" style="1" customWidth="1"/>
    <col min="5630" max="5630" width="36.5703125" style="1" customWidth="1"/>
    <col min="5631" max="5631" width="12.5703125" style="1" customWidth="1"/>
    <col min="5632" max="5632" width="17.7109375" style="1" customWidth="1"/>
    <col min="5633" max="5634" width="19" style="1" customWidth="1"/>
    <col min="5635" max="5635" width="13.85546875" style="1" customWidth="1"/>
    <col min="5636" max="5636" width="22" style="1" customWidth="1"/>
    <col min="5637" max="5637" width="24.42578125" style="1" customWidth="1"/>
    <col min="5638" max="5638" width="28.28515625" style="1" customWidth="1"/>
    <col min="5639" max="5881" width="9.140625" style="1"/>
    <col min="5882" max="5882" width="6.5703125" style="1" customWidth="1"/>
    <col min="5883" max="5883" width="12.85546875" style="1" customWidth="1"/>
    <col min="5884" max="5884" width="12.42578125" style="1" customWidth="1"/>
    <col min="5885" max="5885" width="29" style="1" customWidth="1"/>
    <col min="5886" max="5886" width="36.5703125" style="1" customWidth="1"/>
    <col min="5887" max="5887" width="12.5703125" style="1" customWidth="1"/>
    <col min="5888" max="5888" width="17.7109375" style="1" customWidth="1"/>
    <col min="5889" max="5890" width="19" style="1" customWidth="1"/>
    <col min="5891" max="5891" width="13.85546875" style="1" customWidth="1"/>
    <col min="5892" max="5892" width="22" style="1" customWidth="1"/>
    <col min="5893" max="5893" width="24.42578125" style="1" customWidth="1"/>
    <col min="5894" max="5894" width="28.28515625" style="1" customWidth="1"/>
    <col min="5895" max="6137" width="9.140625" style="1"/>
    <col min="6138" max="6138" width="6.5703125" style="1" customWidth="1"/>
    <col min="6139" max="6139" width="12.85546875" style="1" customWidth="1"/>
    <col min="6140" max="6140" width="12.42578125" style="1" customWidth="1"/>
    <col min="6141" max="6141" width="29" style="1" customWidth="1"/>
    <col min="6142" max="6142" width="36.5703125" style="1" customWidth="1"/>
    <col min="6143" max="6143" width="12.5703125" style="1" customWidth="1"/>
    <col min="6144" max="6144" width="17.7109375" style="1" customWidth="1"/>
    <col min="6145" max="6146" width="19" style="1" customWidth="1"/>
    <col min="6147" max="6147" width="13.85546875" style="1" customWidth="1"/>
    <col min="6148" max="6148" width="22" style="1" customWidth="1"/>
    <col min="6149" max="6149" width="24.42578125" style="1" customWidth="1"/>
    <col min="6150" max="6150" width="28.28515625" style="1" customWidth="1"/>
    <col min="6151" max="6393" width="9.140625" style="1"/>
    <col min="6394" max="6394" width="6.5703125" style="1" customWidth="1"/>
    <col min="6395" max="6395" width="12.85546875" style="1" customWidth="1"/>
    <col min="6396" max="6396" width="12.42578125" style="1" customWidth="1"/>
    <col min="6397" max="6397" width="29" style="1" customWidth="1"/>
    <col min="6398" max="6398" width="36.5703125" style="1" customWidth="1"/>
    <col min="6399" max="6399" width="12.5703125" style="1" customWidth="1"/>
    <col min="6400" max="6400" width="17.7109375" style="1" customWidth="1"/>
    <col min="6401" max="6402" width="19" style="1" customWidth="1"/>
    <col min="6403" max="6403" width="13.85546875" style="1" customWidth="1"/>
    <col min="6404" max="6404" width="22" style="1" customWidth="1"/>
    <col min="6405" max="6405" width="24.42578125" style="1" customWidth="1"/>
    <col min="6406" max="6406" width="28.28515625" style="1" customWidth="1"/>
    <col min="6407" max="6649" width="9.140625" style="1"/>
    <col min="6650" max="6650" width="6.5703125" style="1" customWidth="1"/>
    <col min="6651" max="6651" width="12.85546875" style="1" customWidth="1"/>
    <col min="6652" max="6652" width="12.42578125" style="1" customWidth="1"/>
    <col min="6653" max="6653" width="29" style="1" customWidth="1"/>
    <col min="6654" max="6654" width="36.5703125" style="1" customWidth="1"/>
    <col min="6655" max="6655" width="12.5703125" style="1" customWidth="1"/>
    <col min="6656" max="6656" width="17.7109375" style="1" customWidth="1"/>
    <col min="6657" max="6658" width="19" style="1" customWidth="1"/>
    <col min="6659" max="6659" width="13.85546875" style="1" customWidth="1"/>
    <col min="6660" max="6660" width="22" style="1" customWidth="1"/>
    <col min="6661" max="6661" width="24.42578125" style="1" customWidth="1"/>
    <col min="6662" max="6662" width="28.28515625" style="1" customWidth="1"/>
    <col min="6663" max="6905" width="9.140625" style="1"/>
    <col min="6906" max="6906" width="6.5703125" style="1" customWidth="1"/>
    <col min="6907" max="6907" width="12.85546875" style="1" customWidth="1"/>
    <col min="6908" max="6908" width="12.42578125" style="1" customWidth="1"/>
    <col min="6909" max="6909" width="29" style="1" customWidth="1"/>
    <col min="6910" max="6910" width="36.5703125" style="1" customWidth="1"/>
    <col min="6911" max="6911" width="12.5703125" style="1" customWidth="1"/>
    <col min="6912" max="6912" width="17.7109375" style="1" customWidth="1"/>
    <col min="6913" max="6914" width="19" style="1" customWidth="1"/>
    <col min="6915" max="6915" width="13.85546875" style="1" customWidth="1"/>
    <col min="6916" max="6916" width="22" style="1" customWidth="1"/>
    <col min="6917" max="6917" width="24.42578125" style="1" customWidth="1"/>
    <col min="6918" max="6918" width="28.28515625" style="1" customWidth="1"/>
    <col min="6919" max="7161" width="9.140625" style="1"/>
    <col min="7162" max="7162" width="6.5703125" style="1" customWidth="1"/>
    <col min="7163" max="7163" width="12.85546875" style="1" customWidth="1"/>
    <col min="7164" max="7164" width="12.42578125" style="1" customWidth="1"/>
    <col min="7165" max="7165" width="29" style="1" customWidth="1"/>
    <col min="7166" max="7166" width="36.5703125" style="1" customWidth="1"/>
    <col min="7167" max="7167" width="12.5703125" style="1" customWidth="1"/>
    <col min="7168" max="7168" width="17.7109375" style="1" customWidth="1"/>
    <col min="7169" max="7170" width="19" style="1" customWidth="1"/>
    <col min="7171" max="7171" width="13.85546875" style="1" customWidth="1"/>
    <col min="7172" max="7172" width="22" style="1" customWidth="1"/>
    <col min="7173" max="7173" width="24.42578125" style="1" customWidth="1"/>
    <col min="7174" max="7174" width="28.28515625" style="1" customWidth="1"/>
    <col min="7175" max="7417" width="9.140625" style="1"/>
    <col min="7418" max="7418" width="6.5703125" style="1" customWidth="1"/>
    <col min="7419" max="7419" width="12.85546875" style="1" customWidth="1"/>
    <col min="7420" max="7420" width="12.42578125" style="1" customWidth="1"/>
    <col min="7421" max="7421" width="29" style="1" customWidth="1"/>
    <col min="7422" max="7422" width="36.5703125" style="1" customWidth="1"/>
    <col min="7423" max="7423" width="12.5703125" style="1" customWidth="1"/>
    <col min="7424" max="7424" width="17.7109375" style="1" customWidth="1"/>
    <col min="7425" max="7426" width="19" style="1" customWidth="1"/>
    <col min="7427" max="7427" width="13.85546875" style="1" customWidth="1"/>
    <col min="7428" max="7428" width="22" style="1" customWidth="1"/>
    <col min="7429" max="7429" width="24.42578125" style="1" customWidth="1"/>
    <col min="7430" max="7430" width="28.28515625" style="1" customWidth="1"/>
    <col min="7431" max="7673" width="9.140625" style="1"/>
    <col min="7674" max="7674" width="6.5703125" style="1" customWidth="1"/>
    <col min="7675" max="7675" width="12.85546875" style="1" customWidth="1"/>
    <col min="7676" max="7676" width="12.42578125" style="1" customWidth="1"/>
    <col min="7677" max="7677" width="29" style="1" customWidth="1"/>
    <col min="7678" max="7678" width="36.5703125" style="1" customWidth="1"/>
    <col min="7679" max="7679" width="12.5703125" style="1" customWidth="1"/>
    <col min="7680" max="7680" width="17.7109375" style="1" customWidth="1"/>
    <col min="7681" max="7682" width="19" style="1" customWidth="1"/>
    <col min="7683" max="7683" width="13.85546875" style="1" customWidth="1"/>
    <col min="7684" max="7684" width="22" style="1" customWidth="1"/>
    <col min="7685" max="7685" width="24.42578125" style="1" customWidth="1"/>
    <col min="7686" max="7686" width="28.28515625" style="1" customWidth="1"/>
    <col min="7687" max="7929" width="9.140625" style="1"/>
    <col min="7930" max="7930" width="6.5703125" style="1" customWidth="1"/>
    <col min="7931" max="7931" width="12.85546875" style="1" customWidth="1"/>
    <col min="7932" max="7932" width="12.42578125" style="1" customWidth="1"/>
    <col min="7933" max="7933" width="29" style="1" customWidth="1"/>
    <col min="7934" max="7934" width="36.5703125" style="1" customWidth="1"/>
    <col min="7935" max="7935" width="12.5703125" style="1" customWidth="1"/>
    <col min="7936" max="7936" width="17.7109375" style="1" customWidth="1"/>
    <col min="7937" max="7938" width="19" style="1" customWidth="1"/>
    <col min="7939" max="7939" width="13.85546875" style="1" customWidth="1"/>
    <col min="7940" max="7940" width="22" style="1" customWidth="1"/>
    <col min="7941" max="7941" width="24.42578125" style="1" customWidth="1"/>
    <col min="7942" max="7942" width="28.28515625" style="1" customWidth="1"/>
    <col min="7943" max="8185" width="9.140625" style="1"/>
    <col min="8186" max="8186" width="6.5703125" style="1" customWidth="1"/>
    <col min="8187" max="8187" width="12.85546875" style="1" customWidth="1"/>
    <col min="8188" max="8188" width="12.42578125" style="1" customWidth="1"/>
    <col min="8189" max="8189" width="29" style="1" customWidth="1"/>
    <col min="8190" max="8190" width="36.5703125" style="1" customWidth="1"/>
    <col min="8191" max="8191" width="12.5703125" style="1" customWidth="1"/>
    <col min="8192" max="8192" width="17.7109375" style="1" customWidth="1"/>
    <col min="8193" max="8194" width="19" style="1" customWidth="1"/>
    <col min="8195" max="8195" width="13.85546875" style="1" customWidth="1"/>
    <col min="8196" max="8196" width="22" style="1" customWidth="1"/>
    <col min="8197" max="8197" width="24.42578125" style="1" customWidth="1"/>
    <col min="8198" max="8198" width="28.28515625" style="1" customWidth="1"/>
    <col min="8199" max="8441" width="9.140625" style="1"/>
    <col min="8442" max="8442" width="6.5703125" style="1" customWidth="1"/>
    <col min="8443" max="8443" width="12.85546875" style="1" customWidth="1"/>
    <col min="8444" max="8444" width="12.42578125" style="1" customWidth="1"/>
    <col min="8445" max="8445" width="29" style="1" customWidth="1"/>
    <col min="8446" max="8446" width="36.5703125" style="1" customWidth="1"/>
    <col min="8447" max="8447" width="12.5703125" style="1" customWidth="1"/>
    <col min="8448" max="8448" width="17.7109375" style="1" customWidth="1"/>
    <col min="8449" max="8450" width="19" style="1" customWidth="1"/>
    <col min="8451" max="8451" width="13.85546875" style="1" customWidth="1"/>
    <col min="8452" max="8452" width="22" style="1" customWidth="1"/>
    <col min="8453" max="8453" width="24.42578125" style="1" customWidth="1"/>
    <col min="8454" max="8454" width="28.28515625" style="1" customWidth="1"/>
    <col min="8455" max="8697" width="9.140625" style="1"/>
    <col min="8698" max="8698" width="6.5703125" style="1" customWidth="1"/>
    <col min="8699" max="8699" width="12.85546875" style="1" customWidth="1"/>
    <col min="8700" max="8700" width="12.42578125" style="1" customWidth="1"/>
    <col min="8701" max="8701" width="29" style="1" customWidth="1"/>
    <col min="8702" max="8702" width="36.5703125" style="1" customWidth="1"/>
    <col min="8703" max="8703" width="12.5703125" style="1" customWidth="1"/>
    <col min="8704" max="8704" width="17.7109375" style="1" customWidth="1"/>
    <col min="8705" max="8706" width="19" style="1" customWidth="1"/>
    <col min="8707" max="8707" width="13.85546875" style="1" customWidth="1"/>
    <col min="8708" max="8708" width="22" style="1" customWidth="1"/>
    <col min="8709" max="8709" width="24.42578125" style="1" customWidth="1"/>
    <col min="8710" max="8710" width="28.28515625" style="1" customWidth="1"/>
    <col min="8711" max="8953" width="9.140625" style="1"/>
    <col min="8954" max="8954" width="6.5703125" style="1" customWidth="1"/>
    <col min="8955" max="8955" width="12.85546875" style="1" customWidth="1"/>
    <col min="8956" max="8956" width="12.42578125" style="1" customWidth="1"/>
    <col min="8957" max="8957" width="29" style="1" customWidth="1"/>
    <col min="8958" max="8958" width="36.5703125" style="1" customWidth="1"/>
    <col min="8959" max="8959" width="12.5703125" style="1" customWidth="1"/>
    <col min="8960" max="8960" width="17.7109375" style="1" customWidth="1"/>
    <col min="8961" max="8962" width="19" style="1" customWidth="1"/>
    <col min="8963" max="8963" width="13.85546875" style="1" customWidth="1"/>
    <col min="8964" max="8964" width="22" style="1" customWidth="1"/>
    <col min="8965" max="8965" width="24.42578125" style="1" customWidth="1"/>
    <col min="8966" max="8966" width="28.28515625" style="1" customWidth="1"/>
    <col min="8967" max="9209" width="9.140625" style="1"/>
    <col min="9210" max="9210" width="6.5703125" style="1" customWidth="1"/>
    <col min="9211" max="9211" width="12.85546875" style="1" customWidth="1"/>
    <col min="9212" max="9212" width="12.42578125" style="1" customWidth="1"/>
    <col min="9213" max="9213" width="29" style="1" customWidth="1"/>
    <col min="9214" max="9214" width="36.5703125" style="1" customWidth="1"/>
    <col min="9215" max="9215" width="12.5703125" style="1" customWidth="1"/>
    <col min="9216" max="9216" width="17.7109375" style="1" customWidth="1"/>
    <col min="9217" max="9218" width="19" style="1" customWidth="1"/>
    <col min="9219" max="9219" width="13.85546875" style="1" customWidth="1"/>
    <col min="9220" max="9220" width="22" style="1" customWidth="1"/>
    <col min="9221" max="9221" width="24.42578125" style="1" customWidth="1"/>
    <col min="9222" max="9222" width="28.28515625" style="1" customWidth="1"/>
    <col min="9223" max="9465" width="9.140625" style="1"/>
    <col min="9466" max="9466" width="6.5703125" style="1" customWidth="1"/>
    <col min="9467" max="9467" width="12.85546875" style="1" customWidth="1"/>
    <col min="9468" max="9468" width="12.42578125" style="1" customWidth="1"/>
    <col min="9469" max="9469" width="29" style="1" customWidth="1"/>
    <col min="9470" max="9470" width="36.5703125" style="1" customWidth="1"/>
    <col min="9471" max="9471" width="12.5703125" style="1" customWidth="1"/>
    <col min="9472" max="9472" width="17.7109375" style="1" customWidth="1"/>
    <col min="9473" max="9474" width="19" style="1" customWidth="1"/>
    <col min="9475" max="9475" width="13.85546875" style="1" customWidth="1"/>
    <col min="9476" max="9476" width="22" style="1" customWidth="1"/>
    <col min="9477" max="9477" width="24.42578125" style="1" customWidth="1"/>
    <col min="9478" max="9478" width="28.28515625" style="1" customWidth="1"/>
    <col min="9479" max="9721" width="9.140625" style="1"/>
    <col min="9722" max="9722" width="6.5703125" style="1" customWidth="1"/>
    <col min="9723" max="9723" width="12.85546875" style="1" customWidth="1"/>
    <col min="9724" max="9724" width="12.42578125" style="1" customWidth="1"/>
    <col min="9725" max="9725" width="29" style="1" customWidth="1"/>
    <col min="9726" max="9726" width="36.5703125" style="1" customWidth="1"/>
    <col min="9727" max="9727" width="12.5703125" style="1" customWidth="1"/>
    <col min="9728" max="9728" width="17.7109375" style="1" customWidth="1"/>
    <col min="9729" max="9730" width="19" style="1" customWidth="1"/>
    <col min="9731" max="9731" width="13.85546875" style="1" customWidth="1"/>
    <col min="9732" max="9732" width="22" style="1" customWidth="1"/>
    <col min="9733" max="9733" width="24.42578125" style="1" customWidth="1"/>
    <col min="9734" max="9734" width="28.28515625" style="1" customWidth="1"/>
    <col min="9735" max="9977" width="9.140625" style="1"/>
    <col min="9978" max="9978" width="6.5703125" style="1" customWidth="1"/>
    <col min="9979" max="9979" width="12.85546875" style="1" customWidth="1"/>
    <col min="9980" max="9980" width="12.42578125" style="1" customWidth="1"/>
    <col min="9981" max="9981" width="29" style="1" customWidth="1"/>
    <col min="9982" max="9982" width="36.5703125" style="1" customWidth="1"/>
    <col min="9983" max="9983" width="12.5703125" style="1" customWidth="1"/>
    <col min="9984" max="9984" width="17.7109375" style="1" customWidth="1"/>
    <col min="9985" max="9986" width="19" style="1" customWidth="1"/>
    <col min="9987" max="9987" width="13.85546875" style="1" customWidth="1"/>
    <col min="9988" max="9988" width="22" style="1" customWidth="1"/>
    <col min="9989" max="9989" width="24.42578125" style="1" customWidth="1"/>
    <col min="9990" max="9990" width="28.28515625" style="1" customWidth="1"/>
    <col min="9991" max="10233" width="9.140625" style="1"/>
    <col min="10234" max="10234" width="6.5703125" style="1" customWidth="1"/>
    <col min="10235" max="10235" width="12.85546875" style="1" customWidth="1"/>
    <col min="10236" max="10236" width="12.42578125" style="1" customWidth="1"/>
    <col min="10237" max="10237" width="29" style="1" customWidth="1"/>
    <col min="10238" max="10238" width="36.5703125" style="1" customWidth="1"/>
    <col min="10239" max="10239" width="12.5703125" style="1" customWidth="1"/>
    <col min="10240" max="10240" width="17.7109375" style="1" customWidth="1"/>
    <col min="10241" max="10242" width="19" style="1" customWidth="1"/>
    <col min="10243" max="10243" width="13.85546875" style="1" customWidth="1"/>
    <col min="10244" max="10244" width="22" style="1" customWidth="1"/>
    <col min="10245" max="10245" width="24.42578125" style="1" customWidth="1"/>
    <col min="10246" max="10246" width="28.28515625" style="1" customWidth="1"/>
    <col min="10247" max="10489" width="9.140625" style="1"/>
    <col min="10490" max="10490" width="6.5703125" style="1" customWidth="1"/>
    <col min="10491" max="10491" width="12.85546875" style="1" customWidth="1"/>
    <col min="10492" max="10492" width="12.42578125" style="1" customWidth="1"/>
    <col min="10493" max="10493" width="29" style="1" customWidth="1"/>
    <col min="10494" max="10494" width="36.5703125" style="1" customWidth="1"/>
    <col min="10495" max="10495" width="12.5703125" style="1" customWidth="1"/>
    <col min="10496" max="10496" width="17.7109375" style="1" customWidth="1"/>
    <col min="10497" max="10498" width="19" style="1" customWidth="1"/>
    <col min="10499" max="10499" width="13.85546875" style="1" customWidth="1"/>
    <col min="10500" max="10500" width="22" style="1" customWidth="1"/>
    <col min="10501" max="10501" width="24.42578125" style="1" customWidth="1"/>
    <col min="10502" max="10502" width="28.28515625" style="1" customWidth="1"/>
    <col min="10503" max="10745" width="9.140625" style="1"/>
    <col min="10746" max="10746" width="6.5703125" style="1" customWidth="1"/>
    <col min="10747" max="10747" width="12.85546875" style="1" customWidth="1"/>
    <col min="10748" max="10748" width="12.42578125" style="1" customWidth="1"/>
    <col min="10749" max="10749" width="29" style="1" customWidth="1"/>
    <col min="10750" max="10750" width="36.5703125" style="1" customWidth="1"/>
    <col min="10751" max="10751" width="12.5703125" style="1" customWidth="1"/>
    <col min="10752" max="10752" width="17.7109375" style="1" customWidth="1"/>
    <col min="10753" max="10754" width="19" style="1" customWidth="1"/>
    <col min="10755" max="10755" width="13.85546875" style="1" customWidth="1"/>
    <col min="10756" max="10756" width="22" style="1" customWidth="1"/>
    <col min="10757" max="10757" width="24.42578125" style="1" customWidth="1"/>
    <col min="10758" max="10758" width="28.28515625" style="1" customWidth="1"/>
    <col min="10759" max="11001" width="9.140625" style="1"/>
    <col min="11002" max="11002" width="6.5703125" style="1" customWidth="1"/>
    <col min="11003" max="11003" width="12.85546875" style="1" customWidth="1"/>
    <col min="11004" max="11004" width="12.42578125" style="1" customWidth="1"/>
    <col min="11005" max="11005" width="29" style="1" customWidth="1"/>
    <col min="11006" max="11006" width="36.5703125" style="1" customWidth="1"/>
    <col min="11007" max="11007" width="12.5703125" style="1" customWidth="1"/>
    <col min="11008" max="11008" width="17.7109375" style="1" customWidth="1"/>
    <col min="11009" max="11010" width="19" style="1" customWidth="1"/>
    <col min="11011" max="11011" width="13.85546875" style="1" customWidth="1"/>
    <col min="11012" max="11012" width="22" style="1" customWidth="1"/>
    <col min="11013" max="11013" width="24.42578125" style="1" customWidth="1"/>
    <col min="11014" max="11014" width="28.28515625" style="1" customWidth="1"/>
    <col min="11015" max="11257" width="9.140625" style="1"/>
    <col min="11258" max="11258" width="6.5703125" style="1" customWidth="1"/>
    <col min="11259" max="11259" width="12.85546875" style="1" customWidth="1"/>
    <col min="11260" max="11260" width="12.42578125" style="1" customWidth="1"/>
    <col min="11261" max="11261" width="29" style="1" customWidth="1"/>
    <col min="11262" max="11262" width="36.5703125" style="1" customWidth="1"/>
    <col min="11263" max="11263" width="12.5703125" style="1" customWidth="1"/>
    <col min="11264" max="11264" width="17.7109375" style="1" customWidth="1"/>
    <col min="11265" max="11266" width="19" style="1" customWidth="1"/>
    <col min="11267" max="11267" width="13.85546875" style="1" customWidth="1"/>
    <col min="11268" max="11268" width="22" style="1" customWidth="1"/>
    <col min="11269" max="11269" width="24.42578125" style="1" customWidth="1"/>
    <col min="11270" max="11270" width="28.28515625" style="1" customWidth="1"/>
    <col min="11271" max="11513" width="9.140625" style="1"/>
    <col min="11514" max="11514" width="6.5703125" style="1" customWidth="1"/>
    <col min="11515" max="11515" width="12.85546875" style="1" customWidth="1"/>
    <col min="11516" max="11516" width="12.42578125" style="1" customWidth="1"/>
    <col min="11517" max="11517" width="29" style="1" customWidth="1"/>
    <col min="11518" max="11518" width="36.5703125" style="1" customWidth="1"/>
    <col min="11519" max="11519" width="12.5703125" style="1" customWidth="1"/>
    <col min="11520" max="11520" width="17.7109375" style="1" customWidth="1"/>
    <col min="11521" max="11522" width="19" style="1" customWidth="1"/>
    <col min="11523" max="11523" width="13.85546875" style="1" customWidth="1"/>
    <col min="11524" max="11524" width="22" style="1" customWidth="1"/>
    <col min="11525" max="11525" width="24.42578125" style="1" customWidth="1"/>
    <col min="11526" max="11526" width="28.28515625" style="1" customWidth="1"/>
    <col min="11527" max="11769" width="9.140625" style="1"/>
    <col min="11770" max="11770" width="6.5703125" style="1" customWidth="1"/>
    <col min="11771" max="11771" width="12.85546875" style="1" customWidth="1"/>
    <col min="11772" max="11772" width="12.42578125" style="1" customWidth="1"/>
    <col min="11773" max="11773" width="29" style="1" customWidth="1"/>
    <col min="11774" max="11774" width="36.5703125" style="1" customWidth="1"/>
    <col min="11775" max="11775" width="12.5703125" style="1" customWidth="1"/>
    <col min="11776" max="11776" width="17.7109375" style="1" customWidth="1"/>
    <col min="11777" max="11778" width="19" style="1" customWidth="1"/>
    <col min="11779" max="11779" width="13.85546875" style="1" customWidth="1"/>
    <col min="11780" max="11780" width="22" style="1" customWidth="1"/>
    <col min="11781" max="11781" width="24.42578125" style="1" customWidth="1"/>
    <col min="11782" max="11782" width="28.28515625" style="1" customWidth="1"/>
    <col min="11783" max="12025" width="9.140625" style="1"/>
    <col min="12026" max="12026" width="6.5703125" style="1" customWidth="1"/>
    <col min="12027" max="12027" width="12.85546875" style="1" customWidth="1"/>
    <col min="12028" max="12028" width="12.42578125" style="1" customWidth="1"/>
    <col min="12029" max="12029" width="29" style="1" customWidth="1"/>
    <col min="12030" max="12030" width="36.5703125" style="1" customWidth="1"/>
    <col min="12031" max="12031" width="12.5703125" style="1" customWidth="1"/>
    <col min="12032" max="12032" width="17.7109375" style="1" customWidth="1"/>
    <col min="12033" max="12034" width="19" style="1" customWidth="1"/>
    <col min="12035" max="12035" width="13.85546875" style="1" customWidth="1"/>
    <col min="12036" max="12036" width="22" style="1" customWidth="1"/>
    <col min="12037" max="12037" width="24.42578125" style="1" customWidth="1"/>
    <col min="12038" max="12038" width="28.28515625" style="1" customWidth="1"/>
    <col min="12039" max="12281" width="9.140625" style="1"/>
    <col min="12282" max="12282" width="6.5703125" style="1" customWidth="1"/>
    <col min="12283" max="12283" width="12.85546875" style="1" customWidth="1"/>
    <col min="12284" max="12284" width="12.42578125" style="1" customWidth="1"/>
    <col min="12285" max="12285" width="29" style="1" customWidth="1"/>
    <col min="12286" max="12286" width="36.5703125" style="1" customWidth="1"/>
    <col min="12287" max="12287" width="12.5703125" style="1" customWidth="1"/>
    <col min="12288" max="12288" width="17.7109375" style="1" customWidth="1"/>
    <col min="12289" max="12290" width="19" style="1" customWidth="1"/>
    <col min="12291" max="12291" width="13.85546875" style="1" customWidth="1"/>
    <col min="12292" max="12292" width="22" style="1" customWidth="1"/>
    <col min="12293" max="12293" width="24.42578125" style="1" customWidth="1"/>
    <col min="12294" max="12294" width="28.28515625" style="1" customWidth="1"/>
    <col min="12295" max="12537" width="9.140625" style="1"/>
    <col min="12538" max="12538" width="6.5703125" style="1" customWidth="1"/>
    <col min="12539" max="12539" width="12.85546875" style="1" customWidth="1"/>
    <col min="12540" max="12540" width="12.42578125" style="1" customWidth="1"/>
    <col min="12541" max="12541" width="29" style="1" customWidth="1"/>
    <col min="12542" max="12542" width="36.5703125" style="1" customWidth="1"/>
    <col min="12543" max="12543" width="12.5703125" style="1" customWidth="1"/>
    <col min="12544" max="12544" width="17.7109375" style="1" customWidth="1"/>
    <col min="12545" max="12546" width="19" style="1" customWidth="1"/>
    <col min="12547" max="12547" width="13.85546875" style="1" customWidth="1"/>
    <col min="12548" max="12548" width="22" style="1" customWidth="1"/>
    <col min="12549" max="12549" width="24.42578125" style="1" customWidth="1"/>
    <col min="12550" max="12550" width="28.28515625" style="1" customWidth="1"/>
    <col min="12551" max="12793" width="9.140625" style="1"/>
    <col min="12794" max="12794" width="6.5703125" style="1" customWidth="1"/>
    <col min="12795" max="12795" width="12.85546875" style="1" customWidth="1"/>
    <col min="12796" max="12796" width="12.42578125" style="1" customWidth="1"/>
    <col min="12797" max="12797" width="29" style="1" customWidth="1"/>
    <col min="12798" max="12798" width="36.5703125" style="1" customWidth="1"/>
    <col min="12799" max="12799" width="12.5703125" style="1" customWidth="1"/>
    <col min="12800" max="12800" width="17.7109375" style="1" customWidth="1"/>
    <col min="12801" max="12802" width="19" style="1" customWidth="1"/>
    <col min="12803" max="12803" width="13.85546875" style="1" customWidth="1"/>
    <col min="12804" max="12804" width="22" style="1" customWidth="1"/>
    <col min="12805" max="12805" width="24.42578125" style="1" customWidth="1"/>
    <col min="12806" max="12806" width="28.28515625" style="1" customWidth="1"/>
    <col min="12807" max="13049" width="9.140625" style="1"/>
    <col min="13050" max="13050" width="6.5703125" style="1" customWidth="1"/>
    <col min="13051" max="13051" width="12.85546875" style="1" customWidth="1"/>
    <col min="13052" max="13052" width="12.42578125" style="1" customWidth="1"/>
    <col min="13053" max="13053" width="29" style="1" customWidth="1"/>
    <col min="13054" max="13054" width="36.5703125" style="1" customWidth="1"/>
    <col min="13055" max="13055" width="12.5703125" style="1" customWidth="1"/>
    <col min="13056" max="13056" width="17.7109375" style="1" customWidth="1"/>
    <col min="13057" max="13058" width="19" style="1" customWidth="1"/>
    <col min="13059" max="13059" width="13.85546875" style="1" customWidth="1"/>
    <col min="13060" max="13060" width="22" style="1" customWidth="1"/>
    <col min="13061" max="13061" width="24.42578125" style="1" customWidth="1"/>
    <col min="13062" max="13062" width="28.28515625" style="1" customWidth="1"/>
    <col min="13063" max="13305" width="9.140625" style="1"/>
    <col min="13306" max="13306" width="6.5703125" style="1" customWidth="1"/>
    <col min="13307" max="13307" width="12.85546875" style="1" customWidth="1"/>
    <col min="13308" max="13308" width="12.42578125" style="1" customWidth="1"/>
    <col min="13309" max="13309" width="29" style="1" customWidth="1"/>
    <col min="13310" max="13310" width="36.5703125" style="1" customWidth="1"/>
    <col min="13311" max="13311" width="12.5703125" style="1" customWidth="1"/>
    <col min="13312" max="13312" width="17.7109375" style="1" customWidth="1"/>
    <col min="13313" max="13314" width="19" style="1" customWidth="1"/>
    <col min="13315" max="13315" width="13.85546875" style="1" customWidth="1"/>
    <col min="13316" max="13316" width="22" style="1" customWidth="1"/>
    <col min="13317" max="13317" width="24.42578125" style="1" customWidth="1"/>
    <col min="13318" max="13318" width="28.28515625" style="1" customWidth="1"/>
    <col min="13319" max="13561" width="9.140625" style="1"/>
    <col min="13562" max="13562" width="6.5703125" style="1" customWidth="1"/>
    <col min="13563" max="13563" width="12.85546875" style="1" customWidth="1"/>
    <col min="13564" max="13564" width="12.42578125" style="1" customWidth="1"/>
    <col min="13565" max="13565" width="29" style="1" customWidth="1"/>
    <col min="13566" max="13566" width="36.5703125" style="1" customWidth="1"/>
    <col min="13567" max="13567" width="12.5703125" style="1" customWidth="1"/>
    <col min="13568" max="13568" width="17.7109375" style="1" customWidth="1"/>
    <col min="13569" max="13570" width="19" style="1" customWidth="1"/>
    <col min="13571" max="13571" width="13.85546875" style="1" customWidth="1"/>
    <col min="13572" max="13572" width="22" style="1" customWidth="1"/>
    <col min="13573" max="13573" width="24.42578125" style="1" customWidth="1"/>
    <col min="13574" max="13574" width="28.28515625" style="1" customWidth="1"/>
    <col min="13575" max="13817" width="9.140625" style="1"/>
    <col min="13818" max="13818" width="6.5703125" style="1" customWidth="1"/>
    <col min="13819" max="13819" width="12.85546875" style="1" customWidth="1"/>
    <col min="13820" max="13820" width="12.42578125" style="1" customWidth="1"/>
    <col min="13821" max="13821" width="29" style="1" customWidth="1"/>
    <col min="13822" max="13822" width="36.5703125" style="1" customWidth="1"/>
    <col min="13823" max="13823" width="12.5703125" style="1" customWidth="1"/>
    <col min="13824" max="13824" width="17.7109375" style="1" customWidth="1"/>
    <col min="13825" max="13826" width="19" style="1" customWidth="1"/>
    <col min="13827" max="13827" width="13.85546875" style="1" customWidth="1"/>
    <col min="13828" max="13828" width="22" style="1" customWidth="1"/>
    <col min="13829" max="13829" width="24.42578125" style="1" customWidth="1"/>
    <col min="13830" max="13830" width="28.28515625" style="1" customWidth="1"/>
    <col min="13831" max="14073" width="9.140625" style="1"/>
    <col min="14074" max="14074" width="6.5703125" style="1" customWidth="1"/>
    <col min="14075" max="14075" width="12.85546875" style="1" customWidth="1"/>
    <col min="14076" max="14076" width="12.42578125" style="1" customWidth="1"/>
    <col min="14077" max="14077" width="29" style="1" customWidth="1"/>
    <col min="14078" max="14078" width="36.5703125" style="1" customWidth="1"/>
    <col min="14079" max="14079" width="12.5703125" style="1" customWidth="1"/>
    <col min="14080" max="14080" width="17.7109375" style="1" customWidth="1"/>
    <col min="14081" max="14082" width="19" style="1" customWidth="1"/>
    <col min="14083" max="14083" width="13.85546875" style="1" customWidth="1"/>
    <col min="14084" max="14084" width="22" style="1" customWidth="1"/>
    <col min="14085" max="14085" width="24.42578125" style="1" customWidth="1"/>
    <col min="14086" max="14086" width="28.28515625" style="1" customWidth="1"/>
    <col min="14087" max="14329" width="9.140625" style="1"/>
    <col min="14330" max="14330" width="6.5703125" style="1" customWidth="1"/>
    <col min="14331" max="14331" width="12.85546875" style="1" customWidth="1"/>
    <col min="14332" max="14332" width="12.42578125" style="1" customWidth="1"/>
    <col min="14333" max="14333" width="29" style="1" customWidth="1"/>
    <col min="14334" max="14334" width="36.5703125" style="1" customWidth="1"/>
    <col min="14335" max="14335" width="12.5703125" style="1" customWidth="1"/>
    <col min="14336" max="14336" width="17.7109375" style="1" customWidth="1"/>
    <col min="14337" max="14338" width="19" style="1" customWidth="1"/>
    <col min="14339" max="14339" width="13.85546875" style="1" customWidth="1"/>
    <col min="14340" max="14340" width="22" style="1" customWidth="1"/>
    <col min="14341" max="14341" width="24.42578125" style="1" customWidth="1"/>
    <col min="14342" max="14342" width="28.28515625" style="1" customWidth="1"/>
    <col min="14343" max="14585" width="9.140625" style="1"/>
    <col min="14586" max="14586" width="6.5703125" style="1" customWidth="1"/>
    <col min="14587" max="14587" width="12.85546875" style="1" customWidth="1"/>
    <col min="14588" max="14588" width="12.42578125" style="1" customWidth="1"/>
    <col min="14589" max="14589" width="29" style="1" customWidth="1"/>
    <col min="14590" max="14590" width="36.5703125" style="1" customWidth="1"/>
    <col min="14591" max="14591" width="12.5703125" style="1" customWidth="1"/>
    <col min="14592" max="14592" width="17.7109375" style="1" customWidth="1"/>
    <col min="14593" max="14594" width="19" style="1" customWidth="1"/>
    <col min="14595" max="14595" width="13.85546875" style="1" customWidth="1"/>
    <col min="14596" max="14596" width="22" style="1" customWidth="1"/>
    <col min="14597" max="14597" width="24.42578125" style="1" customWidth="1"/>
    <col min="14598" max="14598" width="28.28515625" style="1" customWidth="1"/>
    <col min="14599" max="14841" width="9.140625" style="1"/>
    <col min="14842" max="14842" width="6.5703125" style="1" customWidth="1"/>
    <col min="14843" max="14843" width="12.85546875" style="1" customWidth="1"/>
    <col min="14844" max="14844" width="12.42578125" style="1" customWidth="1"/>
    <col min="14845" max="14845" width="29" style="1" customWidth="1"/>
    <col min="14846" max="14846" width="36.5703125" style="1" customWidth="1"/>
    <col min="14847" max="14847" width="12.5703125" style="1" customWidth="1"/>
    <col min="14848" max="14848" width="17.7109375" style="1" customWidth="1"/>
    <col min="14849" max="14850" width="19" style="1" customWidth="1"/>
    <col min="14851" max="14851" width="13.85546875" style="1" customWidth="1"/>
    <col min="14852" max="14852" width="22" style="1" customWidth="1"/>
    <col min="14853" max="14853" width="24.42578125" style="1" customWidth="1"/>
    <col min="14854" max="14854" width="28.28515625" style="1" customWidth="1"/>
    <col min="14855" max="15097" width="9.140625" style="1"/>
    <col min="15098" max="15098" width="6.5703125" style="1" customWidth="1"/>
    <col min="15099" max="15099" width="12.85546875" style="1" customWidth="1"/>
    <col min="15100" max="15100" width="12.42578125" style="1" customWidth="1"/>
    <col min="15101" max="15101" width="29" style="1" customWidth="1"/>
    <col min="15102" max="15102" width="36.5703125" style="1" customWidth="1"/>
    <col min="15103" max="15103" width="12.5703125" style="1" customWidth="1"/>
    <col min="15104" max="15104" width="17.7109375" style="1" customWidth="1"/>
    <col min="15105" max="15106" width="19" style="1" customWidth="1"/>
    <col min="15107" max="15107" width="13.85546875" style="1" customWidth="1"/>
    <col min="15108" max="15108" width="22" style="1" customWidth="1"/>
    <col min="15109" max="15109" width="24.42578125" style="1" customWidth="1"/>
    <col min="15110" max="15110" width="28.28515625" style="1" customWidth="1"/>
    <col min="15111" max="15353" width="9.140625" style="1"/>
    <col min="15354" max="15354" width="6.5703125" style="1" customWidth="1"/>
    <col min="15355" max="15355" width="12.85546875" style="1" customWidth="1"/>
    <col min="15356" max="15356" width="12.42578125" style="1" customWidth="1"/>
    <col min="15357" max="15357" width="29" style="1" customWidth="1"/>
    <col min="15358" max="15358" width="36.5703125" style="1" customWidth="1"/>
    <col min="15359" max="15359" width="12.5703125" style="1" customWidth="1"/>
    <col min="15360" max="15360" width="17.7109375" style="1" customWidth="1"/>
    <col min="15361" max="15362" width="19" style="1" customWidth="1"/>
    <col min="15363" max="15363" width="13.85546875" style="1" customWidth="1"/>
    <col min="15364" max="15364" width="22" style="1" customWidth="1"/>
    <col min="15365" max="15365" width="24.42578125" style="1" customWidth="1"/>
    <col min="15366" max="15366" width="28.28515625" style="1" customWidth="1"/>
    <col min="15367" max="15609" width="9.140625" style="1"/>
    <col min="15610" max="15610" width="6.5703125" style="1" customWidth="1"/>
    <col min="15611" max="15611" width="12.85546875" style="1" customWidth="1"/>
    <col min="15612" max="15612" width="12.42578125" style="1" customWidth="1"/>
    <col min="15613" max="15613" width="29" style="1" customWidth="1"/>
    <col min="15614" max="15614" width="36.5703125" style="1" customWidth="1"/>
    <col min="15615" max="15615" width="12.5703125" style="1" customWidth="1"/>
    <col min="15616" max="15616" width="17.7109375" style="1" customWidth="1"/>
    <col min="15617" max="15618" width="19" style="1" customWidth="1"/>
    <col min="15619" max="15619" width="13.85546875" style="1" customWidth="1"/>
    <col min="15620" max="15620" width="22" style="1" customWidth="1"/>
    <col min="15621" max="15621" width="24.42578125" style="1" customWidth="1"/>
    <col min="15622" max="15622" width="28.28515625" style="1" customWidth="1"/>
    <col min="15623" max="15865" width="9.140625" style="1"/>
    <col min="15866" max="15866" width="6.5703125" style="1" customWidth="1"/>
    <col min="15867" max="15867" width="12.85546875" style="1" customWidth="1"/>
    <col min="15868" max="15868" width="12.42578125" style="1" customWidth="1"/>
    <col min="15869" max="15869" width="29" style="1" customWidth="1"/>
    <col min="15870" max="15870" width="36.5703125" style="1" customWidth="1"/>
    <col min="15871" max="15871" width="12.5703125" style="1" customWidth="1"/>
    <col min="15872" max="15872" width="17.7109375" style="1" customWidth="1"/>
    <col min="15873" max="15874" width="19" style="1" customWidth="1"/>
    <col min="15875" max="15875" width="13.85546875" style="1" customWidth="1"/>
    <col min="15876" max="15876" width="22" style="1" customWidth="1"/>
    <col min="15877" max="15877" width="24.42578125" style="1" customWidth="1"/>
    <col min="15878" max="15878" width="28.28515625" style="1" customWidth="1"/>
    <col min="15879" max="16121" width="9.140625" style="1"/>
    <col min="16122" max="16122" width="6.5703125" style="1" customWidth="1"/>
    <col min="16123" max="16123" width="12.85546875" style="1" customWidth="1"/>
    <col min="16124" max="16124" width="12.42578125" style="1" customWidth="1"/>
    <col min="16125" max="16125" width="29" style="1" customWidth="1"/>
    <col min="16126" max="16126" width="36.5703125" style="1" customWidth="1"/>
    <col min="16127" max="16127" width="12.5703125" style="1" customWidth="1"/>
    <col min="16128" max="16128" width="17.7109375" style="1" customWidth="1"/>
    <col min="16129" max="16130" width="19" style="1" customWidth="1"/>
    <col min="16131" max="16131" width="13.85546875" style="1" customWidth="1"/>
    <col min="16132" max="16132" width="22" style="1" customWidth="1"/>
    <col min="16133" max="16133" width="24.42578125" style="1" customWidth="1"/>
    <col min="16134" max="16134" width="28.28515625" style="1" customWidth="1"/>
    <col min="16135" max="16384" width="9.140625" style="1"/>
  </cols>
  <sheetData>
    <row r="2" spans="1:6">
      <c r="A2" s="2" t="s">
        <v>13</v>
      </c>
      <c r="B2" s="2"/>
      <c r="C2" s="2"/>
      <c r="D2" s="124"/>
    </row>
    <row r="3" spans="1:6" ht="22.5" customHeight="1">
      <c r="A3" s="2" t="s">
        <v>14</v>
      </c>
      <c r="B3" s="2"/>
      <c r="C3" s="2"/>
      <c r="D3" s="124"/>
    </row>
    <row r="4" spans="1:6" ht="21.75" customHeight="1">
      <c r="A4" s="2" t="s">
        <v>22</v>
      </c>
      <c r="B4" s="2"/>
      <c r="C4" s="2"/>
      <c r="D4" s="124"/>
    </row>
    <row r="5" spans="1:6" ht="18" customHeight="1" thickBot="1">
      <c r="A5" s="2"/>
      <c r="B5" s="2"/>
      <c r="C5" s="2"/>
      <c r="D5" s="124" t="s">
        <v>51</v>
      </c>
      <c r="E5" s="2"/>
    </row>
    <row r="6" spans="1:6" ht="57.75" customHeight="1" thickBot="1">
      <c r="A6" s="57" t="s">
        <v>23</v>
      </c>
      <c r="B6" s="58" t="s">
        <v>45</v>
      </c>
      <c r="C6" s="55" t="s">
        <v>25</v>
      </c>
      <c r="D6" s="59" t="s">
        <v>15</v>
      </c>
      <c r="E6" s="56" t="s">
        <v>26</v>
      </c>
      <c r="F6" s="66" t="s">
        <v>27</v>
      </c>
    </row>
    <row r="7" spans="1:6">
      <c r="A7" s="143">
        <v>1</v>
      </c>
      <c r="B7" s="147">
        <v>43678</v>
      </c>
      <c r="C7" s="140">
        <v>2632</v>
      </c>
      <c r="D7" s="144" t="s">
        <v>81</v>
      </c>
      <c r="E7" s="144" t="s">
        <v>82</v>
      </c>
      <c r="F7" s="179">
        <v>692</v>
      </c>
    </row>
    <row r="8" spans="1:6" ht="33">
      <c r="A8" s="143">
        <v>2</v>
      </c>
      <c r="B8" s="147">
        <v>43678</v>
      </c>
      <c r="C8" s="140">
        <v>2633</v>
      </c>
      <c r="D8" s="144" t="s">
        <v>83</v>
      </c>
      <c r="E8" s="144" t="s">
        <v>84</v>
      </c>
      <c r="F8" s="179">
        <v>14914.32</v>
      </c>
    </row>
    <row r="9" spans="1:6">
      <c r="A9" s="143">
        <v>3</v>
      </c>
      <c r="B9" s="147">
        <v>43678</v>
      </c>
      <c r="C9" s="140">
        <v>2634</v>
      </c>
      <c r="D9" s="144" t="s">
        <v>85</v>
      </c>
      <c r="E9" s="144" t="s">
        <v>86</v>
      </c>
      <c r="F9" s="179">
        <v>445</v>
      </c>
    </row>
    <row r="10" spans="1:6">
      <c r="A10" s="143">
        <v>4</v>
      </c>
      <c r="B10" s="147">
        <v>43678</v>
      </c>
      <c r="C10" s="140">
        <v>2635</v>
      </c>
      <c r="D10" s="144" t="s">
        <v>87</v>
      </c>
      <c r="E10" s="144" t="s">
        <v>280</v>
      </c>
      <c r="F10" s="179">
        <v>360.09</v>
      </c>
    </row>
    <row r="11" spans="1:6">
      <c r="A11" s="143">
        <v>5</v>
      </c>
      <c r="B11" s="147">
        <v>43678</v>
      </c>
      <c r="C11" s="140">
        <v>2636</v>
      </c>
      <c r="D11" s="144" t="s">
        <v>88</v>
      </c>
      <c r="E11" s="144" t="s">
        <v>89</v>
      </c>
      <c r="F11" s="179">
        <v>142.80000000000001</v>
      </c>
    </row>
    <row r="12" spans="1:6">
      <c r="A12" s="143">
        <v>6</v>
      </c>
      <c r="B12" s="147">
        <v>43678</v>
      </c>
      <c r="C12" s="140">
        <v>2638</v>
      </c>
      <c r="D12" s="144" t="s">
        <v>90</v>
      </c>
      <c r="E12" s="140" t="s">
        <v>91</v>
      </c>
      <c r="F12" s="179">
        <v>1000</v>
      </c>
    </row>
    <row r="13" spans="1:6">
      <c r="A13" s="143">
        <v>7</v>
      </c>
      <c r="B13" s="147">
        <v>43678</v>
      </c>
      <c r="C13" s="140">
        <v>2639</v>
      </c>
      <c r="D13" s="144" t="s">
        <v>90</v>
      </c>
      <c r="E13" s="140" t="s">
        <v>92</v>
      </c>
      <c r="F13" s="179">
        <v>1000</v>
      </c>
    </row>
    <row r="14" spans="1:6">
      <c r="A14" s="143">
        <v>8</v>
      </c>
      <c r="B14" s="147">
        <v>43678</v>
      </c>
      <c r="C14" s="140">
        <v>2640</v>
      </c>
      <c r="D14" s="144" t="s">
        <v>93</v>
      </c>
      <c r="E14" s="144" t="s">
        <v>94</v>
      </c>
      <c r="F14" s="179">
        <v>100</v>
      </c>
    </row>
    <row r="15" spans="1:6">
      <c r="A15" s="143">
        <v>9</v>
      </c>
      <c r="B15" s="147">
        <v>43678</v>
      </c>
      <c r="C15" s="140">
        <v>2641</v>
      </c>
      <c r="D15" s="144" t="s">
        <v>93</v>
      </c>
      <c r="E15" s="144" t="s">
        <v>95</v>
      </c>
      <c r="F15" s="179">
        <v>100</v>
      </c>
    </row>
    <row r="16" spans="1:6" ht="33">
      <c r="A16" s="143">
        <v>10</v>
      </c>
      <c r="B16" s="147">
        <v>43678</v>
      </c>
      <c r="C16" s="140">
        <v>2673</v>
      </c>
      <c r="D16" s="144" t="s">
        <v>35</v>
      </c>
      <c r="E16" s="144" t="s">
        <v>96</v>
      </c>
      <c r="F16" s="179">
        <v>2767.07</v>
      </c>
    </row>
    <row r="17" spans="1:6" ht="49.5">
      <c r="A17" s="143">
        <v>11</v>
      </c>
      <c r="B17" s="147">
        <v>43679</v>
      </c>
      <c r="C17" s="140">
        <v>2642</v>
      </c>
      <c r="D17" s="144" t="s">
        <v>97</v>
      </c>
      <c r="E17" s="144" t="s">
        <v>98</v>
      </c>
      <c r="F17" s="179">
        <v>1500</v>
      </c>
    </row>
    <row r="18" spans="1:6" ht="49.5">
      <c r="A18" s="143">
        <v>12</v>
      </c>
      <c r="B18" s="147">
        <v>43679</v>
      </c>
      <c r="C18" s="140">
        <v>2643</v>
      </c>
      <c r="D18" s="144" t="s">
        <v>97</v>
      </c>
      <c r="E18" s="144" t="s">
        <v>99</v>
      </c>
      <c r="F18" s="179">
        <v>1500</v>
      </c>
    </row>
    <row r="19" spans="1:6" ht="49.5">
      <c r="A19" s="143">
        <v>13</v>
      </c>
      <c r="B19" s="147">
        <v>43679</v>
      </c>
      <c r="C19" s="140">
        <v>2644</v>
      </c>
      <c r="D19" s="144" t="s">
        <v>97</v>
      </c>
      <c r="E19" s="144" t="s">
        <v>100</v>
      </c>
      <c r="F19" s="179">
        <v>1500</v>
      </c>
    </row>
    <row r="20" spans="1:6" ht="49.5">
      <c r="A20" s="143">
        <v>14</v>
      </c>
      <c r="B20" s="147">
        <v>43679</v>
      </c>
      <c r="C20" s="140">
        <v>2645</v>
      </c>
      <c r="D20" s="144" t="s">
        <v>97</v>
      </c>
      <c r="E20" s="144" t="s">
        <v>98</v>
      </c>
      <c r="F20" s="179">
        <v>1500</v>
      </c>
    </row>
    <row r="21" spans="1:6" ht="49.5">
      <c r="A21" s="143">
        <v>15</v>
      </c>
      <c r="B21" s="147">
        <v>43682</v>
      </c>
      <c r="C21" s="140">
        <v>963</v>
      </c>
      <c r="D21" s="144" t="s">
        <v>77</v>
      </c>
      <c r="E21" s="144" t="s">
        <v>101</v>
      </c>
      <c r="F21" s="179">
        <v>-760</v>
      </c>
    </row>
    <row r="22" spans="1:6" ht="49.5">
      <c r="A22" s="143">
        <v>16</v>
      </c>
      <c r="B22" s="147">
        <v>43682</v>
      </c>
      <c r="C22" s="140">
        <v>964</v>
      </c>
      <c r="D22" s="144" t="s">
        <v>77</v>
      </c>
      <c r="E22" s="144" t="s">
        <v>101</v>
      </c>
      <c r="F22" s="179">
        <v>-760</v>
      </c>
    </row>
    <row r="23" spans="1:6">
      <c r="A23" s="143">
        <v>17</v>
      </c>
      <c r="B23" s="147">
        <v>43682</v>
      </c>
      <c r="C23" s="140">
        <v>962</v>
      </c>
      <c r="D23" s="144" t="s">
        <v>102</v>
      </c>
      <c r="E23" s="144" t="s">
        <v>281</v>
      </c>
      <c r="F23" s="179">
        <v>700</v>
      </c>
    </row>
    <row r="24" spans="1:6">
      <c r="A24" s="143">
        <v>18</v>
      </c>
      <c r="B24" s="147">
        <v>43682</v>
      </c>
      <c r="C24" s="140">
        <v>2648</v>
      </c>
      <c r="D24" s="144" t="s">
        <v>103</v>
      </c>
      <c r="E24" s="144" t="s">
        <v>104</v>
      </c>
      <c r="F24" s="179">
        <v>293.99</v>
      </c>
    </row>
    <row r="25" spans="1:6">
      <c r="A25" s="143">
        <v>19</v>
      </c>
      <c r="B25" s="147">
        <v>43683</v>
      </c>
      <c r="C25" s="140">
        <v>2647</v>
      </c>
      <c r="D25" s="144" t="s">
        <v>105</v>
      </c>
      <c r="E25" s="144" t="s">
        <v>106</v>
      </c>
      <c r="F25" s="179">
        <v>2165.8000000000002</v>
      </c>
    </row>
    <row r="26" spans="1:6" ht="33">
      <c r="A26" s="143">
        <v>20</v>
      </c>
      <c r="B26" s="147">
        <v>43684</v>
      </c>
      <c r="C26" s="140">
        <v>965</v>
      </c>
      <c r="D26" s="144" t="s">
        <v>108</v>
      </c>
      <c r="E26" s="144" t="s">
        <v>107</v>
      </c>
      <c r="F26" s="179">
        <v>-692</v>
      </c>
    </row>
    <row r="27" spans="1:6" ht="33">
      <c r="A27" s="143">
        <v>21</v>
      </c>
      <c r="B27" s="147">
        <v>43685</v>
      </c>
      <c r="C27" s="140">
        <v>2665</v>
      </c>
      <c r="D27" s="144" t="s">
        <v>108</v>
      </c>
      <c r="E27" s="144" t="s">
        <v>109</v>
      </c>
      <c r="F27" s="179">
        <v>-630</v>
      </c>
    </row>
    <row r="28" spans="1:6">
      <c r="A28" s="143">
        <v>22</v>
      </c>
      <c r="B28" s="147">
        <v>43685</v>
      </c>
      <c r="C28" s="140">
        <v>2804</v>
      </c>
      <c r="D28" s="144" t="s">
        <v>110</v>
      </c>
      <c r="E28" s="144" t="s">
        <v>111</v>
      </c>
      <c r="F28" s="179">
        <v>29393.17</v>
      </c>
    </row>
    <row r="29" spans="1:6">
      <c r="A29" s="143">
        <v>23</v>
      </c>
      <c r="B29" s="147">
        <v>43685</v>
      </c>
      <c r="C29" s="140">
        <v>2805</v>
      </c>
      <c r="D29" s="144" t="s">
        <v>110</v>
      </c>
      <c r="E29" s="144" t="s">
        <v>112</v>
      </c>
      <c r="F29" s="179">
        <v>4331.9799999999996</v>
      </c>
    </row>
    <row r="30" spans="1:6" ht="33">
      <c r="A30" s="143">
        <v>24</v>
      </c>
      <c r="B30" s="147">
        <v>43686</v>
      </c>
      <c r="C30" s="140">
        <v>524</v>
      </c>
      <c r="D30" s="145" t="s">
        <v>35</v>
      </c>
      <c r="E30" s="144" t="s">
        <v>113</v>
      </c>
      <c r="F30" s="179">
        <v>-197.54</v>
      </c>
    </row>
    <row r="31" spans="1:6" ht="49.5">
      <c r="A31" s="143">
        <v>25</v>
      </c>
      <c r="B31" s="147">
        <v>43686</v>
      </c>
      <c r="C31" s="140">
        <v>525</v>
      </c>
      <c r="D31" s="145" t="s">
        <v>35</v>
      </c>
      <c r="E31" s="144" t="s">
        <v>114</v>
      </c>
      <c r="F31" s="179">
        <v>-1238</v>
      </c>
    </row>
    <row r="32" spans="1:6" ht="33">
      <c r="A32" s="143">
        <v>26</v>
      </c>
      <c r="B32" s="147">
        <v>43686</v>
      </c>
      <c r="C32" s="140">
        <v>526</v>
      </c>
      <c r="D32" s="145" t="s">
        <v>35</v>
      </c>
      <c r="E32" s="144" t="s">
        <v>115</v>
      </c>
      <c r="F32" s="179">
        <v>-156.79</v>
      </c>
    </row>
    <row r="33" spans="1:6" ht="33">
      <c r="A33" s="143">
        <v>27</v>
      </c>
      <c r="B33" s="147">
        <v>43686</v>
      </c>
      <c r="C33" s="140">
        <v>527</v>
      </c>
      <c r="D33" s="145" t="s">
        <v>35</v>
      </c>
      <c r="E33" s="144" t="s">
        <v>116</v>
      </c>
      <c r="F33" s="179">
        <v>-1.35</v>
      </c>
    </row>
    <row r="34" spans="1:6" ht="49.5">
      <c r="A34" s="143">
        <v>28</v>
      </c>
      <c r="B34" s="147">
        <v>43689</v>
      </c>
      <c r="C34" s="140">
        <v>2815</v>
      </c>
      <c r="D34" s="145" t="s">
        <v>35</v>
      </c>
      <c r="E34" s="144" t="s">
        <v>117</v>
      </c>
      <c r="F34" s="179">
        <v>699.2</v>
      </c>
    </row>
    <row r="35" spans="1:6" ht="49.5">
      <c r="A35" s="143">
        <v>29</v>
      </c>
      <c r="B35" s="147">
        <v>43689</v>
      </c>
      <c r="C35" s="140">
        <v>2815</v>
      </c>
      <c r="D35" s="145" t="s">
        <v>35</v>
      </c>
      <c r="E35" s="144" t="s">
        <v>118</v>
      </c>
      <c r="F35" s="179">
        <v>100</v>
      </c>
    </row>
    <row r="36" spans="1:6" ht="33">
      <c r="A36" s="143">
        <v>30</v>
      </c>
      <c r="B36" s="147">
        <v>43690</v>
      </c>
      <c r="C36" s="140">
        <v>20908</v>
      </c>
      <c r="D36" s="145" t="s">
        <v>35</v>
      </c>
      <c r="E36" s="144" t="s">
        <v>119</v>
      </c>
      <c r="F36" s="179">
        <v>-188.65</v>
      </c>
    </row>
    <row r="37" spans="1:6">
      <c r="A37" s="143">
        <v>31</v>
      </c>
      <c r="B37" s="147">
        <v>43691</v>
      </c>
      <c r="C37" s="140">
        <v>1209</v>
      </c>
      <c r="D37" s="144" t="s">
        <v>120</v>
      </c>
      <c r="E37" s="144" t="s">
        <v>121</v>
      </c>
      <c r="F37" s="179">
        <v>-1165.8</v>
      </c>
    </row>
    <row r="38" spans="1:6">
      <c r="A38" s="143">
        <v>32</v>
      </c>
      <c r="B38" s="147">
        <v>43696</v>
      </c>
      <c r="C38" s="140">
        <v>969</v>
      </c>
      <c r="D38" s="144" t="s">
        <v>120</v>
      </c>
      <c r="E38" s="144" t="s">
        <v>122</v>
      </c>
      <c r="F38" s="179">
        <v>238</v>
      </c>
    </row>
    <row r="39" spans="1:6" ht="33">
      <c r="A39" s="143">
        <v>33</v>
      </c>
      <c r="B39" s="147">
        <v>43697</v>
      </c>
      <c r="C39" s="140">
        <v>3270</v>
      </c>
      <c r="D39" s="145" t="s">
        <v>35</v>
      </c>
      <c r="E39" s="144" t="s">
        <v>123</v>
      </c>
      <c r="F39" s="179">
        <v>-3636.9</v>
      </c>
    </row>
    <row r="40" spans="1:6" ht="49.5">
      <c r="A40" s="143">
        <v>34</v>
      </c>
      <c r="B40" s="147">
        <v>43697</v>
      </c>
      <c r="C40" s="140">
        <v>3271</v>
      </c>
      <c r="D40" s="145" t="s">
        <v>35</v>
      </c>
      <c r="E40" s="144" t="s">
        <v>124</v>
      </c>
      <c r="F40" s="179">
        <v>-447.95</v>
      </c>
    </row>
    <row r="41" spans="1:6" ht="49.5">
      <c r="A41" s="143">
        <v>35</v>
      </c>
      <c r="B41" s="147">
        <v>43697</v>
      </c>
      <c r="C41" s="140">
        <v>3272</v>
      </c>
      <c r="D41" s="145" t="s">
        <v>35</v>
      </c>
      <c r="E41" s="144" t="s">
        <v>125</v>
      </c>
      <c r="F41" s="179">
        <v>-1418.95</v>
      </c>
    </row>
    <row r="42" spans="1:6" ht="49.5">
      <c r="A42" s="143">
        <v>36</v>
      </c>
      <c r="B42" s="147">
        <v>43697</v>
      </c>
      <c r="C42" s="140">
        <v>3273</v>
      </c>
      <c r="D42" s="145" t="s">
        <v>35</v>
      </c>
      <c r="E42" s="144" t="s">
        <v>125</v>
      </c>
      <c r="F42" s="179">
        <v>-3.86</v>
      </c>
    </row>
    <row r="43" spans="1:6" ht="49.5">
      <c r="A43" s="143">
        <v>37</v>
      </c>
      <c r="B43" s="147">
        <v>43697</v>
      </c>
      <c r="C43" s="140" t="s">
        <v>126</v>
      </c>
      <c r="D43" s="144" t="s">
        <v>77</v>
      </c>
      <c r="E43" s="144" t="s">
        <v>127</v>
      </c>
      <c r="F43" s="179">
        <v>2127.29</v>
      </c>
    </row>
    <row r="44" spans="1:6" ht="49.5">
      <c r="A44" s="143">
        <v>38</v>
      </c>
      <c r="B44" s="147">
        <v>43698</v>
      </c>
      <c r="C44" s="140">
        <v>1195</v>
      </c>
      <c r="D44" s="145" t="s">
        <v>35</v>
      </c>
      <c r="E44" s="144" t="s">
        <v>128</v>
      </c>
      <c r="F44" s="179">
        <v>-517.6</v>
      </c>
    </row>
    <row r="45" spans="1:6" ht="49.5">
      <c r="A45" s="143">
        <v>39</v>
      </c>
      <c r="B45" s="147">
        <v>43698</v>
      </c>
      <c r="C45" s="140">
        <v>1196</v>
      </c>
      <c r="D45" s="145" t="s">
        <v>35</v>
      </c>
      <c r="E45" s="144" t="s">
        <v>129</v>
      </c>
      <c r="F45" s="179">
        <v>-61.53</v>
      </c>
    </row>
    <row r="46" spans="1:6" ht="49.5">
      <c r="A46" s="143">
        <v>40</v>
      </c>
      <c r="B46" s="147">
        <v>43698</v>
      </c>
      <c r="C46" s="140">
        <v>1197</v>
      </c>
      <c r="D46" s="145" t="s">
        <v>35</v>
      </c>
      <c r="E46" s="144" t="s">
        <v>130</v>
      </c>
      <c r="F46" s="179">
        <v>-540.75</v>
      </c>
    </row>
    <row r="47" spans="1:6" ht="33">
      <c r="A47" s="143">
        <v>41</v>
      </c>
      <c r="B47" s="147">
        <v>43698</v>
      </c>
      <c r="C47" s="140">
        <v>1591637</v>
      </c>
      <c r="D47" s="145" t="s">
        <v>35</v>
      </c>
      <c r="E47" s="144" t="s">
        <v>131</v>
      </c>
      <c r="F47" s="179">
        <v>-147</v>
      </c>
    </row>
    <row r="48" spans="1:6" ht="33">
      <c r="A48" s="143">
        <v>42</v>
      </c>
      <c r="B48" s="147">
        <v>43698</v>
      </c>
      <c r="C48" s="140">
        <v>2874</v>
      </c>
      <c r="D48" s="144" t="s">
        <v>132</v>
      </c>
      <c r="E48" s="144" t="s">
        <v>133</v>
      </c>
      <c r="F48" s="179">
        <v>60.69</v>
      </c>
    </row>
    <row r="49" spans="1:6" ht="33">
      <c r="A49" s="143">
        <v>43</v>
      </c>
      <c r="B49" s="147">
        <v>43698</v>
      </c>
      <c r="C49" s="140">
        <v>2875</v>
      </c>
      <c r="D49" s="144" t="s">
        <v>134</v>
      </c>
      <c r="E49" s="144" t="s">
        <v>135</v>
      </c>
      <c r="F49" s="179">
        <v>388.69</v>
      </c>
    </row>
    <row r="50" spans="1:6">
      <c r="A50" s="143">
        <v>44</v>
      </c>
      <c r="B50" s="147">
        <v>43699</v>
      </c>
      <c r="C50" s="140">
        <v>2876</v>
      </c>
      <c r="D50" s="144" t="s">
        <v>136</v>
      </c>
      <c r="E50" s="144" t="s">
        <v>137</v>
      </c>
      <c r="F50" s="179">
        <v>38940.660000000003</v>
      </c>
    </row>
    <row r="51" spans="1:6" ht="33">
      <c r="A51" s="143">
        <v>45</v>
      </c>
      <c r="B51" s="147">
        <v>43699</v>
      </c>
      <c r="C51" s="140">
        <v>2877</v>
      </c>
      <c r="D51" s="144" t="s">
        <v>138</v>
      </c>
      <c r="E51" s="144" t="s">
        <v>139</v>
      </c>
      <c r="F51" s="179">
        <v>425.46</v>
      </c>
    </row>
    <row r="52" spans="1:6" ht="33">
      <c r="A52" s="143">
        <v>46</v>
      </c>
      <c r="B52" s="147">
        <v>43699</v>
      </c>
      <c r="C52" s="140">
        <v>2878</v>
      </c>
      <c r="D52" s="144" t="s">
        <v>136</v>
      </c>
      <c r="E52" s="144" t="s">
        <v>140</v>
      </c>
      <c r="F52" s="179">
        <v>2092.2199999999998</v>
      </c>
    </row>
    <row r="53" spans="1:6" ht="33">
      <c r="A53" s="143">
        <v>47</v>
      </c>
      <c r="B53" s="147">
        <v>43699</v>
      </c>
      <c r="C53" s="140">
        <v>2879</v>
      </c>
      <c r="D53" s="144" t="s">
        <v>136</v>
      </c>
      <c r="E53" s="144" t="s">
        <v>141</v>
      </c>
      <c r="F53" s="179">
        <v>35.99</v>
      </c>
    </row>
    <row r="54" spans="1:6" ht="33">
      <c r="A54" s="143">
        <v>48</v>
      </c>
      <c r="B54" s="147">
        <v>43699</v>
      </c>
      <c r="C54" s="140">
        <v>2880</v>
      </c>
      <c r="D54" s="144" t="s">
        <v>142</v>
      </c>
      <c r="E54" s="144" t="s">
        <v>143</v>
      </c>
      <c r="F54" s="179">
        <v>6069</v>
      </c>
    </row>
    <row r="55" spans="1:6" ht="33">
      <c r="A55" s="143">
        <v>49</v>
      </c>
      <c r="B55" s="147">
        <v>43699</v>
      </c>
      <c r="C55" s="140">
        <v>2881</v>
      </c>
      <c r="D55" s="144" t="s">
        <v>144</v>
      </c>
      <c r="E55" s="144" t="s">
        <v>145</v>
      </c>
      <c r="F55" s="179">
        <v>196.69</v>
      </c>
    </row>
    <row r="56" spans="1:6">
      <c r="A56" s="143">
        <v>50</v>
      </c>
      <c r="B56" s="147">
        <v>43699</v>
      </c>
      <c r="C56" s="140">
        <v>2883</v>
      </c>
      <c r="D56" s="144" t="s">
        <v>146</v>
      </c>
      <c r="E56" s="144" t="s">
        <v>147</v>
      </c>
      <c r="F56" s="179">
        <v>11249.57</v>
      </c>
    </row>
    <row r="57" spans="1:6" ht="33">
      <c r="A57" s="143">
        <v>51</v>
      </c>
      <c r="B57" s="147">
        <v>43699</v>
      </c>
      <c r="C57" s="140">
        <v>2884</v>
      </c>
      <c r="D57" s="144" t="s">
        <v>148</v>
      </c>
      <c r="E57" s="144" t="s">
        <v>149</v>
      </c>
      <c r="F57" s="179">
        <v>3373.65</v>
      </c>
    </row>
    <row r="58" spans="1:6">
      <c r="A58" s="143">
        <v>52</v>
      </c>
      <c r="B58" s="147">
        <v>43699</v>
      </c>
      <c r="C58" s="140">
        <v>2885</v>
      </c>
      <c r="D58" s="144" t="s">
        <v>150</v>
      </c>
      <c r="E58" s="144" t="s">
        <v>151</v>
      </c>
      <c r="F58" s="179">
        <v>10505.68</v>
      </c>
    </row>
    <row r="59" spans="1:6" ht="33">
      <c r="A59" s="143">
        <v>53</v>
      </c>
      <c r="B59" s="147">
        <v>43699</v>
      </c>
      <c r="C59" s="140">
        <v>2886</v>
      </c>
      <c r="D59" s="144" t="s">
        <v>152</v>
      </c>
      <c r="E59" s="144" t="s">
        <v>153</v>
      </c>
      <c r="F59" s="179">
        <v>5268.45</v>
      </c>
    </row>
    <row r="60" spans="1:6">
      <c r="A60" s="143">
        <v>54</v>
      </c>
      <c r="B60" s="147">
        <v>43699</v>
      </c>
      <c r="C60" s="140">
        <v>2887</v>
      </c>
      <c r="D60" s="144" t="s">
        <v>154</v>
      </c>
      <c r="E60" s="144" t="s">
        <v>155</v>
      </c>
      <c r="F60" s="179">
        <v>2915.5</v>
      </c>
    </row>
    <row r="61" spans="1:6" ht="33">
      <c r="A61" s="143">
        <v>55</v>
      </c>
      <c r="B61" s="147">
        <v>43699</v>
      </c>
      <c r="C61" s="140">
        <v>2888</v>
      </c>
      <c r="D61" s="144" t="s">
        <v>154</v>
      </c>
      <c r="E61" s="144" t="s">
        <v>156</v>
      </c>
      <c r="F61" s="179">
        <v>297.5</v>
      </c>
    </row>
    <row r="62" spans="1:6">
      <c r="A62" s="143">
        <v>56</v>
      </c>
      <c r="B62" s="147">
        <v>43699</v>
      </c>
      <c r="C62" s="140">
        <v>2889</v>
      </c>
      <c r="D62" s="144" t="s">
        <v>157</v>
      </c>
      <c r="E62" s="144" t="s">
        <v>158</v>
      </c>
      <c r="F62" s="179">
        <v>584.39</v>
      </c>
    </row>
    <row r="63" spans="1:6">
      <c r="A63" s="143">
        <v>57</v>
      </c>
      <c r="B63" s="147">
        <v>43699</v>
      </c>
      <c r="C63" s="140">
        <v>2890</v>
      </c>
      <c r="D63" s="144" t="s">
        <v>159</v>
      </c>
      <c r="E63" s="144" t="s">
        <v>160</v>
      </c>
      <c r="F63" s="179">
        <v>3141.6</v>
      </c>
    </row>
    <row r="64" spans="1:6">
      <c r="A64" s="143">
        <v>58</v>
      </c>
      <c r="B64" s="147">
        <v>43699</v>
      </c>
      <c r="C64" s="140">
        <v>2891</v>
      </c>
      <c r="D64" s="144" t="s">
        <v>161</v>
      </c>
      <c r="E64" s="144" t="s">
        <v>162</v>
      </c>
      <c r="F64" s="179">
        <v>602.38</v>
      </c>
    </row>
    <row r="65" spans="1:6">
      <c r="A65" s="143">
        <v>59</v>
      </c>
      <c r="B65" s="147">
        <v>43699</v>
      </c>
      <c r="C65" s="140">
        <v>2892</v>
      </c>
      <c r="D65" s="144" t="s">
        <v>163</v>
      </c>
      <c r="E65" s="144" t="s">
        <v>164</v>
      </c>
      <c r="F65" s="179">
        <v>5756.37</v>
      </c>
    </row>
    <row r="66" spans="1:6" ht="49.5">
      <c r="A66" s="143">
        <v>60</v>
      </c>
      <c r="B66" s="147">
        <v>43699</v>
      </c>
      <c r="C66" s="140">
        <v>2893</v>
      </c>
      <c r="D66" s="144" t="s">
        <v>165</v>
      </c>
      <c r="E66" s="144" t="s">
        <v>166</v>
      </c>
      <c r="F66" s="179">
        <v>644.98</v>
      </c>
    </row>
    <row r="67" spans="1:6" ht="33">
      <c r="A67" s="143">
        <v>61</v>
      </c>
      <c r="B67" s="147">
        <v>43699</v>
      </c>
      <c r="C67" s="140">
        <v>2915</v>
      </c>
      <c r="D67" s="144" t="s">
        <v>167</v>
      </c>
      <c r="E67" s="144" t="s">
        <v>168</v>
      </c>
      <c r="F67" s="179">
        <v>2261</v>
      </c>
    </row>
    <row r="68" spans="1:6">
      <c r="A68" s="143">
        <v>62</v>
      </c>
      <c r="B68" s="147">
        <v>43700</v>
      </c>
      <c r="C68" s="140">
        <v>2923</v>
      </c>
      <c r="D68" s="144" t="s">
        <v>169</v>
      </c>
      <c r="E68" s="144" t="s">
        <v>170</v>
      </c>
      <c r="F68" s="179">
        <v>147</v>
      </c>
    </row>
    <row r="69" spans="1:6" ht="33">
      <c r="A69" s="143">
        <v>63</v>
      </c>
      <c r="B69" s="147">
        <v>43700</v>
      </c>
      <c r="C69" s="140">
        <v>2928</v>
      </c>
      <c r="D69" s="144" t="s">
        <v>169</v>
      </c>
      <c r="E69" s="144" t="s">
        <v>171</v>
      </c>
      <c r="F69" s="179">
        <v>188.65</v>
      </c>
    </row>
    <row r="70" spans="1:6">
      <c r="A70" s="143">
        <v>64</v>
      </c>
      <c r="B70" s="147">
        <v>43700</v>
      </c>
      <c r="C70" s="140">
        <v>986</v>
      </c>
      <c r="D70" s="144" t="s">
        <v>77</v>
      </c>
      <c r="E70" s="144" t="s">
        <v>172</v>
      </c>
      <c r="F70" s="179">
        <v>4500</v>
      </c>
    </row>
    <row r="71" spans="1:6">
      <c r="A71" s="143">
        <v>65</v>
      </c>
      <c r="B71" s="147">
        <v>43700</v>
      </c>
      <c r="C71" s="140">
        <v>2882</v>
      </c>
      <c r="D71" s="144" t="s">
        <v>173</v>
      </c>
      <c r="E71" s="144" t="s">
        <v>174</v>
      </c>
      <c r="F71" s="179">
        <v>448.71</v>
      </c>
    </row>
    <row r="72" spans="1:6" ht="33">
      <c r="A72" s="143">
        <v>66</v>
      </c>
      <c r="B72" s="147">
        <v>43700</v>
      </c>
      <c r="C72" s="140">
        <v>2916</v>
      </c>
      <c r="D72" s="144" t="s">
        <v>175</v>
      </c>
      <c r="E72" s="144" t="s">
        <v>176</v>
      </c>
      <c r="F72" s="179">
        <v>1825.28</v>
      </c>
    </row>
    <row r="73" spans="1:6" ht="33">
      <c r="A73" s="143">
        <v>67</v>
      </c>
      <c r="B73" s="147">
        <v>43700</v>
      </c>
      <c r="C73" s="140">
        <v>2917</v>
      </c>
      <c r="D73" s="144" t="s">
        <v>165</v>
      </c>
      <c r="E73" s="144" t="s">
        <v>177</v>
      </c>
      <c r="F73" s="179">
        <v>2207.4499999999998</v>
      </c>
    </row>
    <row r="74" spans="1:6">
      <c r="A74" s="143">
        <v>68</v>
      </c>
      <c r="B74" s="147">
        <v>43700</v>
      </c>
      <c r="C74" s="140">
        <v>2918</v>
      </c>
      <c r="D74" s="144" t="s">
        <v>178</v>
      </c>
      <c r="E74" s="144" t="s">
        <v>179</v>
      </c>
      <c r="F74" s="179">
        <v>26857.41</v>
      </c>
    </row>
    <row r="75" spans="1:6">
      <c r="A75" s="143">
        <v>69</v>
      </c>
      <c r="B75" s="147">
        <v>43700</v>
      </c>
      <c r="C75" s="140">
        <v>2919</v>
      </c>
      <c r="D75" s="144" t="s">
        <v>180</v>
      </c>
      <c r="E75" s="144" t="s">
        <v>181</v>
      </c>
      <c r="F75" s="179">
        <v>452.22</v>
      </c>
    </row>
    <row r="76" spans="1:6" ht="49.5">
      <c r="A76" s="143">
        <v>70</v>
      </c>
      <c r="B76" s="147">
        <v>43700</v>
      </c>
      <c r="C76" s="140">
        <v>2921</v>
      </c>
      <c r="D76" s="144" t="s">
        <v>182</v>
      </c>
      <c r="E76" s="144" t="s">
        <v>183</v>
      </c>
      <c r="F76" s="179">
        <v>14280</v>
      </c>
    </row>
    <row r="77" spans="1:6" ht="33">
      <c r="A77" s="143">
        <v>71</v>
      </c>
      <c r="B77" s="147">
        <v>43700</v>
      </c>
      <c r="C77" s="140">
        <v>2922</v>
      </c>
      <c r="D77" s="146" t="s">
        <v>184</v>
      </c>
      <c r="E77" s="144" t="s">
        <v>185</v>
      </c>
      <c r="F77" s="179">
        <v>294.52999999999997</v>
      </c>
    </row>
    <row r="78" spans="1:6">
      <c r="A78" s="143">
        <v>72</v>
      </c>
      <c r="B78" s="147">
        <v>43700</v>
      </c>
      <c r="C78" s="140">
        <v>2924</v>
      </c>
      <c r="D78" s="137" t="s">
        <v>134</v>
      </c>
      <c r="E78" s="144" t="s">
        <v>186</v>
      </c>
      <c r="F78" s="179">
        <v>1278.6300000000001</v>
      </c>
    </row>
    <row r="79" spans="1:6">
      <c r="A79" s="143">
        <v>73</v>
      </c>
      <c r="B79" s="147">
        <v>43700</v>
      </c>
      <c r="C79" s="140">
        <v>2925</v>
      </c>
      <c r="D79" s="137" t="s">
        <v>134</v>
      </c>
      <c r="E79" s="144" t="s">
        <v>186</v>
      </c>
      <c r="F79" s="179">
        <v>939.16</v>
      </c>
    </row>
    <row r="80" spans="1:6">
      <c r="A80" s="143">
        <v>74</v>
      </c>
      <c r="B80" s="147">
        <v>43700</v>
      </c>
      <c r="C80" s="140">
        <v>2926</v>
      </c>
      <c r="D80" s="137" t="s">
        <v>134</v>
      </c>
      <c r="E80" s="144" t="s">
        <v>186</v>
      </c>
      <c r="F80" s="179">
        <v>375.06</v>
      </c>
    </row>
    <row r="81" spans="1:6">
      <c r="A81" s="143">
        <v>75</v>
      </c>
      <c r="B81" s="147">
        <v>43703</v>
      </c>
      <c r="C81" s="140">
        <v>988</v>
      </c>
      <c r="D81" s="144" t="s">
        <v>77</v>
      </c>
      <c r="E81" s="144" t="s">
        <v>282</v>
      </c>
      <c r="F81" s="179">
        <v>268</v>
      </c>
    </row>
    <row r="82" spans="1:6">
      <c r="A82" s="143">
        <v>76</v>
      </c>
      <c r="B82" s="147">
        <v>43703</v>
      </c>
      <c r="C82" s="140">
        <v>2920</v>
      </c>
      <c r="D82" s="140" t="s">
        <v>180</v>
      </c>
      <c r="E82" s="144" t="s">
        <v>187</v>
      </c>
      <c r="F82" s="179">
        <v>704.09</v>
      </c>
    </row>
    <row r="83" spans="1:6">
      <c r="A83" s="143">
        <v>77</v>
      </c>
      <c r="B83" s="147">
        <v>43703</v>
      </c>
      <c r="C83" s="140">
        <v>2955</v>
      </c>
      <c r="D83" s="140" t="s">
        <v>188</v>
      </c>
      <c r="E83" s="144" t="s">
        <v>164</v>
      </c>
      <c r="F83" s="179">
        <v>3242.75</v>
      </c>
    </row>
    <row r="84" spans="1:6">
      <c r="A84" s="143">
        <v>78</v>
      </c>
      <c r="B84" s="147">
        <v>43703</v>
      </c>
      <c r="C84" s="140">
        <v>2956</v>
      </c>
      <c r="D84" s="144" t="s">
        <v>189</v>
      </c>
      <c r="E84" s="144" t="s">
        <v>190</v>
      </c>
      <c r="F84" s="179">
        <v>449.82</v>
      </c>
    </row>
    <row r="85" spans="1:6">
      <c r="A85" s="143">
        <v>79</v>
      </c>
      <c r="B85" s="147">
        <v>43703</v>
      </c>
      <c r="C85" s="140">
        <v>2958</v>
      </c>
      <c r="D85" s="146" t="s">
        <v>157</v>
      </c>
      <c r="E85" s="144" t="s">
        <v>158</v>
      </c>
      <c r="F85" s="179">
        <v>2307.54</v>
      </c>
    </row>
    <row r="86" spans="1:6">
      <c r="A86" s="143">
        <v>80</v>
      </c>
      <c r="B86" s="147">
        <v>43703</v>
      </c>
      <c r="C86" s="140">
        <v>2959</v>
      </c>
      <c r="D86" s="146" t="s">
        <v>191</v>
      </c>
      <c r="E86" s="144" t="s">
        <v>192</v>
      </c>
      <c r="F86" s="179">
        <v>1582.7</v>
      </c>
    </row>
    <row r="87" spans="1:6" ht="33">
      <c r="A87" s="143">
        <v>81</v>
      </c>
      <c r="B87" s="147">
        <v>43703</v>
      </c>
      <c r="C87" s="140">
        <v>2960</v>
      </c>
      <c r="D87" s="137" t="s">
        <v>193</v>
      </c>
      <c r="E87" s="144" t="s">
        <v>194</v>
      </c>
      <c r="F87" s="179">
        <v>327.25</v>
      </c>
    </row>
    <row r="88" spans="1:6" ht="33">
      <c r="A88" s="143">
        <v>82</v>
      </c>
      <c r="B88" s="147">
        <v>43703</v>
      </c>
      <c r="C88" s="140">
        <v>2961</v>
      </c>
      <c r="D88" s="137" t="s">
        <v>195</v>
      </c>
      <c r="E88" s="144" t="s">
        <v>196</v>
      </c>
      <c r="F88" s="179">
        <v>4951.5200000000004</v>
      </c>
    </row>
    <row r="89" spans="1:6" ht="33">
      <c r="A89" s="143">
        <v>83</v>
      </c>
      <c r="B89" s="147">
        <v>43703</v>
      </c>
      <c r="C89" s="140">
        <v>2962</v>
      </c>
      <c r="D89" s="137" t="s">
        <v>197</v>
      </c>
      <c r="E89" s="144" t="s">
        <v>198</v>
      </c>
      <c r="F89" s="179">
        <v>8047.22</v>
      </c>
    </row>
    <row r="90" spans="1:6" ht="33">
      <c r="A90" s="143">
        <v>84</v>
      </c>
      <c r="B90" s="147">
        <v>43703</v>
      </c>
      <c r="C90" s="140">
        <v>2963</v>
      </c>
      <c r="D90" s="137" t="s">
        <v>197</v>
      </c>
      <c r="E90" s="144" t="s">
        <v>199</v>
      </c>
      <c r="F90" s="179">
        <v>1183.3399999999999</v>
      </c>
    </row>
    <row r="91" spans="1:6" ht="49.5">
      <c r="A91" s="143">
        <v>85</v>
      </c>
      <c r="B91" s="147">
        <v>43703</v>
      </c>
      <c r="C91" s="140">
        <v>2964</v>
      </c>
      <c r="D91" s="144" t="s">
        <v>200</v>
      </c>
      <c r="E91" s="144" t="s">
        <v>201</v>
      </c>
      <c r="F91" s="179">
        <v>600</v>
      </c>
    </row>
    <row r="92" spans="1:6" ht="33">
      <c r="A92" s="143">
        <v>86</v>
      </c>
      <c r="B92" s="147">
        <v>43703</v>
      </c>
      <c r="C92" s="140">
        <v>2966</v>
      </c>
      <c r="D92" s="144" t="s">
        <v>165</v>
      </c>
      <c r="E92" s="144" t="s">
        <v>202</v>
      </c>
      <c r="F92" s="179">
        <v>309.39999999999998</v>
      </c>
    </row>
    <row r="93" spans="1:6">
      <c r="A93" s="143">
        <v>87</v>
      </c>
      <c r="B93" s="147">
        <v>43703</v>
      </c>
      <c r="C93" s="140">
        <v>2967</v>
      </c>
      <c r="D93" s="144" t="s">
        <v>165</v>
      </c>
      <c r="E93" s="144" t="s">
        <v>203</v>
      </c>
      <c r="F93" s="179">
        <v>2099.16</v>
      </c>
    </row>
    <row r="94" spans="1:6" ht="33">
      <c r="A94" s="143">
        <v>88</v>
      </c>
      <c r="B94" s="147">
        <v>43703</v>
      </c>
      <c r="C94" s="140">
        <v>2969</v>
      </c>
      <c r="D94" s="144" t="s">
        <v>132</v>
      </c>
      <c r="E94" s="144" t="s">
        <v>204</v>
      </c>
      <c r="F94" s="179">
        <v>86</v>
      </c>
    </row>
    <row r="95" spans="1:6">
      <c r="A95" s="143">
        <v>89</v>
      </c>
      <c r="B95" s="147">
        <v>43703</v>
      </c>
      <c r="C95" s="140">
        <v>2972</v>
      </c>
      <c r="D95" s="146" t="s">
        <v>205</v>
      </c>
      <c r="E95" s="144" t="s">
        <v>206</v>
      </c>
      <c r="F95" s="179">
        <v>15739.64</v>
      </c>
    </row>
    <row r="96" spans="1:6">
      <c r="A96" s="143">
        <v>90</v>
      </c>
      <c r="B96" s="147">
        <v>43703</v>
      </c>
      <c r="C96" s="140">
        <v>2973</v>
      </c>
      <c r="D96" s="137" t="s">
        <v>207</v>
      </c>
      <c r="E96" s="144" t="s">
        <v>208</v>
      </c>
      <c r="F96" s="179">
        <v>23659.8</v>
      </c>
    </row>
    <row r="97" spans="1:6" ht="33">
      <c r="A97" s="143">
        <v>91</v>
      </c>
      <c r="B97" s="147">
        <v>43704</v>
      </c>
      <c r="C97" s="140">
        <v>2950</v>
      </c>
      <c r="D97" s="144" t="s">
        <v>209</v>
      </c>
      <c r="E97" s="144" t="s">
        <v>208</v>
      </c>
      <c r="F97" s="179">
        <v>6510.64</v>
      </c>
    </row>
    <row r="98" spans="1:6" ht="33">
      <c r="A98" s="143">
        <v>92</v>
      </c>
      <c r="B98" s="147">
        <v>43704</v>
      </c>
      <c r="C98" s="140">
        <v>2951</v>
      </c>
      <c r="D98" s="144" t="s">
        <v>210</v>
      </c>
      <c r="E98" s="144" t="s">
        <v>208</v>
      </c>
      <c r="F98" s="179">
        <v>3087.52</v>
      </c>
    </row>
    <row r="99" spans="1:6" ht="33">
      <c r="A99" s="143">
        <v>93</v>
      </c>
      <c r="B99" s="147">
        <v>43704</v>
      </c>
      <c r="C99" s="140">
        <v>2952</v>
      </c>
      <c r="D99" s="144" t="s">
        <v>209</v>
      </c>
      <c r="E99" s="144" t="s">
        <v>211</v>
      </c>
      <c r="F99" s="179">
        <v>2953.28</v>
      </c>
    </row>
    <row r="100" spans="1:6">
      <c r="A100" s="143">
        <v>94</v>
      </c>
      <c r="B100" s="147">
        <v>43704</v>
      </c>
      <c r="C100" s="140">
        <v>2953</v>
      </c>
      <c r="D100" s="144" t="s">
        <v>212</v>
      </c>
      <c r="E100" s="144" t="s">
        <v>213</v>
      </c>
      <c r="F100" s="179">
        <v>21998.58</v>
      </c>
    </row>
    <row r="101" spans="1:6" ht="33">
      <c r="A101" s="143">
        <v>95</v>
      </c>
      <c r="B101" s="147">
        <v>43704</v>
      </c>
      <c r="C101" s="140">
        <v>2954</v>
      </c>
      <c r="D101" s="144" t="s">
        <v>214</v>
      </c>
      <c r="E101" s="144" t="s">
        <v>213</v>
      </c>
      <c r="F101" s="179">
        <v>3515.41</v>
      </c>
    </row>
    <row r="102" spans="1:6">
      <c r="A102" s="143">
        <v>96</v>
      </c>
      <c r="B102" s="147">
        <v>43704</v>
      </c>
      <c r="C102" s="140">
        <v>2965</v>
      </c>
      <c r="D102" s="144" t="s">
        <v>215</v>
      </c>
      <c r="E102" s="144" t="s">
        <v>216</v>
      </c>
      <c r="F102" s="179">
        <v>2856</v>
      </c>
    </row>
    <row r="103" spans="1:6">
      <c r="A103" s="143">
        <v>97</v>
      </c>
      <c r="B103" s="147">
        <v>43704</v>
      </c>
      <c r="C103" s="140">
        <v>2974</v>
      </c>
      <c r="D103" s="144" t="s">
        <v>189</v>
      </c>
      <c r="E103" s="144" t="s">
        <v>111</v>
      </c>
      <c r="F103" s="179">
        <v>1265.92</v>
      </c>
    </row>
    <row r="104" spans="1:6" ht="33">
      <c r="A104" s="143">
        <v>98</v>
      </c>
      <c r="B104" s="147">
        <v>43705</v>
      </c>
      <c r="C104" s="140">
        <v>991</v>
      </c>
      <c r="D104" s="144" t="s">
        <v>77</v>
      </c>
      <c r="E104" s="144" t="s">
        <v>217</v>
      </c>
      <c r="F104" s="179">
        <v>250</v>
      </c>
    </row>
    <row r="105" spans="1:6" ht="33">
      <c r="A105" s="143">
        <v>99</v>
      </c>
      <c r="B105" s="147">
        <v>43705</v>
      </c>
      <c r="C105" s="140">
        <v>1</v>
      </c>
      <c r="D105" s="144" t="s">
        <v>35</v>
      </c>
      <c r="E105" s="144" t="s">
        <v>218</v>
      </c>
      <c r="F105" s="179">
        <v>-128.77000000000001</v>
      </c>
    </row>
    <row r="106" spans="1:6" ht="33">
      <c r="A106" s="143">
        <v>100</v>
      </c>
      <c r="B106" s="147">
        <v>43705</v>
      </c>
      <c r="C106" s="140">
        <v>1637</v>
      </c>
      <c r="D106" s="144" t="s">
        <v>219</v>
      </c>
      <c r="E106" s="144" t="s">
        <v>220</v>
      </c>
      <c r="F106" s="179">
        <v>1220</v>
      </c>
    </row>
    <row r="107" spans="1:6" ht="33">
      <c r="A107" s="143">
        <v>101</v>
      </c>
      <c r="B107" s="147">
        <v>43705</v>
      </c>
      <c r="C107" s="140">
        <v>2975</v>
      </c>
      <c r="D107" s="144" t="s">
        <v>221</v>
      </c>
      <c r="E107" s="144" t="s">
        <v>222</v>
      </c>
      <c r="F107" s="179">
        <v>67419.34</v>
      </c>
    </row>
    <row r="108" spans="1:6" ht="33">
      <c r="A108" s="143">
        <v>102</v>
      </c>
      <c r="B108" s="147">
        <v>43706</v>
      </c>
      <c r="C108" s="140">
        <v>1</v>
      </c>
      <c r="D108" s="144" t="s">
        <v>35</v>
      </c>
      <c r="E108" s="144" t="s">
        <v>223</v>
      </c>
      <c r="F108" s="179">
        <v>-67.16</v>
      </c>
    </row>
    <row r="109" spans="1:6" ht="33">
      <c r="A109" s="143">
        <v>103</v>
      </c>
      <c r="B109" s="147">
        <v>43706</v>
      </c>
      <c r="C109" s="140">
        <v>1</v>
      </c>
      <c r="D109" s="144" t="s">
        <v>35</v>
      </c>
      <c r="E109" s="144" t="s">
        <v>224</v>
      </c>
      <c r="F109" s="179">
        <v>-4.21</v>
      </c>
    </row>
    <row r="110" spans="1:6" ht="33">
      <c r="A110" s="143">
        <v>104</v>
      </c>
      <c r="B110" s="147">
        <v>43706</v>
      </c>
      <c r="C110" s="140">
        <v>1</v>
      </c>
      <c r="D110" s="144" t="s">
        <v>35</v>
      </c>
      <c r="E110" s="144" t="s">
        <v>225</v>
      </c>
      <c r="F110" s="179">
        <v>-598.04</v>
      </c>
    </row>
    <row r="111" spans="1:6" ht="33">
      <c r="A111" s="143">
        <v>105</v>
      </c>
      <c r="B111" s="147">
        <v>43707</v>
      </c>
      <c r="C111" s="140">
        <v>259</v>
      </c>
      <c r="D111" s="144" t="s">
        <v>35</v>
      </c>
      <c r="E111" s="144" t="s">
        <v>226</v>
      </c>
      <c r="F111" s="179">
        <v>-367.45</v>
      </c>
    </row>
    <row r="112" spans="1:6" ht="49.5">
      <c r="A112" s="143">
        <v>106</v>
      </c>
      <c r="B112" s="147">
        <v>43707</v>
      </c>
      <c r="C112" s="140">
        <v>260</v>
      </c>
      <c r="D112" s="144" t="s">
        <v>35</v>
      </c>
      <c r="E112" s="144" t="s">
        <v>227</v>
      </c>
      <c r="F112" s="179">
        <v>-227.09</v>
      </c>
    </row>
    <row r="113" spans="1:6" ht="49.5">
      <c r="A113" s="143">
        <v>107</v>
      </c>
      <c r="B113" s="147">
        <v>43707</v>
      </c>
      <c r="C113" s="140">
        <v>261</v>
      </c>
      <c r="D113" s="144" t="s">
        <v>35</v>
      </c>
      <c r="E113" s="144" t="s">
        <v>228</v>
      </c>
      <c r="F113" s="179">
        <v>-28.81</v>
      </c>
    </row>
    <row r="114" spans="1:6" ht="49.5">
      <c r="A114" s="143">
        <v>108</v>
      </c>
      <c r="B114" s="147">
        <v>43707</v>
      </c>
      <c r="C114" s="140">
        <v>3685</v>
      </c>
      <c r="D114" s="144" t="s">
        <v>35</v>
      </c>
      <c r="E114" s="144" t="s">
        <v>229</v>
      </c>
      <c r="F114" s="179">
        <v>-1409.16</v>
      </c>
    </row>
    <row r="115" spans="1:6" ht="33">
      <c r="A115" s="143">
        <v>109</v>
      </c>
      <c r="B115" s="147">
        <v>43707</v>
      </c>
      <c r="C115" s="140">
        <v>3686</v>
      </c>
      <c r="D115" s="144" t="s">
        <v>35</v>
      </c>
      <c r="E115" s="144" t="s">
        <v>230</v>
      </c>
      <c r="F115" s="179">
        <v>-3.49</v>
      </c>
    </row>
    <row r="116" spans="1:6" ht="49.5">
      <c r="A116" s="143">
        <v>110</v>
      </c>
      <c r="B116" s="147">
        <v>43707</v>
      </c>
      <c r="C116" s="140">
        <v>3687</v>
      </c>
      <c r="D116" s="144" t="s">
        <v>231</v>
      </c>
      <c r="E116" s="144" t="s">
        <v>232</v>
      </c>
      <c r="F116" s="179">
        <v>-3975.69</v>
      </c>
    </row>
    <row r="117" spans="1:6" ht="49.5">
      <c r="A117" s="143">
        <v>111</v>
      </c>
      <c r="B117" s="147">
        <v>43707</v>
      </c>
      <c r="C117" s="140">
        <v>3688</v>
      </c>
      <c r="D117" s="144" t="s">
        <v>35</v>
      </c>
      <c r="E117" s="144" t="s">
        <v>233</v>
      </c>
      <c r="F117" s="179">
        <v>-434.09</v>
      </c>
    </row>
    <row r="118" spans="1:6" ht="49.5">
      <c r="A118" s="143">
        <v>112</v>
      </c>
      <c r="B118" s="147">
        <v>43707</v>
      </c>
      <c r="C118" s="140">
        <v>3689</v>
      </c>
      <c r="D118" s="144" t="s">
        <v>35</v>
      </c>
      <c r="E118" s="144" t="s">
        <v>234</v>
      </c>
      <c r="F118" s="179">
        <v>-46.11</v>
      </c>
    </row>
    <row r="119" spans="1:6">
      <c r="A119" s="143">
        <v>113</v>
      </c>
      <c r="B119" s="147">
        <v>43707</v>
      </c>
      <c r="C119" s="140">
        <v>2978</v>
      </c>
      <c r="D119" s="144" t="s">
        <v>120</v>
      </c>
      <c r="E119" s="144" t="s">
        <v>235</v>
      </c>
      <c r="F119" s="179">
        <v>18182.47</v>
      </c>
    </row>
    <row r="120" spans="1:6">
      <c r="A120" s="143">
        <v>114</v>
      </c>
      <c r="B120" s="147">
        <v>43707</v>
      </c>
      <c r="C120" s="140">
        <v>2979</v>
      </c>
      <c r="D120" s="137" t="s">
        <v>236</v>
      </c>
      <c r="E120" s="144" t="s">
        <v>237</v>
      </c>
      <c r="F120" s="179">
        <v>56.35</v>
      </c>
    </row>
    <row r="121" spans="1:6">
      <c r="A121" s="143">
        <v>115</v>
      </c>
      <c r="B121" s="147">
        <v>43707</v>
      </c>
      <c r="C121" s="140">
        <v>2980</v>
      </c>
      <c r="D121" s="137" t="s">
        <v>236</v>
      </c>
      <c r="E121" s="144" t="s">
        <v>238</v>
      </c>
      <c r="F121" s="179">
        <v>268.67</v>
      </c>
    </row>
    <row r="122" spans="1:6">
      <c r="A122" s="143">
        <v>116</v>
      </c>
      <c r="B122" s="147">
        <v>43707</v>
      </c>
      <c r="C122" s="140">
        <v>2981</v>
      </c>
      <c r="D122" s="146" t="s">
        <v>173</v>
      </c>
      <c r="E122" s="144" t="s">
        <v>239</v>
      </c>
      <c r="F122" s="179">
        <v>2390.38</v>
      </c>
    </row>
    <row r="123" spans="1:6">
      <c r="A123" s="143">
        <v>117</v>
      </c>
      <c r="B123" s="147">
        <v>43707</v>
      </c>
      <c r="C123" s="140">
        <v>2982</v>
      </c>
      <c r="D123" s="137" t="s">
        <v>136</v>
      </c>
      <c r="E123" s="144" t="s">
        <v>240</v>
      </c>
      <c r="F123" s="179">
        <v>1299.19</v>
      </c>
    </row>
    <row r="124" spans="1:6" ht="33">
      <c r="A124" s="143">
        <v>118</v>
      </c>
      <c r="B124" s="147">
        <v>43707</v>
      </c>
      <c r="C124" s="140">
        <v>2983</v>
      </c>
      <c r="D124" s="137" t="s">
        <v>136</v>
      </c>
      <c r="E124" s="144" t="s">
        <v>241</v>
      </c>
      <c r="F124" s="179">
        <v>6155.31</v>
      </c>
    </row>
    <row r="125" spans="1:6" ht="49.5">
      <c r="A125" s="143">
        <v>119</v>
      </c>
      <c r="B125" s="147">
        <v>43707</v>
      </c>
      <c r="C125" s="140">
        <v>2986</v>
      </c>
      <c r="D125" s="146" t="s">
        <v>219</v>
      </c>
      <c r="E125" s="144" t="s">
        <v>283</v>
      </c>
      <c r="F125" s="179">
        <v>45.33</v>
      </c>
    </row>
    <row r="126" spans="1:6" s="2" customFormat="1" ht="29.25" customHeight="1" thickBot="1">
      <c r="A126" s="154"/>
      <c r="B126" s="155"/>
      <c r="C126" s="156" t="s">
        <v>242</v>
      </c>
      <c r="D126" s="157"/>
      <c r="E126" s="158"/>
      <c r="F126" s="180">
        <f>SUM(F7:F125)</f>
        <v>401353.16000000015</v>
      </c>
    </row>
  </sheetData>
  <pageMargins left="0.27559055118110237" right="0.11811023622047245" top="0.55118110236220474" bottom="0.55118110236220474" header="0.31496062992125984" footer="0.31496062992125984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zoomScaleNormal="100" workbookViewId="0">
      <selection activeCell="F10" sqref="F10"/>
    </sheetView>
  </sheetViews>
  <sheetFormatPr defaultRowHeight="16.5"/>
  <cols>
    <col min="1" max="1" width="10.5703125" style="8" customWidth="1"/>
    <col min="2" max="2" width="14" style="8" customWidth="1"/>
    <col min="3" max="3" width="16.28515625" style="8" customWidth="1"/>
    <col min="4" max="4" width="31.140625" style="26" customWidth="1"/>
    <col min="5" max="5" width="81.42578125" style="8" customWidth="1"/>
    <col min="6" max="6" width="18.5703125" style="8" customWidth="1"/>
    <col min="7" max="257" width="9.140625" style="8"/>
    <col min="258" max="258" width="15.140625" style="8" customWidth="1"/>
    <col min="259" max="259" width="9.140625" style="8"/>
    <col min="260" max="260" width="11.140625" style="8" customWidth="1"/>
    <col min="261" max="261" width="11.7109375" style="8" bestFit="1" customWidth="1"/>
    <col min="262" max="262" width="115.7109375" style="8" customWidth="1"/>
    <col min="263" max="513" width="9.140625" style="8"/>
    <col min="514" max="514" width="15.140625" style="8" customWidth="1"/>
    <col min="515" max="515" width="9.140625" style="8"/>
    <col min="516" max="516" width="11.140625" style="8" customWidth="1"/>
    <col min="517" max="517" width="11.7109375" style="8" bestFit="1" customWidth="1"/>
    <col min="518" max="518" width="115.7109375" style="8" customWidth="1"/>
    <col min="519" max="769" width="9.140625" style="8"/>
    <col min="770" max="770" width="15.140625" style="8" customWidth="1"/>
    <col min="771" max="771" width="9.140625" style="8"/>
    <col min="772" max="772" width="11.140625" style="8" customWidth="1"/>
    <col min="773" max="773" width="11.7109375" style="8" bestFit="1" customWidth="1"/>
    <col min="774" max="774" width="115.7109375" style="8" customWidth="1"/>
    <col min="775" max="1025" width="9.140625" style="8"/>
    <col min="1026" max="1026" width="15.140625" style="8" customWidth="1"/>
    <col min="1027" max="1027" width="9.140625" style="8"/>
    <col min="1028" max="1028" width="11.140625" style="8" customWidth="1"/>
    <col min="1029" max="1029" width="11.7109375" style="8" bestFit="1" customWidth="1"/>
    <col min="1030" max="1030" width="115.7109375" style="8" customWidth="1"/>
    <col min="1031" max="1281" width="9.140625" style="8"/>
    <col min="1282" max="1282" width="15.140625" style="8" customWidth="1"/>
    <col min="1283" max="1283" width="9.140625" style="8"/>
    <col min="1284" max="1284" width="11.140625" style="8" customWidth="1"/>
    <col min="1285" max="1285" width="11.7109375" style="8" bestFit="1" customWidth="1"/>
    <col min="1286" max="1286" width="115.7109375" style="8" customWidth="1"/>
    <col min="1287" max="1537" width="9.140625" style="8"/>
    <col min="1538" max="1538" width="15.140625" style="8" customWidth="1"/>
    <col min="1539" max="1539" width="9.140625" style="8"/>
    <col min="1540" max="1540" width="11.140625" style="8" customWidth="1"/>
    <col min="1541" max="1541" width="11.7109375" style="8" bestFit="1" customWidth="1"/>
    <col min="1542" max="1542" width="115.7109375" style="8" customWidth="1"/>
    <col min="1543" max="1793" width="9.140625" style="8"/>
    <col min="1794" max="1794" width="15.140625" style="8" customWidth="1"/>
    <col min="1795" max="1795" width="9.140625" style="8"/>
    <col min="1796" max="1796" width="11.140625" style="8" customWidth="1"/>
    <col min="1797" max="1797" width="11.7109375" style="8" bestFit="1" customWidth="1"/>
    <col min="1798" max="1798" width="115.7109375" style="8" customWidth="1"/>
    <col min="1799" max="2049" width="9.140625" style="8"/>
    <col min="2050" max="2050" width="15.140625" style="8" customWidth="1"/>
    <col min="2051" max="2051" width="9.140625" style="8"/>
    <col min="2052" max="2052" width="11.140625" style="8" customWidth="1"/>
    <col min="2053" max="2053" width="11.7109375" style="8" bestFit="1" customWidth="1"/>
    <col min="2054" max="2054" width="115.7109375" style="8" customWidth="1"/>
    <col min="2055" max="2305" width="9.140625" style="8"/>
    <col min="2306" max="2306" width="15.140625" style="8" customWidth="1"/>
    <col min="2307" max="2307" width="9.140625" style="8"/>
    <col min="2308" max="2308" width="11.140625" style="8" customWidth="1"/>
    <col min="2309" max="2309" width="11.7109375" style="8" bestFit="1" customWidth="1"/>
    <col min="2310" max="2310" width="115.7109375" style="8" customWidth="1"/>
    <col min="2311" max="2561" width="9.140625" style="8"/>
    <col min="2562" max="2562" width="15.140625" style="8" customWidth="1"/>
    <col min="2563" max="2563" width="9.140625" style="8"/>
    <col min="2564" max="2564" width="11.140625" style="8" customWidth="1"/>
    <col min="2565" max="2565" width="11.7109375" style="8" bestFit="1" customWidth="1"/>
    <col min="2566" max="2566" width="115.7109375" style="8" customWidth="1"/>
    <col min="2567" max="2817" width="9.140625" style="8"/>
    <col min="2818" max="2818" width="15.140625" style="8" customWidth="1"/>
    <col min="2819" max="2819" width="9.140625" style="8"/>
    <col min="2820" max="2820" width="11.140625" style="8" customWidth="1"/>
    <col min="2821" max="2821" width="11.7109375" style="8" bestFit="1" customWidth="1"/>
    <col min="2822" max="2822" width="115.7109375" style="8" customWidth="1"/>
    <col min="2823" max="3073" width="9.140625" style="8"/>
    <col min="3074" max="3074" width="15.140625" style="8" customWidth="1"/>
    <col min="3075" max="3075" width="9.140625" style="8"/>
    <col min="3076" max="3076" width="11.140625" style="8" customWidth="1"/>
    <col min="3077" max="3077" width="11.7109375" style="8" bestFit="1" customWidth="1"/>
    <col min="3078" max="3078" width="115.7109375" style="8" customWidth="1"/>
    <col min="3079" max="3329" width="9.140625" style="8"/>
    <col min="3330" max="3330" width="15.140625" style="8" customWidth="1"/>
    <col min="3331" max="3331" width="9.140625" style="8"/>
    <col min="3332" max="3332" width="11.140625" style="8" customWidth="1"/>
    <col min="3333" max="3333" width="11.7109375" style="8" bestFit="1" customWidth="1"/>
    <col min="3334" max="3334" width="115.7109375" style="8" customWidth="1"/>
    <col min="3335" max="3585" width="9.140625" style="8"/>
    <col min="3586" max="3586" width="15.140625" style="8" customWidth="1"/>
    <col min="3587" max="3587" width="9.140625" style="8"/>
    <col min="3588" max="3588" width="11.140625" style="8" customWidth="1"/>
    <col min="3589" max="3589" width="11.7109375" style="8" bestFit="1" customWidth="1"/>
    <col min="3590" max="3590" width="115.7109375" style="8" customWidth="1"/>
    <col min="3591" max="3841" width="9.140625" style="8"/>
    <col min="3842" max="3842" width="15.140625" style="8" customWidth="1"/>
    <col min="3843" max="3843" width="9.140625" style="8"/>
    <col min="3844" max="3844" width="11.140625" style="8" customWidth="1"/>
    <col min="3845" max="3845" width="11.7109375" style="8" bestFit="1" customWidth="1"/>
    <col min="3846" max="3846" width="115.7109375" style="8" customWidth="1"/>
    <col min="3847" max="4097" width="9.140625" style="8"/>
    <col min="4098" max="4098" width="15.140625" style="8" customWidth="1"/>
    <col min="4099" max="4099" width="9.140625" style="8"/>
    <col min="4100" max="4100" width="11.140625" style="8" customWidth="1"/>
    <col min="4101" max="4101" width="11.7109375" style="8" bestFit="1" customWidth="1"/>
    <col min="4102" max="4102" width="115.7109375" style="8" customWidth="1"/>
    <col min="4103" max="4353" width="9.140625" style="8"/>
    <col min="4354" max="4354" width="15.140625" style="8" customWidth="1"/>
    <col min="4355" max="4355" width="9.140625" style="8"/>
    <col min="4356" max="4356" width="11.140625" style="8" customWidth="1"/>
    <col min="4357" max="4357" width="11.7109375" style="8" bestFit="1" customWidth="1"/>
    <col min="4358" max="4358" width="115.7109375" style="8" customWidth="1"/>
    <col min="4359" max="4609" width="9.140625" style="8"/>
    <col min="4610" max="4610" width="15.140625" style="8" customWidth="1"/>
    <col min="4611" max="4611" width="9.140625" style="8"/>
    <col min="4612" max="4612" width="11.140625" style="8" customWidth="1"/>
    <col min="4613" max="4613" width="11.7109375" style="8" bestFit="1" customWidth="1"/>
    <col min="4614" max="4614" width="115.7109375" style="8" customWidth="1"/>
    <col min="4615" max="4865" width="9.140625" style="8"/>
    <col min="4866" max="4866" width="15.140625" style="8" customWidth="1"/>
    <col min="4867" max="4867" width="9.140625" style="8"/>
    <col min="4868" max="4868" width="11.140625" style="8" customWidth="1"/>
    <col min="4869" max="4869" width="11.7109375" style="8" bestFit="1" customWidth="1"/>
    <col min="4870" max="4870" width="115.7109375" style="8" customWidth="1"/>
    <col min="4871" max="5121" width="9.140625" style="8"/>
    <col min="5122" max="5122" width="15.140625" style="8" customWidth="1"/>
    <col min="5123" max="5123" width="9.140625" style="8"/>
    <col min="5124" max="5124" width="11.140625" style="8" customWidth="1"/>
    <col min="5125" max="5125" width="11.7109375" style="8" bestFit="1" customWidth="1"/>
    <col min="5126" max="5126" width="115.7109375" style="8" customWidth="1"/>
    <col min="5127" max="5377" width="9.140625" style="8"/>
    <col min="5378" max="5378" width="15.140625" style="8" customWidth="1"/>
    <col min="5379" max="5379" width="9.140625" style="8"/>
    <col min="5380" max="5380" width="11.140625" style="8" customWidth="1"/>
    <col min="5381" max="5381" width="11.7109375" style="8" bestFit="1" customWidth="1"/>
    <col min="5382" max="5382" width="115.7109375" style="8" customWidth="1"/>
    <col min="5383" max="5633" width="9.140625" style="8"/>
    <col min="5634" max="5634" width="15.140625" style="8" customWidth="1"/>
    <col min="5635" max="5635" width="9.140625" style="8"/>
    <col min="5636" max="5636" width="11.140625" style="8" customWidth="1"/>
    <col min="5637" max="5637" width="11.7109375" style="8" bestFit="1" customWidth="1"/>
    <col min="5638" max="5638" width="115.7109375" style="8" customWidth="1"/>
    <col min="5639" max="5889" width="9.140625" style="8"/>
    <col min="5890" max="5890" width="15.140625" style="8" customWidth="1"/>
    <col min="5891" max="5891" width="9.140625" style="8"/>
    <col min="5892" max="5892" width="11.140625" style="8" customWidth="1"/>
    <col min="5893" max="5893" width="11.7109375" style="8" bestFit="1" customWidth="1"/>
    <col min="5894" max="5894" width="115.7109375" style="8" customWidth="1"/>
    <col min="5895" max="6145" width="9.140625" style="8"/>
    <col min="6146" max="6146" width="15.140625" style="8" customWidth="1"/>
    <col min="6147" max="6147" width="9.140625" style="8"/>
    <col min="6148" max="6148" width="11.140625" style="8" customWidth="1"/>
    <col min="6149" max="6149" width="11.7109375" style="8" bestFit="1" customWidth="1"/>
    <col min="6150" max="6150" width="115.7109375" style="8" customWidth="1"/>
    <col min="6151" max="6401" width="9.140625" style="8"/>
    <col min="6402" max="6402" width="15.140625" style="8" customWidth="1"/>
    <col min="6403" max="6403" width="9.140625" style="8"/>
    <col min="6404" max="6404" width="11.140625" style="8" customWidth="1"/>
    <col min="6405" max="6405" width="11.7109375" style="8" bestFit="1" customWidth="1"/>
    <col min="6406" max="6406" width="115.7109375" style="8" customWidth="1"/>
    <col min="6407" max="6657" width="9.140625" style="8"/>
    <col min="6658" max="6658" width="15.140625" style="8" customWidth="1"/>
    <col min="6659" max="6659" width="9.140625" style="8"/>
    <col min="6660" max="6660" width="11.140625" style="8" customWidth="1"/>
    <col min="6661" max="6661" width="11.7109375" style="8" bestFit="1" customWidth="1"/>
    <col min="6662" max="6662" width="115.7109375" style="8" customWidth="1"/>
    <col min="6663" max="6913" width="9.140625" style="8"/>
    <col min="6914" max="6914" width="15.140625" style="8" customWidth="1"/>
    <col min="6915" max="6915" width="9.140625" style="8"/>
    <col min="6916" max="6916" width="11.140625" style="8" customWidth="1"/>
    <col min="6917" max="6917" width="11.7109375" style="8" bestFit="1" customWidth="1"/>
    <col min="6918" max="6918" width="115.7109375" style="8" customWidth="1"/>
    <col min="6919" max="7169" width="9.140625" style="8"/>
    <col min="7170" max="7170" width="15.140625" style="8" customWidth="1"/>
    <col min="7171" max="7171" width="9.140625" style="8"/>
    <col min="7172" max="7172" width="11.140625" style="8" customWidth="1"/>
    <col min="7173" max="7173" width="11.7109375" style="8" bestFit="1" customWidth="1"/>
    <col min="7174" max="7174" width="115.7109375" style="8" customWidth="1"/>
    <col min="7175" max="7425" width="9.140625" style="8"/>
    <col min="7426" max="7426" width="15.140625" style="8" customWidth="1"/>
    <col min="7427" max="7427" width="9.140625" style="8"/>
    <col min="7428" max="7428" width="11.140625" style="8" customWidth="1"/>
    <col min="7429" max="7429" width="11.7109375" style="8" bestFit="1" customWidth="1"/>
    <col min="7430" max="7430" width="115.7109375" style="8" customWidth="1"/>
    <col min="7431" max="7681" width="9.140625" style="8"/>
    <col min="7682" max="7682" width="15.140625" style="8" customWidth="1"/>
    <col min="7683" max="7683" width="9.140625" style="8"/>
    <col min="7684" max="7684" width="11.140625" style="8" customWidth="1"/>
    <col min="7685" max="7685" width="11.7109375" style="8" bestFit="1" customWidth="1"/>
    <col min="7686" max="7686" width="115.7109375" style="8" customWidth="1"/>
    <col min="7687" max="7937" width="9.140625" style="8"/>
    <col min="7938" max="7938" width="15.140625" style="8" customWidth="1"/>
    <col min="7939" max="7939" width="9.140625" style="8"/>
    <col min="7940" max="7940" width="11.140625" style="8" customWidth="1"/>
    <col min="7941" max="7941" width="11.7109375" style="8" bestFit="1" customWidth="1"/>
    <col min="7942" max="7942" width="115.7109375" style="8" customWidth="1"/>
    <col min="7943" max="8193" width="9.140625" style="8"/>
    <col min="8194" max="8194" width="15.140625" style="8" customWidth="1"/>
    <col min="8195" max="8195" width="9.140625" style="8"/>
    <col min="8196" max="8196" width="11.140625" style="8" customWidth="1"/>
    <col min="8197" max="8197" width="11.7109375" style="8" bestFit="1" customWidth="1"/>
    <col min="8198" max="8198" width="115.7109375" style="8" customWidth="1"/>
    <col min="8199" max="8449" width="9.140625" style="8"/>
    <col min="8450" max="8450" width="15.140625" style="8" customWidth="1"/>
    <col min="8451" max="8451" width="9.140625" style="8"/>
    <col min="8452" max="8452" width="11.140625" style="8" customWidth="1"/>
    <col min="8453" max="8453" width="11.7109375" style="8" bestFit="1" customWidth="1"/>
    <col min="8454" max="8454" width="115.7109375" style="8" customWidth="1"/>
    <col min="8455" max="8705" width="9.140625" style="8"/>
    <col min="8706" max="8706" width="15.140625" style="8" customWidth="1"/>
    <col min="8707" max="8707" width="9.140625" style="8"/>
    <col min="8708" max="8708" width="11.140625" style="8" customWidth="1"/>
    <col min="8709" max="8709" width="11.7109375" style="8" bestFit="1" customWidth="1"/>
    <col min="8710" max="8710" width="115.7109375" style="8" customWidth="1"/>
    <col min="8711" max="8961" width="9.140625" style="8"/>
    <col min="8962" max="8962" width="15.140625" style="8" customWidth="1"/>
    <col min="8963" max="8963" width="9.140625" style="8"/>
    <col min="8964" max="8964" width="11.140625" style="8" customWidth="1"/>
    <col min="8965" max="8965" width="11.7109375" style="8" bestFit="1" customWidth="1"/>
    <col min="8966" max="8966" width="115.7109375" style="8" customWidth="1"/>
    <col min="8967" max="9217" width="9.140625" style="8"/>
    <col min="9218" max="9218" width="15.140625" style="8" customWidth="1"/>
    <col min="9219" max="9219" width="9.140625" style="8"/>
    <col min="9220" max="9220" width="11.140625" style="8" customWidth="1"/>
    <col min="9221" max="9221" width="11.7109375" style="8" bestFit="1" customWidth="1"/>
    <col min="9222" max="9222" width="115.7109375" style="8" customWidth="1"/>
    <col min="9223" max="9473" width="9.140625" style="8"/>
    <col min="9474" max="9474" width="15.140625" style="8" customWidth="1"/>
    <col min="9475" max="9475" width="9.140625" style="8"/>
    <col min="9476" max="9476" width="11.140625" style="8" customWidth="1"/>
    <col min="9477" max="9477" width="11.7109375" style="8" bestFit="1" customWidth="1"/>
    <col min="9478" max="9478" width="115.7109375" style="8" customWidth="1"/>
    <col min="9479" max="9729" width="9.140625" style="8"/>
    <col min="9730" max="9730" width="15.140625" style="8" customWidth="1"/>
    <col min="9731" max="9731" width="9.140625" style="8"/>
    <col min="9732" max="9732" width="11.140625" style="8" customWidth="1"/>
    <col min="9733" max="9733" width="11.7109375" style="8" bestFit="1" customWidth="1"/>
    <col min="9734" max="9734" width="115.7109375" style="8" customWidth="1"/>
    <col min="9735" max="9985" width="9.140625" style="8"/>
    <col min="9986" max="9986" width="15.140625" style="8" customWidth="1"/>
    <col min="9987" max="9987" width="9.140625" style="8"/>
    <col min="9988" max="9988" width="11.140625" style="8" customWidth="1"/>
    <col min="9989" max="9989" width="11.7109375" style="8" bestFit="1" customWidth="1"/>
    <col min="9990" max="9990" width="115.7109375" style="8" customWidth="1"/>
    <col min="9991" max="10241" width="9.140625" style="8"/>
    <col min="10242" max="10242" width="15.140625" style="8" customWidth="1"/>
    <col min="10243" max="10243" width="9.140625" style="8"/>
    <col min="10244" max="10244" width="11.140625" style="8" customWidth="1"/>
    <col min="10245" max="10245" width="11.7109375" style="8" bestFit="1" customWidth="1"/>
    <col min="10246" max="10246" width="115.7109375" style="8" customWidth="1"/>
    <col min="10247" max="10497" width="9.140625" style="8"/>
    <col min="10498" max="10498" width="15.140625" style="8" customWidth="1"/>
    <col min="10499" max="10499" width="9.140625" style="8"/>
    <col min="10500" max="10500" width="11.140625" style="8" customWidth="1"/>
    <col min="10501" max="10501" width="11.7109375" style="8" bestFit="1" customWidth="1"/>
    <col min="10502" max="10502" width="115.7109375" style="8" customWidth="1"/>
    <col min="10503" max="10753" width="9.140625" style="8"/>
    <col min="10754" max="10754" width="15.140625" style="8" customWidth="1"/>
    <col min="10755" max="10755" width="9.140625" style="8"/>
    <col min="10756" max="10756" width="11.140625" style="8" customWidth="1"/>
    <col min="10757" max="10757" width="11.7109375" style="8" bestFit="1" customWidth="1"/>
    <col min="10758" max="10758" width="115.7109375" style="8" customWidth="1"/>
    <col min="10759" max="11009" width="9.140625" style="8"/>
    <col min="11010" max="11010" width="15.140625" style="8" customWidth="1"/>
    <col min="11011" max="11011" width="9.140625" style="8"/>
    <col min="11012" max="11012" width="11.140625" style="8" customWidth="1"/>
    <col min="11013" max="11013" width="11.7109375" style="8" bestFit="1" customWidth="1"/>
    <col min="11014" max="11014" width="115.7109375" style="8" customWidth="1"/>
    <col min="11015" max="11265" width="9.140625" style="8"/>
    <col min="11266" max="11266" width="15.140625" style="8" customWidth="1"/>
    <col min="11267" max="11267" width="9.140625" style="8"/>
    <col min="11268" max="11268" width="11.140625" style="8" customWidth="1"/>
    <col min="11269" max="11269" width="11.7109375" style="8" bestFit="1" customWidth="1"/>
    <col min="11270" max="11270" width="115.7109375" style="8" customWidth="1"/>
    <col min="11271" max="11521" width="9.140625" style="8"/>
    <col min="11522" max="11522" width="15.140625" style="8" customWidth="1"/>
    <col min="11523" max="11523" width="9.140625" style="8"/>
    <col min="11524" max="11524" width="11.140625" style="8" customWidth="1"/>
    <col min="11525" max="11525" width="11.7109375" style="8" bestFit="1" customWidth="1"/>
    <col min="11526" max="11526" width="115.7109375" style="8" customWidth="1"/>
    <col min="11527" max="11777" width="9.140625" style="8"/>
    <col min="11778" max="11778" width="15.140625" style="8" customWidth="1"/>
    <col min="11779" max="11779" width="9.140625" style="8"/>
    <col min="11780" max="11780" width="11.140625" style="8" customWidth="1"/>
    <col min="11781" max="11781" width="11.7109375" style="8" bestFit="1" customWidth="1"/>
    <col min="11782" max="11782" width="115.7109375" style="8" customWidth="1"/>
    <col min="11783" max="12033" width="9.140625" style="8"/>
    <col min="12034" max="12034" width="15.140625" style="8" customWidth="1"/>
    <col min="12035" max="12035" width="9.140625" style="8"/>
    <col min="12036" max="12036" width="11.140625" style="8" customWidth="1"/>
    <col min="12037" max="12037" width="11.7109375" style="8" bestFit="1" customWidth="1"/>
    <col min="12038" max="12038" width="115.7109375" style="8" customWidth="1"/>
    <col min="12039" max="12289" width="9.140625" style="8"/>
    <col min="12290" max="12290" width="15.140625" style="8" customWidth="1"/>
    <col min="12291" max="12291" width="9.140625" style="8"/>
    <col min="12292" max="12292" width="11.140625" style="8" customWidth="1"/>
    <col min="12293" max="12293" width="11.7109375" style="8" bestFit="1" customWidth="1"/>
    <col min="12294" max="12294" width="115.7109375" style="8" customWidth="1"/>
    <col min="12295" max="12545" width="9.140625" style="8"/>
    <col min="12546" max="12546" width="15.140625" style="8" customWidth="1"/>
    <col min="12547" max="12547" width="9.140625" style="8"/>
    <col min="12548" max="12548" width="11.140625" style="8" customWidth="1"/>
    <col min="12549" max="12549" width="11.7109375" style="8" bestFit="1" customWidth="1"/>
    <col min="12550" max="12550" width="115.7109375" style="8" customWidth="1"/>
    <col min="12551" max="12801" width="9.140625" style="8"/>
    <col min="12802" max="12802" width="15.140625" style="8" customWidth="1"/>
    <col min="12803" max="12803" width="9.140625" style="8"/>
    <col min="12804" max="12804" width="11.140625" style="8" customWidth="1"/>
    <col min="12805" max="12805" width="11.7109375" style="8" bestFit="1" customWidth="1"/>
    <col min="12806" max="12806" width="115.7109375" style="8" customWidth="1"/>
    <col min="12807" max="13057" width="9.140625" style="8"/>
    <col min="13058" max="13058" width="15.140625" style="8" customWidth="1"/>
    <col min="13059" max="13059" width="9.140625" style="8"/>
    <col min="13060" max="13060" width="11.140625" style="8" customWidth="1"/>
    <col min="13061" max="13061" width="11.7109375" style="8" bestFit="1" customWidth="1"/>
    <col min="13062" max="13062" width="115.7109375" style="8" customWidth="1"/>
    <col min="13063" max="13313" width="9.140625" style="8"/>
    <col min="13314" max="13314" width="15.140625" style="8" customWidth="1"/>
    <col min="13315" max="13315" width="9.140625" style="8"/>
    <col min="13316" max="13316" width="11.140625" style="8" customWidth="1"/>
    <col min="13317" max="13317" width="11.7109375" style="8" bestFit="1" customWidth="1"/>
    <col min="13318" max="13318" width="115.7109375" style="8" customWidth="1"/>
    <col min="13319" max="13569" width="9.140625" style="8"/>
    <col min="13570" max="13570" width="15.140625" style="8" customWidth="1"/>
    <col min="13571" max="13571" width="9.140625" style="8"/>
    <col min="13572" max="13572" width="11.140625" style="8" customWidth="1"/>
    <col min="13573" max="13573" width="11.7109375" style="8" bestFit="1" customWidth="1"/>
    <col min="13574" max="13574" width="115.7109375" style="8" customWidth="1"/>
    <col min="13575" max="13825" width="9.140625" style="8"/>
    <col min="13826" max="13826" width="15.140625" style="8" customWidth="1"/>
    <col min="13827" max="13827" width="9.140625" style="8"/>
    <col min="13828" max="13828" width="11.140625" style="8" customWidth="1"/>
    <col min="13829" max="13829" width="11.7109375" style="8" bestFit="1" customWidth="1"/>
    <col min="13830" max="13830" width="115.7109375" style="8" customWidth="1"/>
    <col min="13831" max="14081" width="9.140625" style="8"/>
    <col min="14082" max="14082" width="15.140625" style="8" customWidth="1"/>
    <col min="14083" max="14083" width="9.140625" style="8"/>
    <col min="14084" max="14084" width="11.140625" style="8" customWidth="1"/>
    <col min="14085" max="14085" width="11.7109375" style="8" bestFit="1" customWidth="1"/>
    <col min="14086" max="14086" width="115.7109375" style="8" customWidth="1"/>
    <col min="14087" max="14337" width="9.140625" style="8"/>
    <col min="14338" max="14338" width="15.140625" style="8" customWidth="1"/>
    <col min="14339" max="14339" width="9.140625" style="8"/>
    <col min="14340" max="14340" width="11.140625" style="8" customWidth="1"/>
    <col min="14341" max="14341" width="11.7109375" style="8" bestFit="1" customWidth="1"/>
    <col min="14342" max="14342" width="115.7109375" style="8" customWidth="1"/>
    <col min="14343" max="14593" width="9.140625" style="8"/>
    <col min="14594" max="14594" width="15.140625" style="8" customWidth="1"/>
    <col min="14595" max="14595" width="9.140625" style="8"/>
    <col min="14596" max="14596" width="11.140625" style="8" customWidth="1"/>
    <col min="14597" max="14597" width="11.7109375" style="8" bestFit="1" customWidth="1"/>
    <col min="14598" max="14598" width="115.7109375" style="8" customWidth="1"/>
    <col min="14599" max="14849" width="9.140625" style="8"/>
    <col min="14850" max="14850" width="15.140625" style="8" customWidth="1"/>
    <col min="14851" max="14851" width="9.140625" style="8"/>
    <col min="14852" max="14852" width="11.140625" style="8" customWidth="1"/>
    <col min="14853" max="14853" width="11.7109375" style="8" bestFit="1" customWidth="1"/>
    <col min="14854" max="14854" width="115.7109375" style="8" customWidth="1"/>
    <col min="14855" max="15105" width="9.140625" style="8"/>
    <col min="15106" max="15106" width="15.140625" style="8" customWidth="1"/>
    <col min="15107" max="15107" width="9.140625" style="8"/>
    <col min="15108" max="15108" width="11.140625" style="8" customWidth="1"/>
    <col min="15109" max="15109" width="11.7109375" style="8" bestFit="1" customWidth="1"/>
    <col min="15110" max="15110" width="115.7109375" style="8" customWidth="1"/>
    <col min="15111" max="15361" width="9.140625" style="8"/>
    <col min="15362" max="15362" width="15.140625" style="8" customWidth="1"/>
    <col min="15363" max="15363" width="9.140625" style="8"/>
    <col min="15364" max="15364" width="11.140625" style="8" customWidth="1"/>
    <col min="15365" max="15365" width="11.7109375" style="8" bestFit="1" customWidth="1"/>
    <col min="15366" max="15366" width="115.7109375" style="8" customWidth="1"/>
    <col min="15367" max="15617" width="9.140625" style="8"/>
    <col min="15618" max="15618" width="15.140625" style="8" customWidth="1"/>
    <col min="15619" max="15619" width="9.140625" style="8"/>
    <col min="15620" max="15620" width="11.140625" style="8" customWidth="1"/>
    <col min="15621" max="15621" width="11.7109375" style="8" bestFit="1" customWidth="1"/>
    <col min="15622" max="15622" width="115.7109375" style="8" customWidth="1"/>
    <col min="15623" max="15873" width="9.140625" style="8"/>
    <col min="15874" max="15874" width="15.140625" style="8" customWidth="1"/>
    <col min="15875" max="15875" width="9.140625" style="8"/>
    <col min="15876" max="15876" width="11.140625" style="8" customWidth="1"/>
    <col min="15877" max="15877" width="11.7109375" style="8" bestFit="1" customWidth="1"/>
    <col min="15878" max="15878" width="115.7109375" style="8" customWidth="1"/>
    <col min="15879" max="16129" width="9.140625" style="8"/>
    <col min="16130" max="16130" width="15.140625" style="8" customWidth="1"/>
    <col min="16131" max="16131" width="9.140625" style="8"/>
    <col min="16132" max="16132" width="11.140625" style="8" customWidth="1"/>
    <col min="16133" max="16133" width="11.7109375" style="8" bestFit="1" customWidth="1"/>
    <col min="16134" max="16134" width="115.7109375" style="8" customWidth="1"/>
    <col min="16135" max="16384" width="9.140625" style="8"/>
  </cols>
  <sheetData>
    <row r="1" spans="1:33" s="18" customFormat="1">
      <c r="A1" s="4" t="s">
        <v>37</v>
      </c>
      <c r="B1" s="20"/>
      <c r="C1" s="20"/>
      <c r="D1" s="2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3" s="18" customFormat="1">
      <c r="A2" s="4" t="s">
        <v>30</v>
      </c>
      <c r="B2" s="4"/>
      <c r="C2" s="4"/>
      <c r="D2" s="15"/>
      <c r="E2" s="4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33" s="18" customFormat="1">
      <c r="A3" s="4" t="s">
        <v>38</v>
      </c>
      <c r="B3" s="20"/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33" s="18" customFormat="1">
      <c r="A4" s="4"/>
      <c r="B4" s="20"/>
      <c r="C4" s="20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33" s="18" customFormat="1">
      <c r="A5" s="4"/>
      <c r="B5" s="20"/>
      <c r="C5" s="4" t="s">
        <v>50</v>
      </c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33" s="18" customFormat="1">
      <c r="A6" s="4"/>
      <c r="B6" s="20"/>
      <c r="C6" s="20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33">
      <c r="A7" s="18"/>
      <c r="B7" s="18"/>
      <c r="C7" s="18"/>
      <c r="D7" s="19"/>
      <c r="E7" s="18"/>
      <c r="F7" s="18"/>
      <c r="G7" s="18"/>
      <c r="H7" s="18"/>
      <c r="I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25" customFormat="1" ht="66">
      <c r="A8" s="42" t="s">
        <v>1</v>
      </c>
      <c r="B8" s="42" t="s">
        <v>39</v>
      </c>
      <c r="C8" s="43" t="s">
        <v>40</v>
      </c>
      <c r="D8" s="43" t="s">
        <v>15</v>
      </c>
      <c r="E8" s="44" t="s">
        <v>41</v>
      </c>
      <c r="F8" s="45" t="s">
        <v>42</v>
      </c>
    </row>
    <row r="9" spans="1:33" ht="49.5">
      <c r="A9" s="117">
        <v>1</v>
      </c>
      <c r="B9" s="118">
        <v>43684</v>
      </c>
      <c r="C9" s="117">
        <v>91</v>
      </c>
      <c r="D9" s="121" t="s">
        <v>256</v>
      </c>
      <c r="E9" s="62" t="s">
        <v>255</v>
      </c>
      <c r="F9" s="119">
        <v>151.61000000000001</v>
      </c>
    </row>
    <row r="10" spans="1:33" ht="16.5" customHeight="1">
      <c r="A10" s="117">
        <v>2</v>
      </c>
      <c r="B10" s="118">
        <v>43696</v>
      </c>
      <c r="C10" s="117">
        <v>2849</v>
      </c>
      <c r="D10" s="121" t="s">
        <v>254</v>
      </c>
      <c r="E10" s="62" t="s">
        <v>253</v>
      </c>
      <c r="F10" s="63">
        <v>100</v>
      </c>
    </row>
    <row r="11" spans="1:33" ht="24.75" customHeight="1">
      <c r="A11" s="241"/>
      <c r="B11" s="242"/>
      <c r="C11" s="46"/>
      <c r="D11" s="46"/>
      <c r="E11" s="46"/>
      <c r="F11" s="49">
        <f>SUM(F9:F10)</f>
        <v>251.61</v>
      </c>
    </row>
  </sheetData>
  <mergeCells count="1">
    <mergeCell ref="A11:B11"/>
  </mergeCells>
  <pageMargins left="0.7" right="0.7" top="0.75" bottom="0.75" header="0.3" footer="0.3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6"/>
  <sheetViews>
    <sheetView zoomScaleNormal="100" workbookViewId="0">
      <selection activeCell="A8" sqref="A8"/>
    </sheetView>
  </sheetViews>
  <sheetFormatPr defaultRowHeight="16.5"/>
  <cols>
    <col min="1" max="1" width="8.28515625" style="70" customWidth="1"/>
    <col min="2" max="2" width="12.85546875" style="70" customWidth="1"/>
    <col min="3" max="3" width="22.5703125" style="114" customWidth="1"/>
    <col min="4" max="4" width="24.85546875" style="70" customWidth="1"/>
    <col min="5" max="5" width="81.7109375" style="68" customWidth="1"/>
    <col min="6" max="6" width="18.28515625" style="69" customWidth="1"/>
    <col min="7" max="7" width="21.140625" style="70" customWidth="1"/>
    <col min="8" max="8" width="11.28515625" style="70" customWidth="1"/>
    <col min="9" max="256" width="9.140625" style="70"/>
    <col min="257" max="257" width="6.5703125" style="70" customWidth="1"/>
    <col min="258" max="258" width="12.85546875" style="70" customWidth="1"/>
    <col min="259" max="259" width="13.7109375" style="70" customWidth="1"/>
    <col min="260" max="260" width="21.85546875" style="70" customWidth="1"/>
    <col min="261" max="261" width="32" style="70" customWidth="1"/>
    <col min="262" max="262" width="12.85546875" style="70" customWidth="1"/>
    <col min="263" max="263" width="21.140625" style="70" customWidth="1"/>
    <col min="264" max="264" width="11.28515625" style="70" customWidth="1"/>
    <col min="265" max="512" width="9.140625" style="70"/>
    <col min="513" max="513" width="6.5703125" style="70" customWidth="1"/>
    <col min="514" max="514" width="12.85546875" style="70" customWidth="1"/>
    <col min="515" max="515" width="13.7109375" style="70" customWidth="1"/>
    <col min="516" max="516" width="21.85546875" style="70" customWidth="1"/>
    <col min="517" max="517" width="32" style="70" customWidth="1"/>
    <col min="518" max="518" width="12.85546875" style="70" customWidth="1"/>
    <col min="519" max="519" width="21.140625" style="70" customWidth="1"/>
    <col min="520" max="520" width="11.28515625" style="70" customWidth="1"/>
    <col min="521" max="768" width="9.140625" style="70"/>
    <col min="769" max="769" width="6.5703125" style="70" customWidth="1"/>
    <col min="770" max="770" width="12.85546875" style="70" customWidth="1"/>
    <col min="771" max="771" width="13.7109375" style="70" customWidth="1"/>
    <col min="772" max="772" width="21.85546875" style="70" customWidth="1"/>
    <col min="773" max="773" width="32" style="70" customWidth="1"/>
    <col min="774" max="774" width="12.85546875" style="70" customWidth="1"/>
    <col min="775" max="775" width="21.140625" style="70" customWidth="1"/>
    <col min="776" max="776" width="11.28515625" style="70" customWidth="1"/>
    <col min="777" max="1024" width="9.140625" style="70"/>
    <col min="1025" max="1025" width="6.5703125" style="70" customWidth="1"/>
    <col min="1026" max="1026" width="12.85546875" style="70" customWidth="1"/>
    <col min="1027" max="1027" width="13.7109375" style="70" customWidth="1"/>
    <col min="1028" max="1028" width="21.85546875" style="70" customWidth="1"/>
    <col min="1029" max="1029" width="32" style="70" customWidth="1"/>
    <col min="1030" max="1030" width="12.85546875" style="70" customWidth="1"/>
    <col min="1031" max="1031" width="21.140625" style="70" customWidth="1"/>
    <col min="1032" max="1032" width="11.28515625" style="70" customWidth="1"/>
    <col min="1033" max="1280" width="9.140625" style="70"/>
    <col min="1281" max="1281" width="6.5703125" style="70" customWidth="1"/>
    <col min="1282" max="1282" width="12.85546875" style="70" customWidth="1"/>
    <col min="1283" max="1283" width="13.7109375" style="70" customWidth="1"/>
    <col min="1284" max="1284" width="21.85546875" style="70" customWidth="1"/>
    <col min="1285" max="1285" width="32" style="70" customWidth="1"/>
    <col min="1286" max="1286" width="12.85546875" style="70" customWidth="1"/>
    <col min="1287" max="1287" width="21.140625" style="70" customWidth="1"/>
    <col min="1288" max="1288" width="11.28515625" style="70" customWidth="1"/>
    <col min="1289" max="1536" width="9.140625" style="70"/>
    <col min="1537" max="1537" width="6.5703125" style="70" customWidth="1"/>
    <col min="1538" max="1538" width="12.85546875" style="70" customWidth="1"/>
    <col min="1539" max="1539" width="13.7109375" style="70" customWidth="1"/>
    <col min="1540" max="1540" width="21.85546875" style="70" customWidth="1"/>
    <col min="1541" max="1541" width="32" style="70" customWidth="1"/>
    <col min="1542" max="1542" width="12.85546875" style="70" customWidth="1"/>
    <col min="1543" max="1543" width="21.140625" style="70" customWidth="1"/>
    <col min="1544" max="1544" width="11.28515625" style="70" customWidth="1"/>
    <col min="1545" max="1792" width="9.140625" style="70"/>
    <col min="1793" max="1793" width="6.5703125" style="70" customWidth="1"/>
    <col min="1794" max="1794" width="12.85546875" style="70" customWidth="1"/>
    <col min="1795" max="1795" width="13.7109375" style="70" customWidth="1"/>
    <col min="1796" max="1796" width="21.85546875" style="70" customWidth="1"/>
    <col min="1797" max="1797" width="32" style="70" customWidth="1"/>
    <col min="1798" max="1798" width="12.85546875" style="70" customWidth="1"/>
    <col min="1799" max="1799" width="21.140625" style="70" customWidth="1"/>
    <col min="1800" max="1800" width="11.28515625" style="70" customWidth="1"/>
    <col min="1801" max="2048" width="9.140625" style="70"/>
    <col min="2049" max="2049" width="6.5703125" style="70" customWidth="1"/>
    <col min="2050" max="2050" width="12.85546875" style="70" customWidth="1"/>
    <col min="2051" max="2051" width="13.7109375" style="70" customWidth="1"/>
    <col min="2052" max="2052" width="21.85546875" style="70" customWidth="1"/>
    <col min="2053" max="2053" width="32" style="70" customWidth="1"/>
    <col min="2054" max="2054" width="12.85546875" style="70" customWidth="1"/>
    <col min="2055" max="2055" width="21.140625" style="70" customWidth="1"/>
    <col min="2056" max="2056" width="11.28515625" style="70" customWidth="1"/>
    <col min="2057" max="2304" width="9.140625" style="70"/>
    <col min="2305" max="2305" width="6.5703125" style="70" customWidth="1"/>
    <col min="2306" max="2306" width="12.85546875" style="70" customWidth="1"/>
    <col min="2307" max="2307" width="13.7109375" style="70" customWidth="1"/>
    <col min="2308" max="2308" width="21.85546875" style="70" customWidth="1"/>
    <col min="2309" max="2309" width="32" style="70" customWidth="1"/>
    <col min="2310" max="2310" width="12.85546875" style="70" customWidth="1"/>
    <col min="2311" max="2311" width="21.140625" style="70" customWidth="1"/>
    <col min="2312" max="2312" width="11.28515625" style="70" customWidth="1"/>
    <col min="2313" max="2560" width="9.140625" style="70"/>
    <col min="2561" max="2561" width="6.5703125" style="70" customWidth="1"/>
    <col min="2562" max="2562" width="12.85546875" style="70" customWidth="1"/>
    <col min="2563" max="2563" width="13.7109375" style="70" customWidth="1"/>
    <col min="2564" max="2564" width="21.85546875" style="70" customWidth="1"/>
    <col min="2565" max="2565" width="32" style="70" customWidth="1"/>
    <col min="2566" max="2566" width="12.85546875" style="70" customWidth="1"/>
    <col min="2567" max="2567" width="21.140625" style="70" customWidth="1"/>
    <col min="2568" max="2568" width="11.28515625" style="70" customWidth="1"/>
    <col min="2569" max="2816" width="9.140625" style="70"/>
    <col min="2817" max="2817" width="6.5703125" style="70" customWidth="1"/>
    <col min="2818" max="2818" width="12.85546875" style="70" customWidth="1"/>
    <col min="2819" max="2819" width="13.7109375" style="70" customWidth="1"/>
    <col min="2820" max="2820" width="21.85546875" style="70" customWidth="1"/>
    <col min="2821" max="2821" width="32" style="70" customWidth="1"/>
    <col min="2822" max="2822" width="12.85546875" style="70" customWidth="1"/>
    <col min="2823" max="2823" width="21.140625" style="70" customWidth="1"/>
    <col min="2824" max="2824" width="11.28515625" style="70" customWidth="1"/>
    <col min="2825" max="3072" width="9.140625" style="70"/>
    <col min="3073" max="3073" width="6.5703125" style="70" customWidth="1"/>
    <col min="3074" max="3074" width="12.85546875" style="70" customWidth="1"/>
    <col min="3075" max="3075" width="13.7109375" style="70" customWidth="1"/>
    <col min="3076" max="3076" width="21.85546875" style="70" customWidth="1"/>
    <col min="3077" max="3077" width="32" style="70" customWidth="1"/>
    <col min="3078" max="3078" width="12.85546875" style="70" customWidth="1"/>
    <col min="3079" max="3079" width="21.140625" style="70" customWidth="1"/>
    <col min="3080" max="3080" width="11.28515625" style="70" customWidth="1"/>
    <col min="3081" max="3328" width="9.140625" style="70"/>
    <col min="3329" max="3329" width="6.5703125" style="70" customWidth="1"/>
    <col min="3330" max="3330" width="12.85546875" style="70" customWidth="1"/>
    <col min="3331" max="3331" width="13.7109375" style="70" customWidth="1"/>
    <col min="3332" max="3332" width="21.85546875" style="70" customWidth="1"/>
    <col min="3333" max="3333" width="32" style="70" customWidth="1"/>
    <col min="3334" max="3334" width="12.85546875" style="70" customWidth="1"/>
    <col min="3335" max="3335" width="21.140625" style="70" customWidth="1"/>
    <col min="3336" max="3336" width="11.28515625" style="70" customWidth="1"/>
    <col min="3337" max="3584" width="9.140625" style="70"/>
    <col min="3585" max="3585" width="6.5703125" style="70" customWidth="1"/>
    <col min="3586" max="3586" width="12.85546875" style="70" customWidth="1"/>
    <col min="3587" max="3587" width="13.7109375" style="70" customWidth="1"/>
    <col min="3588" max="3588" width="21.85546875" style="70" customWidth="1"/>
    <col min="3589" max="3589" width="32" style="70" customWidth="1"/>
    <col min="3590" max="3590" width="12.85546875" style="70" customWidth="1"/>
    <col min="3591" max="3591" width="21.140625" style="70" customWidth="1"/>
    <col min="3592" max="3592" width="11.28515625" style="70" customWidth="1"/>
    <col min="3593" max="3840" width="9.140625" style="70"/>
    <col min="3841" max="3841" width="6.5703125" style="70" customWidth="1"/>
    <col min="3842" max="3842" width="12.85546875" style="70" customWidth="1"/>
    <col min="3843" max="3843" width="13.7109375" style="70" customWidth="1"/>
    <col min="3844" max="3844" width="21.85546875" style="70" customWidth="1"/>
    <col min="3845" max="3845" width="32" style="70" customWidth="1"/>
    <col min="3846" max="3846" width="12.85546875" style="70" customWidth="1"/>
    <col min="3847" max="3847" width="21.140625" style="70" customWidth="1"/>
    <col min="3848" max="3848" width="11.28515625" style="70" customWidth="1"/>
    <col min="3849" max="4096" width="9.140625" style="70"/>
    <col min="4097" max="4097" width="6.5703125" style="70" customWidth="1"/>
    <col min="4098" max="4098" width="12.85546875" style="70" customWidth="1"/>
    <col min="4099" max="4099" width="13.7109375" style="70" customWidth="1"/>
    <col min="4100" max="4100" width="21.85546875" style="70" customWidth="1"/>
    <col min="4101" max="4101" width="32" style="70" customWidth="1"/>
    <col min="4102" max="4102" width="12.85546875" style="70" customWidth="1"/>
    <col min="4103" max="4103" width="21.140625" style="70" customWidth="1"/>
    <col min="4104" max="4104" width="11.28515625" style="70" customWidth="1"/>
    <col min="4105" max="4352" width="9.140625" style="70"/>
    <col min="4353" max="4353" width="6.5703125" style="70" customWidth="1"/>
    <col min="4354" max="4354" width="12.85546875" style="70" customWidth="1"/>
    <col min="4355" max="4355" width="13.7109375" style="70" customWidth="1"/>
    <col min="4356" max="4356" width="21.85546875" style="70" customWidth="1"/>
    <col min="4357" max="4357" width="32" style="70" customWidth="1"/>
    <col min="4358" max="4358" width="12.85546875" style="70" customWidth="1"/>
    <col min="4359" max="4359" width="21.140625" style="70" customWidth="1"/>
    <col min="4360" max="4360" width="11.28515625" style="70" customWidth="1"/>
    <col min="4361" max="4608" width="9.140625" style="70"/>
    <col min="4609" max="4609" width="6.5703125" style="70" customWidth="1"/>
    <col min="4610" max="4610" width="12.85546875" style="70" customWidth="1"/>
    <col min="4611" max="4611" width="13.7109375" style="70" customWidth="1"/>
    <col min="4612" max="4612" width="21.85546875" style="70" customWidth="1"/>
    <col min="4613" max="4613" width="32" style="70" customWidth="1"/>
    <col min="4614" max="4614" width="12.85546875" style="70" customWidth="1"/>
    <col min="4615" max="4615" width="21.140625" style="70" customWidth="1"/>
    <col min="4616" max="4616" width="11.28515625" style="70" customWidth="1"/>
    <col min="4617" max="4864" width="9.140625" style="70"/>
    <col min="4865" max="4865" width="6.5703125" style="70" customWidth="1"/>
    <col min="4866" max="4866" width="12.85546875" style="70" customWidth="1"/>
    <col min="4867" max="4867" width="13.7109375" style="70" customWidth="1"/>
    <col min="4868" max="4868" width="21.85546875" style="70" customWidth="1"/>
    <col min="4869" max="4869" width="32" style="70" customWidth="1"/>
    <col min="4870" max="4870" width="12.85546875" style="70" customWidth="1"/>
    <col min="4871" max="4871" width="21.140625" style="70" customWidth="1"/>
    <col min="4872" max="4872" width="11.28515625" style="70" customWidth="1"/>
    <col min="4873" max="5120" width="9.140625" style="70"/>
    <col min="5121" max="5121" width="6.5703125" style="70" customWidth="1"/>
    <col min="5122" max="5122" width="12.85546875" style="70" customWidth="1"/>
    <col min="5123" max="5123" width="13.7109375" style="70" customWidth="1"/>
    <col min="5124" max="5124" width="21.85546875" style="70" customWidth="1"/>
    <col min="5125" max="5125" width="32" style="70" customWidth="1"/>
    <col min="5126" max="5126" width="12.85546875" style="70" customWidth="1"/>
    <col min="5127" max="5127" width="21.140625" style="70" customWidth="1"/>
    <col min="5128" max="5128" width="11.28515625" style="70" customWidth="1"/>
    <col min="5129" max="5376" width="9.140625" style="70"/>
    <col min="5377" max="5377" width="6.5703125" style="70" customWidth="1"/>
    <col min="5378" max="5378" width="12.85546875" style="70" customWidth="1"/>
    <col min="5379" max="5379" width="13.7109375" style="70" customWidth="1"/>
    <col min="5380" max="5380" width="21.85546875" style="70" customWidth="1"/>
    <col min="5381" max="5381" width="32" style="70" customWidth="1"/>
    <col min="5382" max="5382" width="12.85546875" style="70" customWidth="1"/>
    <col min="5383" max="5383" width="21.140625" style="70" customWidth="1"/>
    <col min="5384" max="5384" width="11.28515625" style="70" customWidth="1"/>
    <col min="5385" max="5632" width="9.140625" style="70"/>
    <col min="5633" max="5633" width="6.5703125" style="70" customWidth="1"/>
    <col min="5634" max="5634" width="12.85546875" style="70" customWidth="1"/>
    <col min="5635" max="5635" width="13.7109375" style="70" customWidth="1"/>
    <col min="5636" max="5636" width="21.85546875" style="70" customWidth="1"/>
    <col min="5637" max="5637" width="32" style="70" customWidth="1"/>
    <col min="5638" max="5638" width="12.85546875" style="70" customWidth="1"/>
    <col min="5639" max="5639" width="21.140625" style="70" customWidth="1"/>
    <col min="5640" max="5640" width="11.28515625" style="70" customWidth="1"/>
    <col min="5641" max="5888" width="9.140625" style="70"/>
    <col min="5889" max="5889" width="6.5703125" style="70" customWidth="1"/>
    <col min="5890" max="5890" width="12.85546875" style="70" customWidth="1"/>
    <col min="5891" max="5891" width="13.7109375" style="70" customWidth="1"/>
    <col min="5892" max="5892" width="21.85546875" style="70" customWidth="1"/>
    <col min="5893" max="5893" width="32" style="70" customWidth="1"/>
    <col min="5894" max="5894" width="12.85546875" style="70" customWidth="1"/>
    <col min="5895" max="5895" width="21.140625" style="70" customWidth="1"/>
    <col min="5896" max="5896" width="11.28515625" style="70" customWidth="1"/>
    <col min="5897" max="6144" width="9.140625" style="70"/>
    <col min="6145" max="6145" width="6.5703125" style="70" customWidth="1"/>
    <col min="6146" max="6146" width="12.85546875" style="70" customWidth="1"/>
    <col min="6147" max="6147" width="13.7109375" style="70" customWidth="1"/>
    <col min="6148" max="6148" width="21.85546875" style="70" customWidth="1"/>
    <col min="6149" max="6149" width="32" style="70" customWidth="1"/>
    <col min="6150" max="6150" width="12.85546875" style="70" customWidth="1"/>
    <col min="6151" max="6151" width="21.140625" style="70" customWidth="1"/>
    <col min="6152" max="6152" width="11.28515625" style="70" customWidth="1"/>
    <col min="6153" max="6400" width="9.140625" style="70"/>
    <col min="6401" max="6401" width="6.5703125" style="70" customWidth="1"/>
    <col min="6402" max="6402" width="12.85546875" style="70" customWidth="1"/>
    <col min="6403" max="6403" width="13.7109375" style="70" customWidth="1"/>
    <col min="6404" max="6404" width="21.85546875" style="70" customWidth="1"/>
    <col min="6405" max="6405" width="32" style="70" customWidth="1"/>
    <col min="6406" max="6406" width="12.85546875" style="70" customWidth="1"/>
    <col min="6407" max="6407" width="21.140625" style="70" customWidth="1"/>
    <col min="6408" max="6408" width="11.28515625" style="70" customWidth="1"/>
    <col min="6409" max="6656" width="9.140625" style="70"/>
    <col min="6657" max="6657" width="6.5703125" style="70" customWidth="1"/>
    <col min="6658" max="6658" width="12.85546875" style="70" customWidth="1"/>
    <col min="6659" max="6659" width="13.7109375" style="70" customWidth="1"/>
    <col min="6660" max="6660" width="21.85546875" style="70" customWidth="1"/>
    <col min="6661" max="6661" width="32" style="70" customWidth="1"/>
    <col min="6662" max="6662" width="12.85546875" style="70" customWidth="1"/>
    <col min="6663" max="6663" width="21.140625" style="70" customWidth="1"/>
    <col min="6664" max="6664" width="11.28515625" style="70" customWidth="1"/>
    <col min="6665" max="6912" width="9.140625" style="70"/>
    <col min="6913" max="6913" width="6.5703125" style="70" customWidth="1"/>
    <col min="6914" max="6914" width="12.85546875" style="70" customWidth="1"/>
    <col min="6915" max="6915" width="13.7109375" style="70" customWidth="1"/>
    <col min="6916" max="6916" width="21.85546875" style="70" customWidth="1"/>
    <col min="6917" max="6917" width="32" style="70" customWidth="1"/>
    <col min="6918" max="6918" width="12.85546875" style="70" customWidth="1"/>
    <col min="6919" max="6919" width="21.140625" style="70" customWidth="1"/>
    <col min="6920" max="6920" width="11.28515625" style="70" customWidth="1"/>
    <col min="6921" max="7168" width="9.140625" style="70"/>
    <col min="7169" max="7169" width="6.5703125" style="70" customWidth="1"/>
    <col min="7170" max="7170" width="12.85546875" style="70" customWidth="1"/>
    <col min="7171" max="7171" width="13.7109375" style="70" customWidth="1"/>
    <col min="7172" max="7172" width="21.85546875" style="70" customWidth="1"/>
    <col min="7173" max="7173" width="32" style="70" customWidth="1"/>
    <col min="7174" max="7174" width="12.85546875" style="70" customWidth="1"/>
    <col min="7175" max="7175" width="21.140625" style="70" customWidth="1"/>
    <col min="7176" max="7176" width="11.28515625" style="70" customWidth="1"/>
    <col min="7177" max="7424" width="9.140625" style="70"/>
    <col min="7425" max="7425" width="6.5703125" style="70" customWidth="1"/>
    <col min="7426" max="7426" width="12.85546875" style="70" customWidth="1"/>
    <col min="7427" max="7427" width="13.7109375" style="70" customWidth="1"/>
    <col min="7428" max="7428" width="21.85546875" style="70" customWidth="1"/>
    <col min="7429" max="7429" width="32" style="70" customWidth="1"/>
    <col min="7430" max="7430" width="12.85546875" style="70" customWidth="1"/>
    <col min="7431" max="7431" width="21.140625" style="70" customWidth="1"/>
    <col min="7432" max="7432" width="11.28515625" style="70" customWidth="1"/>
    <col min="7433" max="7680" width="9.140625" style="70"/>
    <col min="7681" max="7681" width="6.5703125" style="70" customWidth="1"/>
    <col min="7682" max="7682" width="12.85546875" style="70" customWidth="1"/>
    <col min="7683" max="7683" width="13.7109375" style="70" customWidth="1"/>
    <col min="7684" max="7684" width="21.85546875" style="70" customWidth="1"/>
    <col min="7685" max="7685" width="32" style="70" customWidth="1"/>
    <col min="7686" max="7686" width="12.85546875" style="70" customWidth="1"/>
    <col min="7687" max="7687" width="21.140625" style="70" customWidth="1"/>
    <col min="7688" max="7688" width="11.28515625" style="70" customWidth="1"/>
    <col min="7689" max="7936" width="9.140625" style="70"/>
    <col min="7937" max="7937" width="6.5703125" style="70" customWidth="1"/>
    <col min="7938" max="7938" width="12.85546875" style="70" customWidth="1"/>
    <col min="7939" max="7939" width="13.7109375" style="70" customWidth="1"/>
    <col min="7940" max="7940" width="21.85546875" style="70" customWidth="1"/>
    <col min="7941" max="7941" width="32" style="70" customWidth="1"/>
    <col min="7942" max="7942" width="12.85546875" style="70" customWidth="1"/>
    <col min="7943" max="7943" width="21.140625" style="70" customWidth="1"/>
    <col min="7944" max="7944" width="11.28515625" style="70" customWidth="1"/>
    <col min="7945" max="8192" width="9.140625" style="70"/>
    <col min="8193" max="8193" width="6.5703125" style="70" customWidth="1"/>
    <col min="8194" max="8194" width="12.85546875" style="70" customWidth="1"/>
    <col min="8195" max="8195" width="13.7109375" style="70" customWidth="1"/>
    <col min="8196" max="8196" width="21.85546875" style="70" customWidth="1"/>
    <col min="8197" max="8197" width="32" style="70" customWidth="1"/>
    <col min="8198" max="8198" width="12.85546875" style="70" customWidth="1"/>
    <col min="8199" max="8199" width="21.140625" style="70" customWidth="1"/>
    <col min="8200" max="8200" width="11.28515625" style="70" customWidth="1"/>
    <col min="8201" max="8448" width="9.140625" style="70"/>
    <col min="8449" max="8449" width="6.5703125" style="70" customWidth="1"/>
    <col min="8450" max="8450" width="12.85546875" style="70" customWidth="1"/>
    <col min="8451" max="8451" width="13.7109375" style="70" customWidth="1"/>
    <col min="8452" max="8452" width="21.85546875" style="70" customWidth="1"/>
    <col min="8453" max="8453" width="32" style="70" customWidth="1"/>
    <col min="8454" max="8454" width="12.85546875" style="70" customWidth="1"/>
    <col min="8455" max="8455" width="21.140625" style="70" customWidth="1"/>
    <col min="8456" max="8456" width="11.28515625" style="70" customWidth="1"/>
    <col min="8457" max="8704" width="9.140625" style="70"/>
    <col min="8705" max="8705" width="6.5703125" style="70" customWidth="1"/>
    <col min="8706" max="8706" width="12.85546875" style="70" customWidth="1"/>
    <col min="8707" max="8707" width="13.7109375" style="70" customWidth="1"/>
    <col min="8708" max="8708" width="21.85546875" style="70" customWidth="1"/>
    <col min="8709" max="8709" width="32" style="70" customWidth="1"/>
    <col min="8710" max="8710" width="12.85546875" style="70" customWidth="1"/>
    <col min="8711" max="8711" width="21.140625" style="70" customWidth="1"/>
    <col min="8712" max="8712" width="11.28515625" style="70" customWidth="1"/>
    <col min="8713" max="8960" width="9.140625" style="70"/>
    <col min="8961" max="8961" width="6.5703125" style="70" customWidth="1"/>
    <col min="8962" max="8962" width="12.85546875" style="70" customWidth="1"/>
    <col min="8963" max="8963" width="13.7109375" style="70" customWidth="1"/>
    <col min="8964" max="8964" width="21.85546875" style="70" customWidth="1"/>
    <col min="8965" max="8965" width="32" style="70" customWidth="1"/>
    <col min="8966" max="8966" width="12.85546875" style="70" customWidth="1"/>
    <col min="8967" max="8967" width="21.140625" style="70" customWidth="1"/>
    <col min="8968" max="8968" width="11.28515625" style="70" customWidth="1"/>
    <col min="8969" max="9216" width="9.140625" style="70"/>
    <col min="9217" max="9217" width="6.5703125" style="70" customWidth="1"/>
    <col min="9218" max="9218" width="12.85546875" style="70" customWidth="1"/>
    <col min="9219" max="9219" width="13.7109375" style="70" customWidth="1"/>
    <col min="9220" max="9220" width="21.85546875" style="70" customWidth="1"/>
    <col min="9221" max="9221" width="32" style="70" customWidth="1"/>
    <col min="9222" max="9222" width="12.85546875" style="70" customWidth="1"/>
    <col min="9223" max="9223" width="21.140625" style="70" customWidth="1"/>
    <col min="9224" max="9224" width="11.28515625" style="70" customWidth="1"/>
    <col min="9225" max="9472" width="9.140625" style="70"/>
    <col min="9473" max="9473" width="6.5703125" style="70" customWidth="1"/>
    <col min="9474" max="9474" width="12.85546875" style="70" customWidth="1"/>
    <col min="9475" max="9475" width="13.7109375" style="70" customWidth="1"/>
    <col min="9476" max="9476" width="21.85546875" style="70" customWidth="1"/>
    <col min="9477" max="9477" width="32" style="70" customWidth="1"/>
    <col min="9478" max="9478" width="12.85546875" style="70" customWidth="1"/>
    <col min="9479" max="9479" width="21.140625" style="70" customWidth="1"/>
    <col min="9480" max="9480" width="11.28515625" style="70" customWidth="1"/>
    <col min="9481" max="9728" width="9.140625" style="70"/>
    <col min="9729" max="9729" width="6.5703125" style="70" customWidth="1"/>
    <col min="9730" max="9730" width="12.85546875" style="70" customWidth="1"/>
    <col min="9731" max="9731" width="13.7109375" style="70" customWidth="1"/>
    <col min="9732" max="9732" width="21.85546875" style="70" customWidth="1"/>
    <col min="9733" max="9733" width="32" style="70" customWidth="1"/>
    <col min="9734" max="9734" width="12.85546875" style="70" customWidth="1"/>
    <col min="9735" max="9735" width="21.140625" style="70" customWidth="1"/>
    <col min="9736" max="9736" width="11.28515625" style="70" customWidth="1"/>
    <col min="9737" max="9984" width="9.140625" style="70"/>
    <col min="9985" max="9985" width="6.5703125" style="70" customWidth="1"/>
    <col min="9986" max="9986" width="12.85546875" style="70" customWidth="1"/>
    <col min="9987" max="9987" width="13.7109375" style="70" customWidth="1"/>
    <col min="9988" max="9988" width="21.85546875" style="70" customWidth="1"/>
    <col min="9989" max="9989" width="32" style="70" customWidth="1"/>
    <col min="9990" max="9990" width="12.85546875" style="70" customWidth="1"/>
    <col min="9991" max="9991" width="21.140625" style="70" customWidth="1"/>
    <col min="9992" max="9992" width="11.28515625" style="70" customWidth="1"/>
    <col min="9993" max="10240" width="9.140625" style="70"/>
    <col min="10241" max="10241" width="6.5703125" style="70" customWidth="1"/>
    <col min="10242" max="10242" width="12.85546875" style="70" customWidth="1"/>
    <col min="10243" max="10243" width="13.7109375" style="70" customWidth="1"/>
    <col min="10244" max="10244" width="21.85546875" style="70" customWidth="1"/>
    <col min="10245" max="10245" width="32" style="70" customWidth="1"/>
    <col min="10246" max="10246" width="12.85546875" style="70" customWidth="1"/>
    <col min="10247" max="10247" width="21.140625" style="70" customWidth="1"/>
    <col min="10248" max="10248" width="11.28515625" style="70" customWidth="1"/>
    <col min="10249" max="10496" width="9.140625" style="70"/>
    <col min="10497" max="10497" width="6.5703125" style="70" customWidth="1"/>
    <col min="10498" max="10498" width="12.85546875" style="70" customWidth="1"/>
    <col min="10499" max="10499" width="13.7109375" style="70" customWidth="1"/>
    <col min="10500" max="10500" width="21.85546875" style="70" customWidth="1"/>
    <col min="10501" max="10501" width="32" style="70" customWidth="1"/>
    <col min="10502" max="10502" width="12.85546875" style="70" customWidth="1"/>
    <col min="10503" max="10503" width="21.140625" style="70" customWidth="1"/>
    <col min="10504" max="10504" width="11.28515625" style="70" customWidth="1"/>
    <col min="10505" max="10752" width="9.140625" style="70"/>
    <col min="10753" max="10753" width="6.5703125" style="70" customWidth="1"/>
    <col min="10754" max="10754" width="12.85546875" style="70" customWidth="1"/>
    <col min="10755" max="10755" width="13.7109375" style="70" customWidth="1"/>
    <col min="10756" max="10756" width="21.85546875" style="70" customWidth="1"/>
    <col min="10757" max="10757" width="32" style="70" customWidth="1"/>
    <col min="10758" max="10758" width="12.85546875" style="70" customWidth="1"/>
    <col min="10759" max="10759" width="21.140625" style="70" customWidth="1"/>
    <col min="10760" max="10760" width="11.28515625" style="70" customWidth="1"/>
    <col min="10761" max="11008" width="9.140625" style="70"/>
    <col min="11009" max="11009" width="6.5703125" style="70" customWidth="1"/>
    <col min="11010" max="11010" width="12.85546875" style="70" customWidth="1"/>
    <col min="11011" max="11011" width="13.7109375" style="70" customWidth="1"/>
    <col min="11012" max="11012" width="21.85546875" style="70" customWidth="1"/>
    <col min="11013" max="11013" width="32" style="70" customWidth="1"/>
    <col min="11014" max="11014" width="12.85546875" style="70" customWidth="1"/>
    <col min="11015" max="11015" width="21.140625" style="70" customWidth="1"/>
    <col min="11016" max="11016" width="11.28515625" style="70" customWidth="1"/>
    <col min="11017" max="11264" width="9.140625" style="70"/>
    <col min="11265" max="11265" width="6.5703125" style="70" customWidth="1"/>
    <col min="11266" max="11266" width="12.85546875" style="70" customWidth="1"/>
    <col min="11267" max="11267" width="13.7109375" style="70" customWidth="1"/>
    <col min="11268" max="11268" width="21.85546875" style="70" customWidth="1"/>
    <col min="11269" max="11269" width="32" style="70" customWidth="1"/>
    <col min="11270" max="11270" width="12.85546875" style="70" customWidth="1"/>
    <col min="11271" max="11271" width="21.140625" style="70" customWidth="1"/>
    <col min="11272" max="11272" width="11.28515625" style="70" customWidth="1"/>
    <col min="11273" max="11520" width="9.140625" style="70"/>
    <col min="11521" max="11521" width="6.5703125" style="70" customWidth="1"/>
    <col min="11522" max="11522" width="12.85546875" style="70" customWidth="1"/>
    <col min="11523" max="11523" width="13.7109375" style="70" customWidth="1"/>
    <col min="11524" max="11524" width="21.85546875" style="70" customWidth="1"/>
    <col min="11525" max="11525" width="32" style="70" customWidth="1"/>
    <col min="11526" max="11526" width="12.85546875" style="70" customWidth="1"/>
    <col min="11527" max="11527" width="21.140625" style="70" customWidth="1"/>
    <col min="11528" max="11528" width="11.28515625" style="70" customWidth="1"/>
    <col min="11529" max="11776" width="9.140625" style="70"/>
    <col min="11777" max="11777" width="6.5703125" style="70" customWidth="1"/>
    <col min="11778" max="11778" width="12.85546875" style="70" customWidth="1"/>
    <col min="11779" max="11779" width="13.7109375" style="70" customWidth="1"/>
    <col min="11780" max="11780" width="21.85546875" style="70" customWidth="1"/>
    <col min="11781" max="11781" width="32" style="70" customWidth="1"/>
    <col min="11782" max="11782" width="12.85546875" style="70" customWidth="1"/>
    <col min="11783" max="11783" width="21.140625" style="70" customWidth="1"/>
    <col min="11784" max="11784" width="11.28515625" style="70" customWidth="1"/>
    <col min="11785" max="12032" width="9.140625" style="70"/>
    <col min="12033" max="12033" width="6.5703125" style="70" customWidth="1"/>
    <col min="12034" max="12034" width="12.85546875" style="70" customWidth="1"/>
    <col min="12035" max="12035" width="13.7109375" style="70" customWidth="1"/>
    <col min="12036" max="12036" width="21.85546875" style="70" customWidth="1"/>
    <col min="12037" max="12037" width="32" style="70" customWidth="1"/>
    <col min="12038" max="12038" width="12.85546875" style="70" customWidth="1"/>
    <col min="12039" max="12039" width="21.140625" style="70" customWidth="1"/>
    <col min="12040" max="12040" width="11.28515625" style="70" customWidth="1"/>
    <col min="12041" max="12288" width="9.140625" style="70"/>
    <col min="12289" max="12289" width="6.5703125" style="70" customWidth="1"/>
    <col min="12290" max="12290" width="12.85546875" style="70" customWidth="1"/>
    <col min="12291" max="12291" width="13.7109375" style="70" customWidth="1"/>
    <col min="12292" max="12292" width="21.85546875" style="70" customWidth="1"/>
    <col min="12293" max="12293" width="32" style="70" customWidth="1"/>
    <col min="12294" max="12294" width="12.85546875" style="70" customWidth="1"/>
    <col min="12295" max="12295" width="21.140625" style="70" customWidth="1"/>
    <col min="12296" max="12296" width="11.28515625" style="70" customWidth="1"/>
    <col min="12297" max="12544" width="9.140625" style="70"/>
    <col min="12545" max="12545" width="6.5703125" style="70" customWidth="1"/>
    <col min="12546" max="12546" width="12.85546875" style="70" customWidth="1"/>
    <col min="12547" max="12547" width="13.7109375" style="70" customWidth="1"/>
    <col min="12548" max="12548" width="21.85546875" style="70" customWidth="1"/>
    <col min="12549" max="12549" width="32" style="70" customWidth="1"/>
    <col min="12550" max="12550" width="12.85546875" style="70" customWidth="1"/>
    <col min="12551" max="12551" width="21.140625" style="70" customWidth="1"/>
    <col min="12552" max="12552" width="11.28515625" style="70" customWidth="1"/>
    <col min="12553" max="12800" width="9.140625" style="70"/>
    <col min="12801" max="12801" width="6.5703125" style="70" customWidth="1"/>
    <col min="12802" max="12802" width="12.85546875" style="70" customWidth="1"/>
    <col min="12803" max="12803" width="13.7109375" style="70" customWidth="1"/>
    <col min="12804" max="12804" width="21.85546875" style="70" customWidth="1"/>
    <col min="12805" max="12805" width="32" style="70" customWidth="1"/>
    <col min="12806" max="12806" width="12.85546875" style="70" customWidth="1"/>
    <col min="12807" max="12807" width="21.140625" style="70" customWidth="1"/>
    <col min="12808" max="12808" width="11.28515625" style="70" customWidth="1"/>
    <col min="12809" max="13056" width="9.140625" style="70"/>
    <col min="13057" max="13057" width="6.5703125" style="70" customWidth="1"/>
    <col min="13058" max="13058" width="12.85546875" style="70" customWidth="1"/>
    <col min="13059" max="13059" width="13.7109375" style="70" customWidth="1"/>
    <col min="13060" max="13060" width="21.85546875" style="70" customWidth="1"/>
    <col min="13061" max="13061" width="32" style="70" customWidth="1"/>
    <col min="13062" max="13062" width="12.85546875" style="70" customWidth="1"/>
    <col min="13063" max="13063" width="21.140625" style="70" customWidth="1"/>
    <col min="13064" max="13064" width="11.28515625" style="70" customWidth="1"/>
    <col min="13065" max="13312" width="9.140625" style="70"/>
    <col min="13313" max="13313" width="6.5703125" style="70" customWidth="1"/>
    <col min="13314" max="13314" width="12.85546875" style="70" customWidth="1"/>
    <col min="13315" max="13315" width="13.7109375" style="70" customWidth="1"/>
    <col min="13316" max="13316" width="21.85546875" style="70" customWidth="1"/>
    <col min="13317" max="13317" width="32" style="70" customWidth="1"/>
    <col min="13318" max="13318" width="12.85546875" style="70" customWidth="1"/>
    <col min="13319" max="13319" width="21.140625" style="70" customWidth="1"/>
    <col min="13320" max="13320" width="11.28515625" style="70" customWidth="1"/>
    <col min="13321" max="13568" width="9.140625" style="70"/>
    <col min="13569" max="13569" width="6.5703125" style="70" customWidth="1"/>
    <col min="13570" max="13570" width="12.85546875" style="70" customWidth="1"/>
    <col min="13571" max="13571" width="13.7109375" style="70" customWidth="1"/>
    <col min="13572" max="13572" width="21.85546875" style="70" customWidth="1"/>
    <col min="13573" max="13573" width="32" style="70" customWidth="1"/>
    <col min="13574" max="13574" width="12.85546875" style="70" customWidth="1"/>
    <col min="13575" max="13575" width="21.140625" style="70" customWidth="1"/>
    <col min="13576" max="13576" width="11.28515625" style="70" customWidth="1"/>
    <col min="13577" max="13824" width="9.140625" style="70"/>
    <col min="13825" max="13825" width="6.5703125" style="70" customWidth="1"/>
    <col min="13826" max="13826" width="12.85546875" style="70" customWidth="1"/>
    <col min="13827" max="13827" width="13.7109375" style="70" customWidth="1"/>
    <col min="13828" max="13828" width="21.85546875" style="70" customWidth="1"/>
    <col min="13829" max="13829" width="32" style="70" customWidth="1"/>
    <col min="13830" max="13830" width="12.85546875" style="70" customWidth="1"/>
    <col min="13831" max="13831" width="21.140625" style="70" customWidth="1"/>
    <col min="13832" max="13832" width="11.28515625" style="70" customWidth="1"/>
    <col min="13833" max="14080" width="9.140625" style="70"/>
    <col min="14081" max="14081" width="6.5703125" style="70" customWidth="1"/>
    <col min="14082" max="14082" width="12.85546875" style="70" customWidth="1"/>
    <col min="14083" max="14083" width="13.7109375" style="70" customWidth="1"/>
    <col min="14084" max="14084" width="21.85546875" style="70" customWidth="1"/>
    <col min="14085" max="14085" width="32" style="70" customWidth="1"/>
    <col min="14086" max="14086" width="12.85546875" style="70" customWidth="1"/>
    <col min="14087" max="14087" width="21.140625" style="70" customWidth="1"/>
    <col min="14088" max="14088" width="11.28515625" style="70" customWidth="1"/>
    <col min="14089" max="14336" width="9.140625" style="70"/>
    <col min="14337" max="14337" width="6.5703125" style="70" customWidth="1"/>
    <col min="14338" max="14338" width="12.85546875" style="70" customWidth="1"/>
    <col min="14339" max="14339" width="13.7109375" style="70" customWidth="1"/>
    <col min="14340" max="14340" width="21.85546875" style="70" customWidth="1"/>
    <col min="14341" max="14341" width="32" style="70" customWidth="1"/>
    <col min="14342" max="14342" width="12.85546875" style="70" customWidth="1"/>
    <col min="14343" max="14343" width="21.140625" style="70" customWidth="1"/>
    <col min="14344" max="14344" width="11.28515625" style="70" customWidth="1"/>
    <col min="14345" max="14592" width="9.140625" style="70"/>
    <col min="14593" max="14593" width="6.5703125" style="70" customWidth="1"/>
    <col min="14594" max="14594" width="12.85546875" style="70" customWidth="1"/>
    <col min="14595" max="14595" width="13.7109375" style="70" customWidth="1"/>
    <col min="14596" max="14596" width="21.85546875" style="70" customWidth="1"/>
    <col min="14597" max="14597" width="32" style="70" customWidth="1"/>
    <col min="14598" max="14598" width="12.85546875" style="70" customWidth="1"/>
    <col min="14599" max="14599" width="21.140625" style="70" customWidth="1"/>
    <col min="14600" max="14600" width="11.28515625" style="70" customWidth="1"/>
    <col min="14601" max="14848" width="9.140625" style="70"/>
    <col min="14849" max="14849" width="6.5703125" style="70" customWidth="1"/>
    <col min="14850" max="14850" width="12.85546875" style="70" customWidth="1"/>
    <col min="14851" max="14851" width="13.7109375" style="70" customWidth="1"/>
    <col min="14852" max="14852" width="21.85546875" style="70" customWidth="1"/>
    <col min="14853" max="14853" width="32" style="70" customWidth="1"/>
    <col min="14854" max="14854" width="12.85546875" style="70" customWidth="1"/>
    <col min="14855" max="14855" width="21.140625" style="70" customWidth="1"/>
    <col min="14856" max="14856" width="11.28515625" style="70" customWidth="1"/>
    <col min="14857" max="15104" width="9.140625" style="70"/>
    <col min="15105" max="15105" width="6.5703125" style="70" customWidth="1"/>
    <col min="15106" max="15106" width="12.85546875" style="70" customWidth="1"/>
    <col min="15107" max="15107" width="13.7109375" style="70" customWidth="1"/>
    <col min="15108" max="15108" width="21.85546875" style="70" customWidth="1"/>
    <col min="15109" max="15109" width="32" style="70" customWidth="1"/>
    <col min="15110" max="15110" width="12.85546875" style="70" customWidth="1"/>
    <col min="15111" max="15111" width="21.140625" style="70" customWidth="1"/>
    <col min="15112" max="15112" width="11.28515625" style="70" customWidth="1"/>
    <col min="15113" max="15360" width="9.140625" style="70"/>
    <col min="15361" max="15361" width="6.5703125" style="70" customWidth="1"/>
    <col min="15362" max="15362" width="12.85546875" style="70" customWidth="1"/>
    <col min="15363" max="15363" width="13.7109375" style="70" customWidth="1"/>
    <col min="15364" max="15364" width="21.85546875" style="70" customWidth="1"/>
    <col min="15365" max="15365" width="32" style="70" customWidth="1"/>
    <col min="15366" max="15366" width="12.85546875" style="70" customWidth="1"/>
    <col min="15367" max="15367" width="21.140625" style="70" customWidth="1"/>
    <col min="15368" max="15368" width="11.28515625" style="70" customWidth="1"/>
    <col min="15369" max="15616" width="9.140625" style="70"/>
    <col min="15617" max="15617" width="6.5703125" style="70" customWidth="1"/>
    <col min="15618" max="15618" width="12.85546875" style="70" customWidth="1"/>
    <col min="15619" max="15619" width="13.7109375" style="70" customWidth="1"/>
    <col min="15620" max="15620" width="21.85546875" style="70" customWidth="1"/>
    <col min="15621" max="15621" width="32" style="70" customWidth="1"/>
    <col min="15622" max="15622" width="12.85546875" style="70" customWidth="1"/>
    <col min="15623" max="15623" width="21.140625" style="70" customWidth="1"/>
    <col min="15624" max="15624" width="11.28515625" style="70" customWidth="1"/>
    <col min="15625" max="15872" width="9.140625" style="70"/>
    <col min="15873" max="15873" width="6.5703125" style="70" customWidth="1"/>
    <col min="15874" max="15874" width="12.85546875" style="70" customWidth="1"/>
    <col min="15875" max="15875" width="13.7109375" style="70" customWidth="1"/>
    <col min="15876" max="15876" width="21.85546875" style="70" customWidth="1"/>
    <col min="15877" max="15877" width="32" style="70" customWidth="1"/>
    <col min="15878" max="15878" width="12.85546875" style="70" customWidth="1"/>
    <col min="15879" max="15879" width="21.140625" style="70" customWidth="1"/>
    <col min="15880" max="15880" width="11.28515625" style="70" customWidth="1"/>
    <col min="15881" max="16128" width="9.140625" style="70"/>
    <col min="16129" max="16129" width="6.5703125" style="70" customWidth="1"/>
    <col min="16130" max="16130" width="12.85546875" style="70" customWidth="1"/>
    <col min="16131" max="16131" width="13.7109375" style="70" customWidth="1"/>
    <col min="16132" max="16132" width="21.85546875" style="70" customWidth="1"/>
    <col min="16133" max="16133" width="32" style="70" customWidth="1"/>
    <col min="16134" max="16134" width="12.85546875" style="70" customWidth="1"/>
    <col min="16135" max="16135" width="21.140625" style="70" customWidth="1"/>
    <col min="16136" max="16136" width="11.28515625" style="70" customWidth="1"/>
    <col min="16137" max="16384" width="9.140625" style="70"/>
  </cols>
  <sheetData>
    <row r="2" spans="1:10">
      <c r="A2" s="67" t="s">
        <v>13</v>
      </c>
      <c r="B2" s="67"/>
      <c r="C2" s="106"/>
      <c r="D2" s="67"/>
    </row>
    <row r="3" spans="1:10">
      <c r="A3" s="67" t="s">
        <v>14</v>
      </c>
      <c r="B3" s="67"/>
      <c r="C3" s="106"/>
      <c r="D3" s="67"/>
    </row>
    <row r="4" spans="1:10">
      <c r="A4" s="67" t="s">
        <v>33</v>
      </c>
      <c r="B4" s="67"/>
      <c r="C4" s="106"/>
      <c r="D4" s="67"/>
    </row>
    <row r="5" spans="1:10" s="73" customFormat="1">
      <c r="A5" s="71"/>
      <c r="B5" s="71"/>
      <c r="C5" s="107"/>
      <c r="D5" s="67" t="s">
        <v>51</v>
      </c>
      <c r="E5" s="67"/>
      <c r="F5" s="72"/>
      <c r="H5" s="70"/>
      <c r="I5" s="70"/>
      <c r="J5" s="70"/>
    </row>
    <row r="6" spans="1:10" ht="17.25" thickBot="1">
      <c r="A6" s="74"/>
      <c r="B6" s="74"/>
      <c r="C6" s="108"/>
      <c r="D6" s="67"/>
    </row>
    <row r="7" spans="1:10" ht="49.5">
      <c r="A7" s="75" t="s">
        <v>23</v>
      </c>
      <c r="B7" s="76" t="s">
        <v>24</v>
      </c>
      <c r="C7" s="109" t="s">
        <v>25</v>
      </c>
      <c r="D7" s="77" t="s">
        <v>15</v>
      </c>
      <c r="E7" s="78" t="s">
        <v>26</v>
      </c>
      <c r="F7" s="79" t="s">
        <v>27</v>
      </c>
    </row>
    <row r="8" spans="1:10" s="84" customFormat="1" ht="57" customHeight="1">
      <c r="A8" s="181">
        <v>1</v>
      </c>
      <c r="B8" s="80">
        <v>43699</v>
      </c>
      <c r="C8" s="110">
        <v>2914</v>
      </c>
      <c r="D8" s="81" t="s">
        <v>34</v>
      </c>
      <c r="E8" s="81" t="s">
        <v>52</v>
      </c>
      <c r="F8" s="82">
        <v>24960</v>
      </c>
      <c r="G8" s="83"/>
    </row>
    <row r="9" spans="1:10" s="90" customFormat="1">
      <c r="A9" s="85"/>
      <c r="B9" s="86"/>
      <c r="C9" s="111"/>
      <c r="D9" s="87" t="s">
        <v>28</v>
      </c>
      <c r="E9" s="88"/>
      <c r="F9" s="89">
        <f>SUM(F8:F8)</f>
        <v>24960</v>
      </c>
      <c r="G9" s="71"/>
      <c r="H9" s="71"/>
    </row>
    <row r="10" spans="1:10">
      <c r="A10" s="91"/>
      <c r="B10" s="91"/>
      <c r="C10" s="112"/>
      <c r="D10" s="92"/>
      <c r="E10" s="93"/>
      <c r="F10" s="94"/>
    </row>
    <row r="11" spans="1:10">
      <c r="A11" s="91"/>
      <c r="B11" s="91"/>
      <c r="C11" s="112"/>
      <c r="D11" s="92"/>
      <c r="E11" s="93"/>
      <c r="F11" s="94"/>
    </row>
    <row r="12" spans="1:10">
      <c r="A12" s="91"/>
      <c r="B12" s="91"/>
      <c r="C12" s="112"/>
      <c r="D12" s="92"/>
      <c r="E12" s="93"/>
      <c r="F12" s="94"/>
      <c r="I12" s="70" t="s">
        <v>29</v>
      </c>
    </row>
    <row r="13" spans="1:10">
      <c r="A13" s="91"/>
      <c r="B13" s="91"/>
      <c r="C13" s="112"/>
      <c r="D13" s="92"/>
      <c r="E13" s="93"/>
      <c r="F13" s="94"/>
    </row>
    <row r="14" spans="1:10">
      <c r="A14" s="91"/>
      <c r="B14" s="91"/>
      <c r="C14" s="113"/>
      <c r="D14" s="92"/>
      <c r="E14" s="93"/>
      <c r="F14" s="94"/>
    </row>
    <row r="15" spans="1:10">
      <c r="A15" s="91"/>
      <c r="B15" s="91"/>
      <c r="C15" s="113"/>
      <c r="D15" s="92"/>
      <c r="E15" s="93"/>
      <c r="F15" s="94"/>
    </row>
    <row r="16" spans="1:10">
      <c r="A16" s="91"/>
      <c r="B16" s="91"/>
      <c r="C16" s="113"/>
      <c r="D16" s="95"/>
      <c r="E16" s="96"/>
      <c r="F16" s="97"/>
    </row>
    <row r="17" spans="1:6">
      <c r="A17" s="91"/>
      <c r="B17" s="95"/>
      <c r="C17" s="113"/>
      <c r="D17" s="95"/>
      <c r="E17" s="96"/>
      <c r="F17" s="97"/>
    </row>
    <row r="18" spans="1:6">
      <c r="A18" s="91"/>
      <c r="B18" s="95"/>
      <c r="C18" s="113"/>
      <c r="D18" s="95"/>
      <c r="E18" s="96"/>
      <c r="F18" s="97"/>
    </row>
    <row r="19" spans="1:6">
      <c r="A19" s="91"/>
      <c r="B19" s="95"/>
      <c r="C19" s="113"/>
      <c r="D19" s="95"/>
      <c r="E19" s="96"/>
      <c r="F19" s="97"/>
    </row>
    <row r="20" spans="1:6">
      <c r="A20" s="95"/>
      <c r="B20" s="95"/>
      <c r="C20" s="113"/>
      <c r="D20" s="95"/>
      <c r="E20" s="95"/>
      <c r="F20" s="98"/>
    </row>
    <row r="21" spans="1:6">
      <c r="A21" s="99"/>
      <c r="B21" s="99"/>
      <c r="C21" s="113"/>
      <c r="D21" s="95"/>
      <c r="E21" s="95"/>
      <c r="F21" s="98"/>
    </row>
    <row r="22" spans="1:6">
      <c r="A22" s="99"/>
      <c r="B22" s="99"/>
      <c r="C22" s="113"/>
      <c r="D22" s="95"/>
      <c r="E22" s="95"/>
      <c r="F22" s="98"/>
    </row>
    <row r="23" spans="1:6">
      <c r="A23" s="99"/>
      <c r="B23" s="99"/>
      <c r="C23" s="113"/>
      <c r="D23" s="95"/>
      <c r="E23" s="95"/>
      <c r="F23" s="98"/>
    </row>
    <row r="24" spans="1:6">
      <c r="A24" s="99"/>
      <c r="B24" s="99"/>
      <c r="C24" s="113"/>
      <c r="D24" s="95"/>
      <c r="E24" s="95"/>
      <c r="F24" s="98"/>
    </row>
    <row r="25" spans="1:6">
      <c r="A25" s="73"/>
      <c r="B25" s="73"/>
      <c r="E25" s="70"/>
      <c r="F25" s="100"/>
    </row>
    <row r="26" spans="1:6">
      <c r="A26" s="73"/>
      <c r="B26" s="73"/>
      <c r="E26" s="70"/>
      <c r="F26" s="100"/>
    </row>
    <row r="27" spans="1:6">
      <c r="A27" s="60"/>
      <c r="E27" s="70"/>
      <c r="F27" s="100"/>
    </row>
    <row r="28" spans="1:6">
      <c r="A28" s="73"/>
      <c r="E28" s="70"/>
      <c r="F28" s="100"/>
    </row>
    <row r="29" spans="1:6">
      <c r="E29" s="70"/>
      <c r="F29" s="100"/>
    </row>
    <row r="30" spans="1:6">
      <c r="E30" s="70"/>
      <c r="F30" s="100"/>
    </row>
    <row r="31" spans="1:6">
      <c r="E31" s="70"/>
      <c r="F31" s="100"/>
    </row>
    <row r="32" spans="1:6">
      <c r="E32" s="70"/>
      <c r="F32" s="100"/>
    </row>
    <row r="33" spans="1:6">
      <c r="A33" s="60"/>
      <c r="E33" s="70"/>
      <c r="F33" s="100"/>
    </row>
    <row r="34" spans="1:6">
      <c r="B34" s="101"/>
      <c r="E34" s="70"/>
      <c r="F34" s="100"/>
    </row>
    <row r="35" spans="1:6">
      <c r="C35" s="115"/>
      <c r="E35" s="70"/>
      <c r="F35" s="100"/>
    </row>
    <row r="36" spans="1:6">
      <c r="A36" s="101"/>
      <c r="E36" s="70"/>
      <c r="F36" s="100"/>
    </row>
    <row r="37" spans="1:6">
      <c r="A37" s="60"/>
      <c r="E37" s="70"/>
      <c r="F37" s="100"/>
    </row>
    <row r="38" spans="1:6">
      <c r="A38" s="60"/>
      <c r="E38" s="70"/>
      <c r="F38" s="100"/>
    </row>
    <row r="39" spans="1:6">
      <c r="E39" s="70"/>
      <c r="F39" s="100"/>
    </row>
    <row r="40" spans="1:6">
      <c r="E40" s="70"/>
      <c r="F40" s="100"/>
    </row>
    <row r="41" spans="1:6">
      <c r="E41" s="70"/>
      <c r="F41" s="100"/>
    </row>
    <row r="42" spans="1:6">
      <c r="E42" s="70"/>
      <c r="F42" s="100"/>
    </row>
    <row r="43" spans="1:6">
      <c r="E43" s="70"/>
      <c r="F43" s="100"/>
    </row>
    <row r="44" spans="1:6">
      <c r="E44" s="70"/>
      <c r="F44" s="100"/>
    </row>
    <row r="45" spans="1:6">
      <c r="E45" s="70"/>
      <c r="F45" s="100"/>
    </row>
    <row r="46" spans="1:6">
      <c r="E46" s="70"/>
      <c r="F46" s="100"/>
    </row>
    <row r="47" spans="1:6">
      <c r="E47" s="70"/>
      <c r="F47" s="100"/>
    </row>
    <row r="48" spans="1:6">
      <c r="E48" s="70"/>
      <c r="F48" s="100"/>
    </row>
    <row r="49" spans="1:6">
      <c r="E49" s="70"/>
      <c r="F49" s="100"/>
    </row>
    <row r="50" spans="1:6">
      <c r="E50" s="70"/>
      <c r="F50" s="100"/>
    </row>
    <row r="51" spans="1:6">
      <c r="E51" s="70"/>
      <c r="F51" s="100"/>
    </row>
    <row r="52" spans="1:6">
      <c r="A52" s="60"/>
      <c r="E52" s="70"/>
      <c r="F52" s="100"/>
    </row>
    <row r="53" spans="1:6">
      <c r="A53" s="60"/>
      <c r="E53" s="70"/>
      <c r="F53" s="100"/>
    </row>
    <row r="54" spans="1:6">
      <c r="A54" s="60"/>
      <c r="E54" s="70"/>
      <c r="F54" s="100"/>
    </row>
    <row r="55" spans="1:6">
      <c r="A55" s="60"/>
      <c r="E55" s="70"/>
      <c r="F55" s="100"/>
    </row>
    <row r="56" spans="1:6">
      <c r="A56" s="60"/>
      <c r="E56" s="70"/>
      <c r="F56" s="100"/>
    </row>
    <row r="57" spans="1:6">
      <c r="A57" s="60"/>
      <c r="E57" s="70"/>
      <c r="F57" s="100"/>
    </row>
    <row r="58" spans="1:6">
      <c r="A58" s="60"/>
      <c r="E58" s="70"/>
      <c r="F58" s="100"/>
    </row>
    <row r="59" spans="1:6">
      <c r="A59" s="60"/>
      <c r="E59" s="70"/>
      <c r="F59" s="100"/>
    </row>
    <row r="60" spans="1:6">
      <c r="A60" s="60"/>
      <c r="E60" s="70"/>
      <c r="F60" s="100"/>
    </row>
    <row r="61" spans="1:6">
      <c r="A61" s="60"/>
      <c r="B61" s="102"/>
      <c r="E61" s="70"/>
      <c r="F61" s="100"/>
    </row>
    <row r="62" spans="1:6">
      <c r="A62" s="60"/>
      <c r="E62" s="70"/>
      <c r="F62" s="100"/>
    </row>
    <row r="63" spans="1:6">
      <c r="A63" s="103"/>
      <c r="E63" s="70"/>
      <c r="F63" s="100"/>
    </row>
    <row r="64" spans="1:6">
      <c r="A64" s="68"/>
      <c r="E64" s="70"/>
      <c r="F64" s="100"/>
    </row>
    <row r="65" spans="1:6">
      <c r="A65" s="68"/>
      <c r="E65" s="70"/>
      <c r="F65" s="100"/>
    </row>
    <row r="66" spans="1:6">
      <c r="A66" s="68"/>
      <c r="E66" s="70"/>
      <c r="F66" s="100"/>
    </row>
    <row r="67" spans="1:6">
      <c r="A67" s="68"/>
      <c r="E67" s="70"/>
      <c r="F67" s="100"/>
    </row>
    <row r="68" spans="1:6">
      <c r="A68" s="68"/>
      <c r="E68" s="70"/>
      <c r="F68" s="100"/>
    </row>
    <row r="69" spans="1:6">
      <c r="A69" s="68"/>
      <c r="E69" s="70"/>
      <c r="F69" s="100"/>
    </row>
    <row r="70" spans="1:6">
      <c r="A70" s="73"/>
      <c r="B70" s="73"/>
      <c r="E70" s="70"/>
      <c r="F70" s="100"/>
    </row>
    <row r="71" spans="1:6">
      <c r="A71" s="68"/>
      <c r="E71" s="70"/>
      <c r="F71" s="100"/>
    </row>
    <row r="72" spans="1:6">
      <c r="A72" s="68"/>
      <c r="E72" s="70"/>
      <c r="F72" s="100"/>
    </row>
    <row r="73" spans="1:6">
      <c r="A73" s="68"/>
      <c r="E73" s="70"/>
      <c r="F73" s="100"/>
    </row>
    <row r="74" spans="1:6">
      <c r="A74" s="68"/>
      <c r="E74" s="70"/>
    </row>
    <row r="75" spans="1:6">
      <c r="A75" s="68"/>
      <c r="E75" s="70"/>
    </row>
    <row r="76" spans="1:6">
      <c r="A76" s="68"/>
      <c r="E76" s="70"/>
    </row>
    <row r="77" spans="1:6">
      <c r="A77" s="68"/>
      <c r="E77" s="70"/>
    </row>
    <row r="78" spans="1:6">
      <c r="A78" s="68"/>
      <c r="E78" s="70"/>
    </row>
    <row r="79" spans="1:6">
      <c r="A79" s="104"/>
      <c r="E79" s="70"/>
    </row>
    <row r="80" spans="1:6">
      <c r="A80" s="68"/>
      <c r="E80" s="70"/>
    </row>
    <row r="81" spans="1:5">
      <c r="A81" s="68"/>
      <c r="E81" s="70"/>
    </row>
    <row r="82" spans="1:5">
      <c r="A82" s="68"/>
      <c r="E82" s="70"/>
    </row>
    <row r="83" spans="1:5">
      <c r="A83" s="68"/>
      <c r="E83" s="70"/>
    </row>
    <row r="84" spans="1:5">
      <c r="A84" s="68"/>
      <c r="E84" s="70"/>
    </row>
    <row r="85" spans="1:5">
      <c r="A85" s="68"/>
      <c r="E85" s="70"/>
    </row>
    <row r="86" spans="1:5">
      <c r="A86" s="68"/>
      <c r="E86" s="70"/>
    </row>
    <row r="87" spans="1:5">
      <c r="A87" s="68"/>
      <c r="E87" s="70"/>
    </row>
    <row r="88" spans="1:5">
      <c r="A88" s="68"/>
      <c r="E88" s="70"/>
    </row>
    <row r="89" spans="1:5">
      <c r="A89" s="68"/>
      <c r="E89" s="70"/>
    </row>
    <row r="90" spans="1:5">
      <c r="A90" s="68"/>
      <c r="E90" s="70"/>
    </row>
    <row r="91" spans="1:5">
      <c r="A91" s="68"/>
      <c r="E91" s="70"/>
    </row>
    <row r="92" spans="1:5">
      <c r="A92" s="68"/>
      <c r="E92" s="70"/>
    </row>
    <row r="93" spans="1:5">
      <c r="A93" s="68"/>
      <c r="E93" s="70"/>
    </row>
    <row r="94" spans="1:5">
      <c r="A94" s="68"/>
      <c r="E94" s="70"/>
    </row>
    <row r="95" spans="1:5">
      <c r="A95" s="68"/>
      <c r="E95" s="70"/>
    </row>
    <row r="96" spans="1:5">
      <c r="A96" s="68"/>
      <c r="E96" s="70"/>
    </row>
    <row r="97" spans="1:5">
      <c r="A97" s="68"/>
      <c r="E97" s="70"/>
    </row>
    <row r="98" spans="1:5">
      <c r="A98" s="105"/>
      <c r="E98" s="70"/>
    </row>
    <row r="99" spans="1:5">
      <c r="A99" s="68"/>
      <c r="E99" s="70"/>
    </row>
    <row r="100" spans="1:5">
      <c r="A100" s="68"/>
      <c r="E100" s="70"/>
    </row>
    <row r="101" spans="1:5">
      <c r="A101" s="68"/>
      <c r="E101" s="70"/>
    </row>
    <row r="102" spans="1:5">
      <c r="A102" s="68"/>
      <c r="E102" s="70"/>
    </row>
    <row r="103" spans="1:5">
      <c r="E103" s="70"/>
    </row>
    <row r="104" spans="1:5">
      <c r="E104" s="70"/>
    </row>
    <row r="105" spans="1:5">
      <c r="E105" s="70"/>
    </row>
    <row r="106" spans="1:5">
      <c r="E106" s="70"/>
    </row>
    <row r="107" spans="1:5">
      <c r="E107" s="70"/>
    </row>
    <row r="108" spans="1:5">
      <c r="E108" s="70"/>
    </row>
    <row r="109" spans="1:5">
      <c r="E109" s="70"/>
    </row>
    <row r="110" spans="1:5">
      <c r="E110" s="70"/>
    </row>
    <row r="111" spans="1:5">
      <c r="E111" s="70"/>
    </row>
    <row r="112" spans="1:5">
      <c r="E112" s="70"/>
    </row>
    <row r="113" spans="5:5">
      <c r="E113" s="70"/>
    </row>
    <row r="114" spans="5:5">
      <c r="E114" s="70"/>
    </row>
    <row r="115" spans="5:5">
      <c r="E115" s="70"/>
    </row>
    <row r="116" spans="5:5">
      <c r="E116" s="70"/>
    </row>
    <row r="117" spans="5:5">
      <c r="E117" s="70"/>
    </row>
    <row r="118" spans="5:5">
      <c r="E118" s="70"/>
    </row>
    <row r="119" spans="5:5">
      <c r="E119" s="70"/>
    </row>
    <row r="120" spans="5:5">
      <c r="E120" s="70"/>
    </row>
    <row r="121" spans="5:5">
      <c r="E121" s="70"/>
    </row>
    <row r="122" spans="5:5">
      <c r="E122" s="70"/>
    </row>
    <row r="123" spans="5:5">
      <c r="E123" s="70"/>
    </row>
    <row r="124" spans="5:5">
      <c r="E124" s="70"/>
    </row>
    <row r="125" spans="5:5">
      <c r="E125" s="70"/>
    </row>
    <row r="126" spans="5:5">
      <c r="E126" s="70"/>
    </row>
  </sheetData>
  <pageMargins left="0.7" right="0.7" top="0.75" bottom="0.75" header="0.3" footer="0.3"/>
  <pageSetup paperSize="9" scale="63" orientation="portrait" r:id="rId1"/>
  <colBreaks count="1" manualBreakCount="1">
    <brk id="6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12" sqref="F12"/>
    </sheetView>
  </sheetViews>
  <sheetFormatPr defaultRowHeight="15"/>
  <cols>
    <col min="2" max="2" width="12.42578125" customWidth="1"/>
    <col min="3" max="3" width="13.28515625" customWidth="1"/>
    <col min="4" max="4" width="56.140625" customWidth="1"/>
    <col min="5" max="5" width="32.5703125" customWidth="1"/>
    <col min="6" max="6" width="16.28515625" customWidth="1"/>
  </cols>
  <sheetData>
    <row r="1" spans="1:6" s="126" customFormat="1" ht="16.5">
      <c r="A1" s="125" t="s">
        <v>53</v>
      </c>
      <c r="B1" s="125"/>
      <c r="C1" s="125"/>
      <c r="D1" s="125"/>
      <c r="E1" s="125"/>
      <c r="F1" s="125"/>
    </row>
    <row r="2" spans="1:6" s="126" customFormat="1" ht="16.5">
      <c r="A2" s="125" t="s">
        <v>16</v>
      </c>
      <c r="B2" s="125"/>
      <c r="C2" s="125"/>
      <c r="D2" s="125"/>
      <c r="E2" s="125"/>
      <c r="F2" s="125"/>
    </row>
    <row r="3" spans="1:6" s="126" customFormat="1" ht="16.5">
      <c r="A3" s="125" t="s">
        <v>54</v>
      </c>
      <c r="B3" s="125"/>
      <c r="C3" s="125"/>
      <c r="D3" s="125"/>
      <c r="E3" s="125"/>
      <c r="F3" s="125"/>
    </row>
    <row r="4" spans="1:6" ht="16.5">
      <c r="A4" s="8"/>
      <c r="B4" s="8"/>
      <c r="C4" s="8"/>
      <c r="D4" s="8"/>
      <c r="E4" s="8"/>
      <c r="F4" s="8"/>
    </row>
    <row r="5" spans="1:6" ht="16.5">
      <c r="A5" s="8"/>
      <c r="B5" s="8"/>
      <c r="C5" s="8"/>
      <c r="D5" s="8" t="s">
        <v>59</v>
      </c>
      <c r="E5" s="8"/>
      <c r="F5" s="8"/>
    </row>
    <row r="6" spans="1:6" ht="16.5">
      <c r="A6" s="8"/>
      <c r="B6" s="8"/>
      <c r="C6" s="8"/>
      <c r="D6" s="8"/>
      <c r="E6" s="8"/>
      <c r="F6" s="8"/>
    </row>
    <row r="8" spans="1:6" ht="16.5">
      <c r="A8" s="46" t="s">
        <v>1</v>
      </c>
      <c r="B8" s="46" t="s">
        <v>17</v>
      </c>
      <c r="C8" s="46" t="s">
        <v>18</v>
      </c>
      <c r="D8" s="46" t="s">
        <v>19</v>
      </c>
      <c r="E8" s="46" t="s">
        <v>20</v>
      </c>
      <c r="F8" s="46" t="s">
        <v>21</v>
      </c>
    </row>
    <row r="9" spans="1:6" s="130" customFormat="1" ht="66" customHeight="1">
      <c r="A9" s="127">
        <v>1</v>
      </c>
      <c r="B9" s="37">
        <v>43683</v>
      </c>
      <c r="C9" s="128">
        <v>2658</v>
      </c>
      <c r="D9" s="62" t="s">
        <v>57</v>
      </c>
      <c r="E9" s="62" t="s">
        <v>55</v>
      </c>
      <c r="F9" s="129">
        <v>407375</v>
      </c>
    </row>
    <row r="10" spans="1:6" s="130" customFormat="1" ht="48" customHeight="1">
      <c r="A10" s="127">
        <v>2</v>
      </c>
      <c r="B10" s="37">
        <v>43700</v>
      </c>
      <c r="C10" s="128">
        <v>2927</v>
      </c>
      <c r="D10" s="62" t="s">
        <v>58</v>
      </c>
      <c r="E10" s="62" t="s">
        <v>55</v>
      </c>
      <c r="F10" s="129">
        <v>436157</v>
      </c>
    </row>
    <row r="11" spans="1:6" s="126" customFormat="1" ht="29.25" customHeight="1">
      <c r="A11" s="131"/>
      <c r="B11" s="131" t="s">
        <v>56</v>
      </c>
      <c r="C11" s="131"/>
      <c r="D11" s="132" t="s">
        <v>28</v>
      </c>
      <c r="E11" s="132"/>
      <c r="F11" s="133">
        <f>SUM(F9:F10)</f>
        <v>843532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workbookViewId="0">
      <selection activeCell="D20" sqref="D20"/>
    </sheetView>
  </sheetViews>
  <sheetFormatPr defaultRowHeight="16.5"/>
  <cols>
    <col min="1" max="1" width="10.5703125" style="8" customWidth="1"/>
    <col min="2" max="2" width="14" style="8" customWidth="1"/>
    <col min="3" max="3" width="16.28515625" style="8" customWidth="1"/>
    <col min="4" max="4" width="31.140625" style="26" customWidth="1"/>
    <col min="5" max="5" width="81.42578125" style="26" customWidth="1"/>
    <col min="6" max="6" width="18.5703125" style="8" customWidth="1"/>
    <col min="7" max="257" width="9.140625" style="8"/>
    <col min="258" max="258" width="15.140625" style="8" customWidth="1"/>
    <col min="259" max="259" width="9.140625" style="8"/>
    <col min="260" max="260" width="11.140625" style="8" customWidth="1"/>
    <col min="261" max="261" width="11.7109375" style="8" bestFit="1" customWidth="1"/>
    <col min="262" max="262" width="115.7109375" style="8" customWidth="1"/>
    <col min="263" max="513" width="9.140625" style="8"/>
    <col min="514" max="514" width="15.140625" style="8" customWidth="1"/>
    <col min="515" max="515" width="9.140625" style="8"/>
    <col min="516" max="516" width="11.140625" style="8" customWidth="1"/>
    <col min="517" max="517" width="11.7109375" style="8" bestFit="1" customWidth="1"/>
    <col min="518" max="518" width="115.7109375" style="8" customWidth="1"/>
    <col min="519" max="769" width="9.140625" style="8"/>
    <col min="770" max="770" width="15.140625" style="8" customWidth="1"/>
    <col min="771" max="771" width="9.140625" style="8"/>
    <col min="772" max="772" width="11.140625" style="8" customWidth="1"/>
    <col min="773" max="773" width="11.7109375" style="8" bestFit="1" customWidth="1"/>
    <col min="774" max="774" width="115.7109375" style="8" customWidth="1"/>
    <col min="775" max="1025" width="9.140625" style="8"/>
    <col min="1026" max="1026" width="15.140625" style="8" customWidth="1"/>
    <col min="1027" max="1027" width="9.140625" style="8"/>
    <col min="1028" max="1028" width="11.140625" style="8" customWidth="1"/>
    <col min="1029" max="1029" width="11.7109375" style="8" bestFit="1" customWidth="1"/>
    <col min="1030" max="1030" width="115.7109375" style="8" customWidth="1"/>
    <col min="1031" max="1281" width="9.140625" style="8"/>
    <col min="1282" max="1282" width="15.140625" style="8" customWidth="1"/>
    <col min="1283" max="1283" width="9.140625" style="8"/>
    <col min="1284" max="1284" width="11.140625" style="8" customWidth="1"/>
    <col min="1285" max="1285" width="11.7109375" style="8" bestFit="1" customWidth="1"/>
    <col min="1286" max="1286" width="115.7109375" style="8" customWidth="1"/>
    <col min="1287" max="1537" width="9.140625" style="8"/>
    <col min="1538" max="1538" width="15.140625" style="8" customWidth="1"/>
    <col min="1539" max="1539" width="9.140625" style="8"/>
    <col min="1540" max="1540" width="11.140625" style="8" customWidth="1"/>
    <col min="1541" max="1541" width="11.7109375" style="8" bestFit="1" customWidth="1"/>
    <col min="1542" max="1542" width="115.7109375" style="8" customWidth="1"/>
    <col min="1543" max="1793" width="9.140625" style="8"/>
    <col min="1794" max="1794" width="15.140625" style="8" customWidth="1"/>
    <col min="1795" max="1795" width="9.140625" style="8"/>
    <col min="1796" max="1796" width="11.140625" style="8" customWidth="1"/>
    <col min="1797" max="1797" width="11.7109375" style="8" bestFit="1" customWidth="1"/>
    <col min="1798" max="1798" width="115.7109375" style="8" customWidth="1"/>
    <col min="1799" max="2049" width="9.140625" style="8"/>
    <col min="2050" max="2050" width="15.140625" style="8" customWidth="1"/>
    <col min="2051" max="2051" width="9.140625" style="8"/>
    <col min="2052" max="2052" width="11.140625" style="8" customWidth="1"/>
    <col min="2053" max="2053" width="11.7109375" style="8" bestFit="1" customWidth="1"/>
    <col min="2054" max="2054" width="115.7109375" style="8" customWidth="1"/>
    <col min="2055" max="2305" width="9.140625" style="8"/>
    <col min="2306" max="2306" width="15.140625" style="8" customWidth="1"/>
    <col min="2307" max="2307" width="9.140625" style="8"/>
    <col min="2308" max="2308" width="11.140625" style="8" customWidth="1"/>
    <col min="2309" max="2309" width="11.7109375" style="8" bestFit="1" customWidth="1"/>
    <col min="2310" max="2310" width="115.7109375" style="8" customWidth="1"/>
    <col min="2311" max="2561" width="9.140625" style="8"/>
    <col min="2562" max="2562" width="15.140625" style="8" customWidth="1"/>
    <col min="2563" max="2563" width="9.140625" style="8"/>
    <col min="2564" max="2564" width="11.140625" style="8" customWidth="1"/>
    <col min="2565" max="2565" width="11.7109375" style="8" bestFit="1" customWidth="1"/>
    <col min="2566" max="2566" width="115.7109375" style="8" customWidth="1"/>
    <col min="2567" max="2817" width="9.140625" style="8"/>
    <col min="2818" max="2818" width="15.140625" style="8" customWidth="1"/>
    <col min="2819" max="2819" width="9.140625" style="8"/>
    <col min="2820" max="2820" width="11.140625" style="8" customWidth="1"/>
    <col min="2821" max="2821" width="11.7109375" style="8" bestFit="1" customWidth="1"/>
    <col min="2822" max="2822" width="115.7109375" style="8" customWidth="1"/>
    <col min="2823" max="3073" width="9.140625" style="8"/>
    <col min="3074" max="3074" width="15.140625" style="8" customWidth="1"/>
    <col min="3075" max="3075" width="9.140625" style="8"/>
    <col min="3076" max="3076" width="11.140625" style="8" customWidth="1"/>
    <col min="3077" max="3077" width="11.7109375" style="8" bestFit="1" customWidth="1"/>
    <col min="3078" max="3078" width="115.7109375" style="8" customWidth="1"/>
    <col min="3079" max="3329" width="9.140625" style="8"/>
    <col min="3330" max="3330" width="15.140625" style="8" customWidth="1"/>
    <col min="3331" max="3331" width="9.140625" style="8"/>
    <col min="3332" max="3332" width="11.140625" style="8" customWidth="1"/>
    <col min="3333" max="3333" width="11.7109375" style="8" bestFit="1" customWidth="1"/>
    <col min="3334" max="3334" width="115.7109375" style="8" customWidth="1"/>
    <col min="3335" max="3585" width="9.140625" style="8"/>
    <col min="3586" max="3586" width="15.140625" style="8" customWidth="1"/>
    <col min="3587" max="3587" width="9.140625" style="8"/>
    <col min="3588" max="3588" width="11.140625" style="8" customWidth="1"/>
    <col min="3589" max="3589" width="11.7109375" style="8" bestFit="1" customWidth="1"/>
    <col min="3590" max="3590" width="115.7109375" style="8" customWidth="1"/>
    <col min="3591" max="3841" width="9.140625" style="8"/>
    <col min="3842" max="3842" width="15.140625" style="8" customWidth="1"/>
    <col min="3843" max="3843" width="9.140625" style="8"/>
    <col min="3844" max="3844" width="11.140625" style="8" customWidth="1"/>
    <col min="3845" max="3845" width="11.7109375" style="8" bestFit="1" customWidth="1"/>
    <col min="3846" max="3846" width="115.7109375" style="8" customWidth="1"/>
    <col min="3847" max="4097" width="9.140625" style="8"/>
    <col min="4098" max="4098" width="15.140625" style="8" customWidth="1"/>
    <col min="4099" max="4099" width="9.140625" style="8"/>
    <col min="4100" max="4100" width="11.140625" style="8" customWidth="1"/>
    <col min="4101" max="4101" width="11.7109375" style="8" bestFit="1" customWidth="1"/>
    <col min="4102" max="4102" width="115.7109375" style="8" customWidth="1"/>
    <col min="4103" max="4353" width="9.140625" style="8"/>
    <col min="4354" max="4354" width="15.140625" style="8" customWidth="1"/>
    <col min="4355" max="4355" width="9.140625" style="8"/>
    <col min="4356" max="4356" width="11.140625" style="8" customWidth="1"/>
    <col min="4357" max="4357" width="11.7109375" style="8" bestFit="1" customWidth="1"/>
    <col min="4358" max="4358" width="115.7109375" style="8" customWidth="1"/>
    <col min="4359" max="4609" width="9.140625" style="8"/>
    <col min="4610" max="4610" width="15.140625" style="8" customWidth="1"/>
    <col min="4611" max="4611" width="9.140625" style="8"/>
    <col min="4612" max="4612" width="11.140625" style="8" customWidth="1"/>
    <col min="4613" max="4613" width="11.7109375" style="8" bestFit="1" customWidth="1"/>
    <col min="4614" max="4614" width="115.7109375" style="8" customWidth="1"/>
    <col min="4615" max="4865" width="9.140625" style="8"/>
    <col min="4866" max="4866" width="15.140625" style="8" customWidth="1"/>
    <col min="4867" max="4867" width="9.140625" style="8"/>
    <col min="4868" max="4868" width="11.140625" style="8" customWidth="1"/>
    <col min="4869" max="4869" width="11.7109375" style="8" bestFit="1" customWidth="1"/>
    <col min="4870" max="4870" width="115.7109375" style="8" customWidth="1"/>
    <col min="4871" max="5121" width="9.140625" style="8"/>
    <col min="5122" max="5122" width="15.140625" style="8" customWidth="1"/>
    <col min="5123" max="5123" width="9.140625" style="8"/>
    <col min="5124" max="5124" width="11.140625" style="8" customWidth="1"/>
    <col min="5125" max="5125" width="11.7109375" style="8" bestFit="1" customWidth="1"/>
    <col min="5126" max="5126" width="115.7109375" style="8" customWidth="1"/>
    <col min="5127" max="5377" width="9.140625" style="8"/>
    <col min="5378" max="5378" width="15.140625" style="8" customWidth="1"/>
    <col min="5379" max="5379" width="9.140625" style="8"/>
    <col min="5380" max="5380" width="11.140625" style="8" customWidth="1"/>
    <col min="5381" max="5381" width="11.7109375" style="8" bestFit="1" customWidth="1"/>
    <col min="5382" max="5382" width="115.7109375" style="8" customWidth="1"/>
    <col min="5383" max="5633" width="9.140625" style="8"/>
    <col min="5634" max="5634" width="15.140625" style="8" customWidth="1"/>
    <col min="5635" max="5635" width="9.140625" style="8"/>
    <col min="5636" max="5636" width="11.140625" style="8" customWidth="1"/>
    <col min="5637" max="5637" width="11.7109375" style="8" bestFit="1" customWidth="1"/>
    <col min="5638" max="5638" width="115.7109375" style="8" customWidth="1"/>
    <col min="5639" max="5889" width="9.140625" style="8"/>
    <col min="5890" max="5890" width="15.140625" style="8" customWidth="1"/>
    <col min="5891" max="5891" width="9.140625" style="8"/>
    <col min="5892" max="5892" width="11.140625" style="8" customWidth="1"/>
    <col min="5893" max="5893" width="11.7109375" style="8" bestFit="1" customWidth="1"/>
    <col min="5894" max="5894" width="115.7109375" style="8" customWidth="1"/>
    <col min="5895" max="6145" width="9.140625" style="8"/>
    <col min="6146" max="6146" width="15.140625" style="8" customWidth="1"/>
    <col min="6147" max="6147" width="9.140625" style="8"/>
    <col min="6148" max="6148" width="11.140625" style="8" customWidth="1"/>
    <col min="6149" max="6149" width="11.7109375" style="8" bestFit="1" customWidth="1"/>
    <col min="6150" max="6150" width="115.7109375" style="8" customWidth="1"/>
    <col min="6151" max="6401" width="9.140625" style="8"/>
    <col min="6402" max="6402" width="15.140625" style="8" customWidth="1"/>
    <col min="6403" max="6403" width="9.140625" style="8"/>
    <col min="6404" max="6404" width="11.140625" style="8" customWidth="1"/>
    <col min="6405" max="6405" width="11.7109375" style="8" bestFit="1" customWidth="1"/>
    <col min="6406" max="6406" width="115.7109375" style="8" customWidth="1"/>
    <col min="6407" max="6657" width="9.140625" style="8"/>
    <col min="6658" max="6658" width="15.140625" style="8" customWidth="1"/>
    <col min="6659" max="6659" width="9.140625" style="8"/>
    <col min="6660" max="6660" width="11.140625" style="8" customWidth="1"/>
    <col min="6661" max="6661" width="11.7109375" style="8" bestFit="1" customWidth="1"/>
    <col min="6662" max="6662" width="115.7109375" style="8" customWidth="1"/>
    <col min="6663" max="6913" width="9.140625" style="8"/>
    <col min="6914" max="6914" width="15.140625" style="8" customWidth="1"/>
    <col min="6915" max="6915" width="9.140625" style="8"/>
    <col min="6916" max="6916" width="11.140625" style="8" customWidth="1"/>
    <col min="6917" max="6917" width="11.7109375" style="8" bestFit="1" customWidth="1"/>
    <col min="6918" max="6918" width="115.7109375" style="8" customWidth="1"/>
    <col min="6919" max="7169" width="9.140625" style="8"/>
    <col min="7170" max="7170" width="15.140625" style="8" customWidth="1"/>
    <col min="7171" max="7171" width="9.140625" style="8"/>
    <col min="7172" max="7172" width="11.140625" style="8" customWidth="1"/>
    <col min="7173" max="7173" width="11.7109375" style="8" bestFit="1" customWidth="1"/>
    <col min="7174" max="7174" width="115.7109375" style="8" customWidth="1"/>
    <col min="7175" max="7425" width="9.140625" style="8"/>
    <col min="7426" max="7426" width="15.140625" style="8" customWidth="1"/>
    <col min="7427" max="7427" width="9.140625" style="8"/>
    <col min="7428" max="7428" width="11.140625" style="8" customWidth="1"/>
    <col min="7429" max="7429" width="11.7109375" style="8" bestFit="1" customWidth="1"/>
    <col min="7430" max="7430" width="115.7109375" style="8" customWidth="1"/>
    <col min="7431" max="7681" width="9.140625" style="8"/>
    <col min="7682" max="7682" width="15.140625" style="8" customWidth="1"/>
    <col min="7683" max="7683" width="9.140625" style="8"/>
    <col min="7684" max="7684" width="11.140625" style="8" customWidth="1"/>
    <col min="7685" max="7685" width="11.7109375" style="8" bestFit="1" customWidth="1"/>
    <col min="7686" max="7686" width="115.7109375" style="8" customWidth="1"/>
    <col min="7687" max="7937" width="9.140625" style="8"/>
    <col min="7938" max="7938" width="15.140625" style="8" customWidth="1"/>
    <col min="7939" max="7939" width="9.140625" style="8"/>
    <col min="7940" max="7940" width="11.140625" style="8" customWidth="1"/>
    <col min="7941" max="7941" width="11.7109375" style="8" bestFit="1" customWidth="1"/>
    <col min="7942" max="7942" width="115.7109375" style="8" customWidth="1"/>
    <col min="7943" max="8193" width="9.140625" style="8"/>
    <col min="8194" max="8194" width="15.140625" style="8" customWidth="1"/>
    <col min="8195" max="8195" width="9.140625" style="8"/>
    <col min="8196" max="8196" width="11.140625" style="8" customWidth="1"/>
    <col min="8197" max="8197" width="11.7109375" style="8" bestFit="1" customWidth="1"/>
    <col min="8198" max="8198" width="115.7109375" style="8" customWidth="1"/>
    <col min="8199" max="8449" width="9.140625" style="8"/>
    <col min="8450" max="8450" width="15.140625" style="8" customWidth="1"/>
    <col min="8451" max="8451" width="9.140625" style="8"/>
    <col min="8452" max="8452" width="11.140625" style="8" customWidth="1"/>
    <col min="8453" max="8453" width="11.7109375" style="8" bestFit="1" customWidth="1"/>
    <col min="8454" max="8454" width="115.7109375" style="8" customWidth="1"/>
    <col min="8455" max="8705" width="9.140625" style="8"/>
    <col min="8706" max="8706" width="15.140625" style="8" customWidth="1"/>
    <col min="8707" max="8707" width="9.140625" style="8"/>
    <col min="8708" max="8708" width="11.140625" style="8" customWidth="1"/>
    <col min="8709" max="8709" width="11.7109375" style="8" bestFit="1" customWidth="1"/>
    <col min="8710" max="8710" width="115.7109375" style="8" customWidth="1"/>
    <col min="8711" max="8961" width="9.140625" style="8"/>
    <col min="8962" max="8962" width="15.140625" style="8" customWidth="1"/>
    <col min="8963" max="8963" width="9.140625" style="8"/>
    <col min="8964" max="8964" width="11.140625" style="8" customWidth="1"/>
    <col min="8965" max="8965" width="11.7109375" style="8" bestFit="1" customWidth="1"/>
    <col min="8966" max="8966" width="115.7109375" style="8" customWidth="1"/>
    <col min="8967" max="9217" width="9.140625" style="8"/>
    <col min="9218" max="9218" width="15.140625" style="8" customWidth="1"/>
    <col min="9219" max="9219" width="9.140625" style="8"/>
    <col min="9220" max="9220" width="11.140625" style="8" customWidth="1"/>
    <col min="9221" max="9221" width="11.7109375" style="8" bestFit="1" customWidth="1"/>
    <col min="9222" max="9222" width="115.7109375" style="8" customWidth="1"/>
    <col min="9223" max="9473" width="9.140625" style="8"/>
    <col min="9474" max="9474" width="15.140625" style="8" customWidth="1"/>
    <col min="9475" max="9475" width="9.140625" style="8"/>
    <col min="9476" max="9476" width="11.140625" style="8" customWidth="1"/>
    <col min="9477" max="9477" width="11.7109375" style="8" bestFit="1" customWidth="1"/>
    <col min="9478" max="9478" width="115.7109375" style="8" customWidth="1"/>
    <col min="9479" max="9729" width="9.140625" style="8"/>
    <col min="9730" max="9730" width="15.140625" style="8" customWidth="1"/>
    <col min="9731" max="9731" width="9.140625" style="8"/>
    <col min="9732" max="9732" width="11.140625" style="8" customWidth="1"/>
    <col min="9733" max="9733" width="11.7109375" style="8" bestFit="1" customWidth="1"/>
    <col min="9734" max="9734" width="115.7109375" style="8" customWidth="1"/>
    <col min="9735" max="9985" width="9.140625" style="8"/>
    <col min="9986" max="9986" width="15.140625" style="8" customWidth="1"/>
    <col min="9987" max="9987" width="9.140625" style="8"/>
    <col min="9988" max="9988" width="11.140625" style="8" customWidth="1"/>
    <col min="9989" max="9989" width="11.7109375" style="8" bestFit="1" customWidth="1"/>
    <col min="9990" max="9990" width="115.7109375" style="8" customWidth="1"/>
    <col min="9991" max="10241" width="9.140625" style="8"/>
    <col min="10242" max="10242" width="15.140625" style="8" customWidth="1"/>
    <col min="10243" max="10243" width="9.140625" style="8"/>
    <col min="10244" max="10244" width="11.140625" style="8" customWidth="1"/>
    <col min="10245" max="10245" width="11.7109375" style="8" bestFit="1" customWidth="1"/>
    <col min="10246" max="10246" width="115.7109375" style="8" customWidth="1"/>
    <col min="10247" max="10497" width="9.140625" style="8"/>
    <col min="10498" max="10498" width="15.140625" style="8" customWidth="1"/>
    <col min="10499" max="10499" width="9.140625" style="8"/>
    <col min="10500" max="10500" width="11.140625" style="8" customWidth="1"/>
    <col min="10501" max="10501" width="11.7109375" style="8" bestFit="1" customWidth="1"/>
    <col min="10502" max="10502" width="115.7109375" style="8" customWidth="1"/>
    <col min="10503" max="10753" width="9.140625" style="8"/>
    <col min="10754" max="10754" width="15.140625" style="8" customWidth="1"/>
    <col min="10755" max="10755" width="9.140625" style="8"/>
    <col min="10756" max="10756" width="11.140625" style="8" customWidth="1"/>
    <col min="10757" max="10757" width="11.7109375" style="8" bestFit="1" customWidth="1"/>
    <col min="10758" max="10758" width="115.7109375" style="8" customWidth="1"/>
    <col min="10759" max="11009" width="9.140625" style="8"/>
    <col min="11010" max="11010" width="15.140625" style="8" customWidth="1"/>
    <col min="11011" max="11011" width="9.140625" style="8"/>
    <col min="11012" max="11012" width="11.140625" style="8" customWidth="1"/>
    <col min="11013" max="11013" width="11.7109375" style="8" bestFit="1" customWidth="1"/>
    <col min="11014" max="11014" width="115.7109375" style="8" customWidth="1"/>
    <col min="11015" max="11265" width="9.140625" style="8"/>
    <col min="11266" max="11266" width="15.140625" style="8" customWidth="1"/>
    <col min="11267" max="11267" width="9.140625" style="8"/>
    <col min="11268" max="11268" width="11.140625" style="8" customWidth="1"/>
    <col min="11269" max="11269" width="11.7109375" style="8" bestFit="1" customWidth="1"/>
    <col min="11270" max="11270" width="115.7109375" style="8" customWidth="1"/>
    <col min="11271" max="11521" width="9.140625" style="8"/>
    <col min="11522" max="11522" width="15.140625" style="8" customWidth="1"/>
    <col min="11523" max="11523" width="9.140625" style="8"/>
    <col min="11524" max="11524" width="11.140625" style="8" customWidth="1"/>
    <col min="11525" max="11525" width="11.7109375" style="8" bestFit="1" customWidth="1"/>
    <col min="11526" max="11526" width="115.7109375" style="8" customWidth="1"/>
    <col min="11527" max="11777" width="9.140625" style="8"/>
    <col min="11778" max="11778" width="15.140625" style="8" customWidth="1"/>
    <col min="11779" max="11779" width="9.140625" style="8"/>
    <col min="11780" max="11780" width="11.140625" style="8" customWidth="1"/>
    <col min="11781" max="11781" width="11.7109375" style="8" bestFit="1" customWidth="1"/>
    <col min="11782" max="11782" width="115.7109375" style="8" customWidth="1"/>
    <col min="11783" max="12033" width="9.140625" style="8"/>
    <col min="12034" max="12034" width="15.140625" style="8" customWidth="1"/>
    <col min="12035" max="12035" width="9.140625" style="8"/>
    <col min="12036" max="12036" width="11.140625" style="8" customWidth="1"/>
    <col min="12037" max="12037" width="11.7109375" style="8" bestFit="1" customWidth="1"/>
    <col min="12038" max="12038" width="115.7109375" style="8" customWidth="1"/>
    <col min="12039" max="12289" width="9.140625" style="8"/>
    <col min="12290" max="12290" width="15.140625" style="8" customWidth="1"/>
    <col min="12291" max="12291" width="9.140625" style="8"/>
    <col min="12292" max="12292" width="11.140625" style="8" customWidth="1"/>
    <col min="12293" max="12293" width="11.7109375" style="8" bestFit="1" customWidth="1"/>
    <col min="12294" max="12294" width="115.7109375" style="8" customWidth="1"/>
    <col min="12295" max="12545" width="9.140625" style="8"/>
    <col min="12546" max="12546" width="15.140625" style="8" customWidth="1"/>
    <col min="12547" max="12547" width="9.140625" style="8"/>
    <col min="12548" max="12548" width="11.140625" style="8" customWidth="1"/>
    <col min="12549" max="12549" width="11.7109375" style="8" bestFit="1" customWidth="1"/>
    <col min="12550" max="12550" width="115.7109375" style="8" customWidth="1"/>
    <col min="12551" max="12801" width="9.140625" style="8"/>
    <col min="12802" max="12802" width="15.140625" style="8" customWidth="1"/>
    <col min="12803" max="12803" width="9.140625" style="8"/>
    <col min="12804" max="12804" width="11.140625" style="8" customWidth="1"/>
    <col min="12805" max="12805" width="11.7109375" style="8" bestFit="1" customWidth="1"/>
    <col min="12806" max="12806" width="115.7109375" style="8" customWidth="1"/>
    <col min="12807" max="13057" width="9.140625" style="8"/>
    <col min="13058" max="13058" width="15.140625" style="8" customWidth="1"/>
    <col min="13059" max="13059" width="9.140625" style="8"/>
    <col min="13060" max="13060" width="11.140625" style="8" customWidth="1"/>
    <col min="13061" max="13061" width="11.7109375" style="8" bestFit="1" customWidth="1"/>
    <col min="13062" max="13062" width="115.7109375" style="8" customWidth="1"/>
    <col min="13063" max="13313" width="9.140625" style="8"/>
    <col min="13314" max="13314" width="15.140625" style="8" customWidth="1"/>
    <col min="13315" max="13315" width="9.140625" style="8"/>
    <col min="13316" max="13316" width="11.140625" style="8" customWidth="1"/>
    <col min="13317" max="13317" width="11.7109375" style="8" bestFit="1" customWidth="1"/>
    <col min="13318" max="13318" width="115.7109375" style="8" customWidth="1"/>
    <col min="13319" max="13569" width="9.140625" style="8"/>
    <col min="13570" max="13570" width="15.140625" style="8" customWidth="1"/>
    <col min="13571" max="13571" width="9.140625" style="8"/>
    <col min="13572" max="13572" width="11.140625" style="8" customWidth="1"/>
    <col min="13573" max="13573" width="11.7109375" style="8" bestFit="1" customWidth="1"/>
    <col min="13574" max="13574" width="115.7109375" style="8" customWidth="1"/>
    <col min="13575" max="13825" width="9.140625" style="8"/>
    <col min="13826" max="13826" width="15.140625" style="8" customWidth="1"/>
    <col min="13827" max="13827" width="9.140625" style="8"/>
    <col min="13828" max="13828" width="11.140625" style="8" customWidth="1"/>
    <col min="13829" max="13829" width="11.7109375" style="8" bestFit="1" customWidth="1"/>
    <col min="13830" max="13830" width="115.7109375" style="8" customWidth="1"/>
    <col min="13831" max="14081" width="9.140625" style="8"/>
    <col min="14082" max="14082" width="15.140625" style="8" customWidth="1"/>
    <col min="14083" max="14083" width="9.140625" style="8"/>
    <col min="14084" max="14084" width="11.140625" style="8" customWidth="1"/>
    <col min="14085" max="14085" width="11.7109375" style="8" bestFit="1" customWidth="1"/>
    <col min="14086" max="14086" width="115.7109375" style="8" customWidth="1"/>
    <col min="14087" max="14337" width="9.140625" style="8"/>
    <col min="14338" max="14338" width="15.140625" style="8" customWidth="1"/>
    <col min="14339" max="14339" width="9.140625" style="8"/>
    <col min="14340" max="14340" width="11.140625" style="8" customWidth="1"/>
    <col min="14341" max="14341" width="11.7109375" style="8" bestFit="1" customWidth="1"/>
    <col min="14342" max="14342" width="115.7109375" style="8" customWidth="1"/>
    <col min="14343" max="14593" width="9.140625" style="8"/>
    <col min="14594" max="14594" width="15.140625" style="8" customWidth="1"/>
    <col min="14595" max="14595" width="9.140625" style="8"/>
    <col min="14596" max="14596" width="11.140625" style="8" customWidth="1"/>
    <col min="14597" max="14597" width="11.7109375" style="8" bestFit="1" customWidth="1"/>
    <col min="14598" max="14598" width="115.7109375" style="8" customWidth="1"/>
    <col min="14599" max="14849" width="9.140625" style="8"/>
    <col min="14850" max="14850" width="15.140625" style="8" customWidth="1"/>
    <col min="14851" max="14851" width="9.140625" style="8"/>
    <col min="14852" max="14852" width="11.140625" style="8" customWidth="1"/>
    <col min="14853" max="14853" width="11.7109375" style="8" bestFit="1" customWidth="1"/>
    <col min="14854" max="14854" width="115.7109375" style="8" customWidth="1"/>
    <col min="14855" max="15105" width="9.140625" style="8"/>
    <col min="15106" max="15106" width="15.140625" style="8" customWidth="1"/>
    <col min="15107" max="15107" width="9.140625" style="8"/>
    <col min="15108" max="15108" width="11.140625" style="8" customWidth="1"/>
    <col min="15109" max="15109" width="11.7109375" style="8" bestFit="1" customWidth="1"/>
    <col min="15110" max="15110" width="115.7109375" style="8" customWidth="1"/>
    <col min="15111" max="15361" width="9.140625" style="8"/>
    <col min="15362" max="15362" width="15.140625" style="8" customWidth="1"/>
    <col min="15363" max="15363" width="9.140625" style="8"/>
    <col min="15364" max="15364" width="11.140625" style="8" customWidth="1"/>
    <col min="15365" max="15365" width="11.7109375" style="8" bestFit="1" customWidth="1"/>
    <col min="15366" max="15366" width="115.7109375" style="8" customWidth="1"/>
    <col min="15367" max="15617" width="9.140625" style="8"/>
    <col min="15618" max="15618" width="15.140625" style="8" customWidth="1"/>
    <col min="15619" max="15619" width="9.140625" style="8"/>
    <col min="15620" max="15620" width="11.140625" style="8" customWidth="1"/>
    <col min="15621" max="15621" width="11.7109375" style="8" bestFit="1" customWidth="1"/>
    <col min="15622" max="15622" width="115.7109375" style="8" customWidth="1"/>
    <col min="15623" max="15873" width="9.140625" style="8"/>
    <col min="15874" max="15874" width="15.140625" style="8" customWidth="1"/>
    <col min="15875" max="15875" width="9.140625" style="8"/>
    <col min="15876" max="15876" width="11.140625" style="8" customWidth="1"/>
    <col min="15877" max="15877" width="11.7109375" style="8" bestFit="1" customWidth="1"/>
    <col min="15878" max="15878" width="115.7109375" style="8" customWidth="1"/>
    <col min="15879" max="16129" width="9.140625" style="8"/>
    <col min="16130" max="16130" width="15.140625" style="8" customWidth="1"/>
    <col min="16131" max="16131" width="9.140625" style="8"/>
    <col min="16132" max="16132" width="11.140625" style="8" customWidth="1"/>
    <col min="16133" max="16133" width="11.7109375" style="8" bestFit="1" customWidth="1"/>
    <col min="16134" max="16134" width="115.7109375" style="8" customWidth="1"/>
    <col min="16135" max="16384" width="9.140625" style="8"/>
  </cols>
  <sheetData>
    <row r="1" spans="1:33" s="18" customFormat="1">
      <c r="A1" s="4" t="s">
        <v>37</v>
      </c>
      <c r="B1" s="20"/>
      <c r="C1" s="20"/>
      <c r="D1" s="21"/>
      <c r="E1" s="21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3" s="18" customFormat="1">
      <c r="A2" s="4" t="s">
        <v>30</v>
      </c>
      <c r="B2" s="4"/>
      <c r="C2" s="4"/>
      <c r="D2" s="15"/>
      <c r="E2" s="13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33" s="18" customFormat="1">
      <c r="A3" s="4" t="s">
        <v>72</v>
      </c>
      <c r="B3" s="20"/>
      <c r="C3" s="20"/>
      <c r="D3" s="21"/>
      <c r="E3" s="21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33" s="18" customFormat="1">
      <c r="A4" s="4"/>
      <c r="B4" s="20"/>
      <c r="C4" s="20"/>
      <c r="D4" s="21"/>
      <c r="E4" s="21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33" s="18" customFormat="1">
      <c r="A5" s="4"/>
      <c r="B5" s="20"/>
      <c r="C5" s="4" t="s">
        <v>50</v>
      </c>
      <c r="D5" s="21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33" s="18" customFormat="1">
      <c r="A6" s="4"/>
      <c r="B6" s="20"/>
      <c r="C6" s="20"/>
      <c r="D6" s="21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33">
      <c r="A7" s="18"/>
      <c r="B7" s="18"/>
      <c r="C7" s="18"/>
      <c r="D7" s="19"/>
      <c r="E7" s="19"/>
      <c r="F7" s="18"/>
      <c r="G7" s="18"/>
      <c r="H7" s="18"/>
      <c r="I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25" customFormat="1" ht="66">
      <c r="A8" s="42" t="s">
        <v>1</v>
      </c>
      <c r="B8" s="42" t="s">
        <v>39</v>
      </c>
      <c r="C8" s="43" t="s">
        <v>40</v>
      </c>
      <c r="D8" s="43" t="s">
        <v>15</v>
      </c>
      <c r="E8" s="44" t="s">
        <v>41</v>
      </c>
      <c r="F8" s="45" t="s">
        <v>42</v>
      </c>
    </row>
    <row r="9" spans="1:33" ht="33">
      <c r="A9" s="134">
        <v>1</v>
      </c>
      <c r="B9" s="135">
        <v>43707</v>
      </c>
      <c r="C9" s="141">
        <v>2614</v>
      </c>
      <c r="D9" s="136" t="s">
        <v>73</v>
      </c>
      <c r="E9" s="137" t="s">
        <v>74</v>
      </c>
      <c r="F9" s="138">
        <v>33082</v>
      </c>
    </row>
    <row r="10" spans="1:33">
      <c r="A10" s="241"/>
      <c r="B10" s="242"/>
      <c r="C10" s="46"/>
      <c r="D10" s="46"/>
      <c r="E10" s="140"/>
      <c r="F10" s="49">
        <f>SUM(F9:F9)</f>
        <v>33082</v>
      </c>
    </row>
  </sheetData>
  <mergeCells count="1">
    <mergeCell ref="A10:B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workbookViewId="0">
      <selection activeCell="D26" sqref="D26"/>
    </sheetView>
  </sheetViews>
  <sheetFormatPr defaultRowHeight="16.5"/>
  <cols>
    <col min="1" max="1" width="10.5703125" style="8" customWidth="1"/>
    <col min="2" max="2" width="14" style="8" customWidth="1"/>
    <col min="3" max="3" width="16.28515625" style="8" customWidth="1"/>
    <col min="4" max="4" width="31.140625" style="26" customWidth="1"/>
    <col min="5" max="5" width="81.42578125" style="8" customWidth="1"/>
    <col min="6" max="6" width="18.5703125" style="8" customWidth="1"/>
    <col min="7" max="257" width="9.140625" style="8"/>
    <col min="258" max="258" width="15.140625" style="8" customWidth="1"/>
    <col min="259" max="259" width="9.140625" style="8"/>
    <col min="260" max="260" width="11.140625" style="8" customWidth="1"/>
    <col min="261" max="261" width="11.7109375" style="8" bestFit="1" customWidth="1"/>
    <col min="262" max="262" width="115.7109375" style="8" customWidth="1"/>
    <col min="263" max="513" width="9.140625" style="8"/>
    <col min="514" max="514" width="15.140625" style="8" customWidth="1"/>
    <col min="515" max="515" width="9.140625" style="8"/>
    <col min="516" max="516" width="11.140625" style="8" customWidth="1"/>
    <col min="517" max="517" width="11.7109375" style="8" bestFit="1" customWidth="1"/>
    <col min="518" max="518" width="115.7109375" style="8" customWidth="1"/>
    <col min="519" max="769" width="9.140625" style="8"/>
    <col min="770" max="770" width="15.140625" style="8" customWidth="1"/>
    <col min="771" max="771" width="9.140625" style="8"/>
    <col min="772" max="772" width="11.140625" style="8" customWidth="1"/>
    <col min="773" max="773" width="11.7109375" style="8" bestFit="1" customWidth="1"/>
    <col min="774" max="774" width="115.7109375" style="8" customWidth="1"/>
    <col min="775" max="1025" width="9.140625" style="8"/>
    <col min="1026" max="1026" width="15.140625" style="8" customWidth="1"/>
    <col min="1027" max="1027" width="9.140625" style="8"/>
    <col min="1028" max="1028" width="11.140625" style="8" customWidth="1"/>
    <col min="1029" max="1029" width="11.7109375" style="8" bestFit="1" customWidth="1"/>
    <col min="1030" max="1030" width="115.7109375" style="8" customWidth="1"/>
    <col min="1031" max="1281" width="9.140625" style="8"/>
    <col min="1282" max="1282" width="15.140625" style="8" customWidth="1"/>
    <col min="1283" max="1283" width="9.140625" style="8"/>
    <col min="1284" max="1284" width="11.140625" style="8" customWidth="1"/>
    <col min="1285" max="1285" width="11.7109375" style="8" bestFit="1" customWidth="1"/>
    <col min="1286" max="1286" width="115.7109375" style="8" customWidth="1"/>
    <col min="1287" max="1537" width="9.140625" style="8"/>
    <col min="1538" max="1538" width="15.140625" style="8" customWidth="1"/>
    <col min="1539" max="1539" width="9.140625" style="8"/>
    <col min="1540" max="1540" width="11.140625" style="8" customWidth="1"/>
    <col min="1541" max="1541" width="11.7109375" style="8" bestFit="1" customWidth="1"/>
    <col min="1542" max="1542" width="115.7109375" style="8" customWidth="1"/>
    <col min="1543" max="1793" width="9.140625" style="8"/>
    <col min="1794" max="1794" width="15.140625" style="8" customWidth="1"/>
    <col min="1795" max="1795" width="9.140625" style="8"/>
    <col min="1796" max="1796" width="11.140625" style="8" customWidth="1"/>
    <col min="1797" max="1797" width="11.7109375" style="8" bestFit="1" customWidth="1"/>
    <col min="1798" max="1798" width="115.7109375" style="8" customWidth="1"/>
    <col min="1799" max="2049" width="9.140625" style="8"/>
    <col min="2050" max="2050" width="15.140625" style="8" customWidth="1"/>
    <col min="2051" max="2051" width="9.140625" style="8"/>
    <col min="2052" max="2052" width="11.140625" style="8" customWidth="1"/>
    <col min="2053" max="2053" width="11.7109375" style="8" bestFit="1" customWidth="1"/>
    <col min="2054" max="2054" width="115.7109375" style="8" customWidth="1"/>
    <col min="2055" max="2305" width="9.140625" style="8"/>
    <col min="2306" max="2306" width="15.140625" style="8" customWidth="1"/>
    <col min="2307" max="2307" width="9.140625" style="8"/>
    <col min="2308" max="2308" width="11.140625" style="8" customWidth="1"/>
    <col min="2309" max="2309" width="11.7109375" style="8" bestFit="1" customWidth="1"/>
    <col min="2310" max="2310" width="115.7109375" style="8" customWidth="1"/>
    <col min="2311" max="2561" width="9.140625" style="8"/>
    <col min="2562" max="2562" width="15.140625" style="8" customWidth="1"/>
    <col min="2563" max="2563" width="9.140625" style="8"/>
    <col min="2564" max="2564" width="11.140625" style="8" customWidth="1"/>
    <col min="2565" max="2565" width="11.7109375" style="8" bestFit="1" customWidth="1"/>
    <col min="2566" max="2566" width="115.7109375" style="8" customWidth="1"/>
    <col min="2567" max="2817" width="9.140625" style="8"/>
    <col min="2818" max="2818" width="15.140625" style="8" customWidth="1"/>
    <col min="2819" max="2819" width="9.140625" style="8"/>
    <col min="2820" max="2820" width="11.140625" style="8" customWidth="1"/>
    <col min="2821" max="2821" width="11.7109375" style="8" bestFit="1" customWidth="1"/>
    <col min="2822" max="2822" width="115.7109375" style="8" customWidth="1"/>
    <col min="2823" max="3073" width="9.140625" style="8"/>
    <col min="3074" max="3074" width="15.140625" style="8" customWidth="1"/>
    <col min="3075" max="3075" width="9.140625" style="8"/>
    <col min="3076" max="3076" width="11.140625" style="8" customWidth="1"/>
    <col min="3077" max="3077" width="11.7109375" style="8" bestFit="1" customWidth="1"/>
    <col min="3078" max="3078" width="115.7109375" style="8" customWidth="1"/>
    <col min="3079" max="3329" width="9.140625" style="8"/>
    <col min="3330" max="3330" width="15.140625" style="8" customWidth="1"/>
    <col min="3331" max="3331" width="9.140625" style="8"/>
    <col min="3332" max="3332" width="11.140625" style="8" customWidth="1"/>
    <col min="3333" max="3333" width="11.7109375" style="8" bestFit="1" customWidth="1"/>
    <col min="3334" max="3334" width="115.7109375" style="8" customWidth="1"/>
    <col min="3335" max="3585" width="9.140625" style="8"/>
    <col min="3586" max="3586" width="15.140625" style="8" customWidth="1"/>
    <col min="3587" max="3587" width="9.140625" style="8"/>
    <col min="3588" max="3588" width="11.140625" style="8" customWidth="1"/>
    <col min="3589" max="3589" width="11.7109375" style="8" bestFit="1" customWidth="1"/>
    <col min="3590" max="3590" width="115.7109375" style="8" customWidth="1"/>
    <col min="3591" max="3841" width="9.140625" style="8"/>
    <col min="3842" max="3842" width="15.140625" style="8" customWidth="1"/>
    <col min="3843" max="3843" width="9.140625" style="8"/>
    <col min="3844" max="3844" width="11.140625" style="8" customWidth="1"/>
    <col min="3845" max="3845" width="11.7109375" style="8" bestFit="1" customWidth="1"/>
    <col min="3846" max="3846" width="115.7109375" style="8" customWidth="1"/>
    <col min="3847" max="4097" width="9.140625" style="8"/>
    <col min="4098" max="4098" width="15.140625" style="8" customWidth="1"/>
    <col min="4099" max="4099" width="9.140625" style="8"/>
    <col min="4100" max="4100" width="11.140625" style="8" customWidth="1"/>
    <col min="4101" max="4101" width="11.7109375" style="8" bestFit="1" customWidth="1"/>
    <col min="4102" max="4102" width="115.7109375" style="8" customWidth="1"/>
    <col min="4103" max="4353" width="9.140625" style="8"/>
    <col min="4354" max="4354" width="15.140625" style="8" customWidth="1"/>
    <col min="4355" max="4355" width="9.140625" style="8"/>
    <col min="4356" max="4356" width="11.140625" style="8" customWidth="1"/>
    <col min="4357" max="4357" width="11.7109375" style="8" bestFit="1" customWidth="1"/>
    <col min="4358" max="4358" width="115.7109375" style="8" customWidth="1"/>
    <col min="4359" max="4609" width="9.140625" style="8"/>
    <col min="4610" max="4610" width="15.140625" style="8" customWidth="1"/>
    <col min="4611" max="4611" width="9.140625" style="8"/>
    <col min="4612" max="4612" width="11.140625" style="8" customWidth="1"/>
    <col min="4613" max="4613" width="11.7109375" style="8" bestFit="1" customWidth="1"/>
    <col min="4614" max="4614" width="115.7109375" style="8" customWidth="1"/>
    <col min="4615" max="4865" width="9.140625" style="8"/>
    <col min="4866" max="4866" width="15.140625" style="8" customWidth="1"/>
    <col min="4867" max="4867" width="9.140625" style="8"/>
    <col min="4868" max="4868" width="11.140625" style="8" customWidth="1"/>
    <col min="4869" max="4869" width="11.7109375" style="8" bestFit="1" customWidth="1"/>
    <col min="4870" max="4870" width="115.7109375" style="8" customWidth="1"/>
    <col min="4871" max="5121" width="9.140625" style="8"/>
    <col min="5122" max="5122" width="15.140625" style="8" customWidth="1"/>
    <col min="5123" max="5123" width="9.140625" style="8"/>
    <col min="5124" max="5124" width="11.140625" style="8" customWidth="1"/>
    <col min="5125" max="5125" width="11.7109375" style="8" bestFit="1" customWidth="1"/>
    <col min="5126" max="5126" width="115.7109375" style="8" customWidth="1"/>
    <col min="5127" max="5377" width="9.140625" style="8"/>
    <col min="5378" max="5378" width="15.140625" style="8" customWidth="1"/>
    <col min="5379" max="5379" width="9.140625" style="8"/>
    <col min="5380" max="5380" width="11.140625" style="8" customWidth="1"/>
    <col min="5381" max="5381" width="11.7109375" style="8" bestFit="1" customWidth="1"/>
    <col min="5382" max="5382" width="115.7109375" style="8" customWidth="1"/>
    <col min="5383" max="5633" width="9.140625" style="8"/>
    <col min="5634" max="5634" width="15.140625" style="8" customWidth="1"/>
    <col min="5635" max="5635" width="9.140625" style="8"/>
    <col min="5636" max="5636" width="11.140625" style="8" customWidth="1"/>
    <col min="5637" max="5637" width="11.7109375" style="8" bestFit="1" customWidth="1"/>
    <col min="5638" max="5638" width="115.7109375" style="8" customWidth="1"/>
    <col min="5639" max="5889" width="9.140625" style="8"/>
    <col min="5890" max="5890" width="15.140625" style="8" customWidth="1"/>
    <col min="5891" max="5891" width="9.140625" style="8"/>
    <col min="5892" max="5892" width="11.140625" style="8" customWidth="1"/>
    <col min="5893" max="5893" width="11.7109375" style="8" bestFit="1" customWidth="1"/>
    <col min="5894" max="5894" width="115.7109375" style="8" customWidth="1"/>
    <col min="5895" max="6145" width="9.140625" style="8"/>
    <col min="6146" max="6146" width="15.140625" style="8" customWidth="1"/>
    <col min="6147" max="6147" width="9.140625" style="8"/>
    <col min="6148" max="6148" width="11.140625" style="8" customWidth="1"/>
    <col min="6149" max="6149" width="11.7109375" style="8" bestFit="1" customWidth="1"/>
    <col min="6150" max="6150" width="115.7109375" style="8" customWidth="1"/>
    <col min="6151" max="6401" width="9.140625" style="8"/>
    <col min="6402" max="6402" width="15.140625" style="8" customWidth="1"/>
    <col min="6403" max="6403" width="9.140625" style="8"/>
    <col min="6404" max="6404" width="11.140625" style="8" customWidth="1"/>
    <col min="6405" max="6405" width="11.7109375" style="8" bestFit="1" customWidth="1"/>
    <col min="6406" max="6406" width="115.7109375" style="8" customWidth="1"/>
    <col min="6407" max="6657" width="9.140625" style="8"/>
    <col min="6658" max="6658" width="15.140625" style="8" customWidth="1"/>
    <col min="6659" max="6659" width="9.140625" style="8"/>
    <col min="6660" max="6660" width="11.140625" style="8" customWidth="1"/>
    <col min="6661" max="6661" width="11.7109375" style="8" bestFit="1" customWidth="1"/>
    <col min="6662" max="6662" width="115.7109375" style="8" customWidth="1"/>
    <col min="6663" max="6913" width="9.140625" style="8"/>
    <col min="6914" max="6914" width="15.140625" style="8" customWidth="1"/>
    <col min="6915" max="6915" width="9.140625" style="8"/>
    <col min="6916" max="6916" width="11.140625" style="8" customWidth="1"/>
    <col min="6917" max="6917" width="11.7109375" style="8" bestFit="1" customWidth="1"/>
    <col min="6918" max="6918" width="115.7109375" style="8" customWidth="1"/>
    <col min="6919" max="7169" width="9.140625" style="8"/>
    <col min="7170" max="7170" width="15.140625" style="8" customWidth="1"/>
    <col min="7171" max="7171" width="9.140625" style="8"/>
    <col min="7172" max="7172" width="11.140625" style="8" customWidth="1"/>
    <col min="7173" max="7173" width="11.7109375" style="8" bestFit="1" customWidth="1"/>
    <col min="7174" max="7174" width="115.7109375" style="8" customWidth="1"/>
    <col min="7175" max="7425" width="9.140625" style="8"/>
    <col min="7426" max="7426" width="15.140625" style="8" customWidth="1"/>
    <col min="7427" max="7427" width="9.140625" style="8"/>
    <col min="7428" max="7428" width="11.140625" style="8" customWidth="1"/>
    <col min="7429" max="7429" width="11.7109375" style="8" bestFit="1" customWidth="1"/>
    <col min="7430" max="7430" width="115.7109375" style="8" customWidth="1"/>
    <col min="7431" max="7681" width="9.140625" style="8"/>
    <col min="7682" max="7682" width="15.140625" style="8" customWidth="1"/>
    <col min="7683" max="7683" width="9.140625" style="8"/>
    <col min="7684" max="7684" width="11.140625" style="8" customWidth="1"/>
    <col min="7685" max="7685" width="11.7109375" style="8" bestFit="1" customWidth="1"/>
    <col min="7686" max="7686" width="115.7109375" style="8" customWidth="1"/>
    <col min="7687" max="7937" width="9.140625" style="8"/>
    <col min="7938" max="7938" width="15.140625" style="8" customWidth="1"/>
    <col min="7939" max="7939" width="9.140625" style="8"/>
    <col min="7940" max="7940" width="11.140625" style="8" customWidth="1"/>
    <col min="7941" max="7941" width="11.7109375" style="8" bestFit="1" customWidth="1"/>
    <col min="7942" max="7942" width="115.7109375" style="8" customWidth="1"/>
    <col min="7943" max="8193" width="9.140625" style="8"/>
    <col min="8194" max="8194" width="15.140625" style="8" customWidth="1"/>
    <col min="8195" max="8195" width="9.140625" style="8"/>
    <col min="8196" max="8196" width="11.140625" style="8" customWidth="1"/>
    <col min="8197" max="8197" width="11.7109375" style="8" bestFit="1" customWidth="1"/>
    <col min="8198" max="8198" width="115.7109375" style="8" customWidth="1"/>
    <col min="8199" max="8449" width="9.140625" style="8"/>
    <col min="8450" max="8450" width="15.140625" style="8" customWidth="1"/>
    <col min="8451" max="8451" width="9.140625" style="8"/>
    <col min="8452" max="8452" width="11.140625" style="8" customWidth="1"/>
    <col min="8453" max="8453" width="11.7109375" style="8" bestFit="1" customWidth="1"/>
    <col min="8454" max="8454" width="115.7109375" style="8" customWidth="1"/>
    <col min="8455" max="8705" width="9.140625" style="8"/>
    <col min="8706" max="8706" width="15.140625" style="8" customWidth="1"/>
    <col min="8707" max="8707" width="9.140625" style="8"/>
    <col min="8708" max="8708" width="11.140625" style="8" customWidth="1"/>
    <col min="8709" max="8709" width="11.7109375" style="8" bestFit="1" customWidth="1"/>
    <col min="8710" max="8710" width="115.7109375" style="8" customWidth="1"/>
    <col min="8711" max="8961" width="9.140625" style="8"/>
    <col min="8962" max="8962" width="15.140625" style="8" customWidth="1"/>
    <col min="8963" max="8963" width="9.140625" style="8"/>
    <col min="8964" max="8964" width="11.140625" style="8" customWidth="1"/>
    <col min="8965" max="8965" width="11.7109375" style="8" bestFit="1" customWidth="1"/>
    <col min="8966" max="8966" width="115.7109375" style="8" customWidth="1"/>
    <col min="8967" max="9217" width="9.140625" style="8"/>
    <col min="9218" max="9218" width="15.140625" style="8" customWidth="1"/>
    <col min="9219" max="9219" width="9.140625" style="8"/>
    <col min="9220" max="9220" width="11.140625" style="8" customWidth="1"/>
    <col min="9221" max="9221" width="11.7109375" style="8" bestFit="1" customWidth="1"/>
    <col min="9222" max="9222" width="115.7109375" style="8" customWidth="1"/>
    <col min="9223" max="9473" width="9.140625" style="8"/>
    <col min="9474" max="9474" width="15.140625" style="8" customWidth="1"/>
    <col min="9475" max="9475" width="9.140625" style="8"/>
    <col min="9476" max="9476" width="11.140625" style="8" customWidth="1"/>
    <col min="9477" max="9477" width="11.7109375" style="8" bestFit="1" customWidth="1"/>
    <col min="9478" max="9478" width="115.7109375" style="8" customWidth="1"/>
    <col min="9479" max="9729" width="9.140625" style="8"/>
    <col min="9730" max="9730" width="15.140625" style="8" customWidth="1"/>
    <col min="9731" max="9731" width="9.140625" style="8"/>
    <col min="9732" max="9732" width="11.140625" style="8" customWidth="1"/>
    <col min="9733" max="9733" width="11.7109375" style="8" bestFit="1" customWidth="1"/>
    <col min="9734" max="9734" width="115.7109375" style="8" customWidth="1"/>
    <col min="9735" max="9985" width="9.140625" style="8"/>
    <col min="9986" max="9986" width="15.140625" style="8" customWidth="1"/>
    <col min="9987" max="9987" width="9.140625" style="8"/>
    <col min="9988" max="9988" width="11.140625" style="8" customWidth="1"/>
    <col min="9989" max="9989" width="11.7109375" style="8" bestFit="1" customWidth="1"/>
    <col min="9990" max="9990" width="115.7109375" style="8" customWidth="1"/>
    <col min="9991" max="10241" width="9.140625" style="8"/>
    <col min="10242" max="10242" width="15.140625" style="8" customWidth="1"/>
    <col min="10243" max="10243" width="9.140625" style="8"/>
    <col min="10244" max="10244" width="11.140625" style="8" customWidth="1"/>
    <col min="10245" max="10245" width="11.7109375" style="8" bestFit="1" customWidth="1"/>
    <col min="10246" max="10246" width="115.7109375" style="8" customWidth="1"/>
    <col min="10247" max="10497" width="9.140625" style="8"/>
    <col min="10498" max="10498" width="15.140625" style="8" customWidth="1"/>
    <col min="10499" max="10499" width="9.140625" style="8"/>
    <col min="10500" max="10500" width="11.140625" style="8" customWidth="1"/>
    <col min="10501" max="10501" width="11.7109375" style="8" bestFit="1" customWidth="1"/>
    <col min="10502" max="10502" width="115.7109375" style="8" customWidth="1"/>
    <col min="10503" max="10753" width="9.140625" style="8"/>
    <col min="10754" max="10754" width="15.140625" style="8" customWidth="1"/>
    <col min="10755" max="10755" width="9.140625" style="8"/>
    <col min="10756" max="10756" width="11.140625" style="8" customWidth="1"/>
    <col min="10757" max="10757" width="11.7109375" style="8" bestFit="1" customWidth="1"/>
    <col min="10758" max="10758" width="115.7109375" style="8" customWidth="1"/>
    <col min="10759" max="11009" width="9.140625" style="8"/>
    <col min="11010" max="11010" width="15.140625" style="8" customWidth="1"/>
    <col min="11011" max="11011" width="9.140625" style="8"/>
    <col min="11012" max="11012" width="11.140625" style="8" customWidth="1"/>
    <col min="11013" max="11013" width="11.7109375" style="8" bestFit="1" customWidth="1"/>
    <col min="11014" max="11014" width="115.7109375" style="8" customWidth="1"/>
    <col min="11015" max="11265" width="9.140625" style="8"/>
    <col min="11266" max="11266" width="15.140625" style="8" customWidth="1"/>
    <col min="11267" max="11267" width="9.140625" style="8"/>
    <col min="11268" max="11268" width="11.140625" style="8" customWidth="1"/>
    <col min="11269" max="11269" width="11.7109375" style="8" bestFit="1" customWidth="1"/>
    <col min="11270" max="11270" width="115.7109375" style="8" customWidth="1"/>
    <col min="11271" max="11521" width="9.140625" style="8"/>
    <col min="11522" max="11522" width="15.140625" style="8" customWidth="1"/>
    <col min="11523" max="11523" width="9.140625" style="8"/>
    <col min="11524" max="11524" width="11.140625" style="8" customWidth="1"/>
    <col min="11525" max="11525" width="11.7109375" style="8" bestFit="1" customWidth="1"/>
    <col min="11526" max="11526" width="115.7109375" style="8" customWidth="1"/>
    <col min="11527" max="11777" width="9.140625" style="8"/>
    <col min="11778" max="11778" width="15.140625" style="8" customWidth="1"/>
    <col min="11779" max="11779" width="9.140625" style="8"/>
    <col min="11780" max="11780" width="11.140625" style="8" customWidth="1"/>
    <col min="11781" max="11781" width="11.7109375" style="8" bestFit="1" customWidth="1"/>
    <col min="11782" max="11782" width="115.7109375" style="8" customWidth="1"/>
    <col min="11783" max="12033" width="9.140625" style="8"/>
    <col min="12034" max="12034" width="15.140625" style="8" customWidth="1"/>
    <col min="12035" max="12035" width="9.140625" style="8"/>
    <col min="12036" max="12036" width="11.140625" style="8" customWidth="1"/>
    <col min="12037" max="12037" width="11.7109375" style="8" bestFit="1" customWidth="1"/>
    <col min="12038" max="12038" width="115.7109375" style="8" customWidth="1"/>
    <col min="12039" max="12289" width="9.140625" style="8"/>
    <col min="12290" max="12290" width="15.140625" style="8" customWidth="1"/>
    <col min="12291" max="12291" width="9.140625" style="8"/>
    <col min="12292" max="12292" width="11.140625" style="8" customWidth="1"/>
    <col min="12293" max="12293" width="11.7109375" style="8" bestFit="1" customWidth="1"/>
    <col min="12294" max="12294" width="115.7109375" style="8" customWidth="1"/>
    <col min="12295" max="12545" width="9.140625" style="8"/>
    <col min="12546" max="12546" width="15.140625" style="8" customWidth="1"/>
    <col min="12547" max="12547" width="9.140625" style="8"/>
    <col min="12548" max="12548" width="11.140625" style="8" customWidth="1"/>
    <col min="12549" max="12549" width="11.7109375" style="8" bestFit="1" customWidth="1"/>
    <col min="12550" max="12550" width="115.7109375" style="8" customWidth="1"/>
    <col min="12551" max="12801" width="9.140625" style="8"/>
    <col min="12802" max="12802" width="15.140625" style="8" customWidth="1"/>
    <col min="12803" max="12803" width="9.140625" style="8"/>
    <col min="12804" max="12804" width="11.140625" style="8" customWidth="1"/>
    <col min="12805" max="12805" width="11.7109375" style="8" bestFit="1" customWidth="1"/>
    <col min="12806" max="12806" width="115.7109375" style="8" customWidth="1"/>
    <col min="12807" max="13057" width="9.140625" style="8"/>
    <col min="13058" max="13058" width="15.140625" style="8" customWidth="1"/>
    <col min="13059" max="13059" width="9.140625" style="8"/>
    <col min="13060" max="13060" width="11.140625" style="8" customWidth="1"/>
    <col min="13061" max="13061" width="11.7109375" style="8" bestFit="1" customWidth="1"/>
    <col min="13062" max="13062" width="115.7109375" style="8" customWidth="1"/>
    <col min="13063" max="13313" width="9.140625" style="8"/>
    <col min="13314" max="13314" width="15.140625" style="8" customWidth="1"/>
    <col min="13315" max="13315" width="9.140625" style="8"/>
    <col min="13316" max="13316" width="11.140625" style="8" customWidth="1"/>
    <col min="13317" max="13317" width="11.7109375" style="8" bestFit="1" customWidth="1"/>
    <col min="13318" max="13318" width="115.7109375" style="8" customWidth="1"/>
    <col min="13319" max="13569" width="9.140625" style="8"/>
    <col min="13570" max="13570" width="15.140625" style="8" customWidth="1"/>
    <col min="13571" max="13571" width="9.140625" style="8"/>
    <col min="13572" max="13572" width="11.140625" style="8" customWidth="1"/>
    <col min="13573" max="13573" width="11.7109375" style="8" bestFit="1" customWidth="1"/>
    <col min="13574" max="13574" width="115.7109375" style="8" customWidth="1"/>
    <col min="13575" max="13825" width="9.140625" style="8"/>
    <col min="13826" max="13826" width="15.140625" style="8" customWidth="1"/>
    <col min="13827" max="13827" width="9.140625" style="8"/>
    <col min="13828" max="13828" width="11.140625" style="8" customWidth="1"/>
    <col min="13829" max="13829" width="11.7109375" style="8" bestFit="1" customWidth="1"/>
    <col min="13830" max="13830" width="115.7109375" style="8" customWidth="1"/>
    <col min="13831" max="14081" width="9.140625" style="8"/>
    <col min="14082" max="14082" width="15.140625" style="8" customWidth="1"/>
    <col min="14083" max="14083" width="9.140625" style="8"/>
    <col min="14084" max="14084" width="11.140625" style="8" customWidth="1"/>
    <col min="14085" max="14085" width="11.7109375" style="8" bestFit="1" customWidth="1"/>
    <col min="14086" max="14086" width="115.7109375" style="8" customWidth="1"/>
    <col min="14087" max="14337" width="9.140625" style="8"/>
    <col min="14338" max="14338" width="15.140625" style="8" customWidth="1"/>
    <col min="14339" max="14339" width="9.140625" style="8"/>
    <col min="14340" max="14340" width="11.140625" style="8" customWidth="1"/>
    <col min="14341" max="14341" width="11.7109375" style="8" bestFit="1" customWidth="1"/>
    <col min="14342" max="14342" width="115.7109375" style="8" customWidth="1"/>
    <col min="14343" max="14593" width="9.140625" style="8"/>
    <col min="14594" max="14594" width="15.140625" style="8" customWidth="1"/>
    <col min="14595" max="14595" width="9.140625" style="8"/>
    <col min="14596" max="14596" width="11.140625" style="8" customWidth="1"/>
    <col min="14597" max="14597" width="11.7109375" style="8" bestFit="1" customWidth="1"/>
    <col min="14598" max="14598" width="115.7109375" style="8" customWidth="1"/>
    <col min="14599" max="14849" width="9.140625" style="8"/>
    <col min="14850" max="14850" width="15.140625" style="8" customWidth="1"/>
    <col min="14851" max="14851" width="9.140625" style="8"/>
    <col min="14852" max="14852" width="11.140625" style="8" customWidth="1"/>
    <col min="14853" max="14853" width="11.7109375" style="8" bestFit="1" customWidth="1"/>
    <col min="14854" max="14854" width="115.7109375" style="8" customWidth="1"/>
    <col min="14855" max="15105" width="9.140625" style="8"/>
    <col min="15106" max="15106" width="15.140625" style="8" customWidth="1"/>
    <col min="15107" max="15107" width="9.140625" style="8"/>
    <col min="15108" max="15108" width="11.140625" style="8" customWidth="1"/>
    <col min="15109" max="15109" width="11.7109375" style="8" bestFit="1" customWidth="1"/>
    <col min="15110" max="15110" width="115.7109375" style="8" customWidth="1"/>
    <col min="15111" max="15361" width="9.140625" style="8"/>
    <col min="15362" max="15362" width="15.140625" style="8" customWidth="1"/>
    <col min="15363" max="15363" width="9.140625" style="8"/>
    <col min="15364" max="15364" width="11.140625" style="8" customWidth="1"/>
    <col min="15365" max="15365" width="11.7109375" style="8" bestFit="1" customWidth="1"/>
    <col min="15366" max="15366" width="115.7109375" style="8" customWidth="1"/>
    <col min="15367" max="15617" width="9.140625" style="8"/>
    <col min="15618" max="15618" width="15.140625" style="8" customWidth="1"/>
    <col min="15619" max="15619" width="9.140625" style="8"/>
    <col min="15620" max="15620" width="11.140625" style="8" customWidth="1"/>
    <col min="15621" max="15621" width="11.7109375" style="8" bestFit="1" customWidth="1"/>
    <col min="15622" max="15622" width="115.7109375" style="8" customWidth="1"/>
    <col min="15623" max="15873" width="9.140625" style="8"/>
    <col min="15874" max="15874" width="15.140625" style="8" customWidth="1"/>
    <col min="15875" max="15875" width="9.140625" style="8"/>
    <col min="15876" max="15876" width="11.140625" style="8" customWidth="1"/>
    <col min="15877" max="15877" width="11.7109375" style="8" bestFit="1" customWidth="1"/>
    <col min="15878" max="15878" width="115.7109375" style="8" customWidth="1"/>
    <col min="15879" max="16129" width="9.140625" style="8"/>
    <col min="16130" max="16130" width="15.140625" style="8" customWidth="1"/>
    <col min="16131" max="16131" width="9.140625" style="8"/>
    <col min="16132" max="16132" width="11.140625" style="8" customWidth="1"/>
    <col min="16133" max="16133" width="11.7109375" style="8" bestFit="1" customWidth="1"/>
    <col min="16134" max="16134" width="115.7109375" style="8" customWidth="1"/>
    <col min="16135" max="16384" width="9.140625" style="8"/>
  </cols>
  <sheetData>
    <row r="1" spans="1:33" s="18" customFormat="1">
      <c r="A1" s="4" t="s">
        <v>37</v>
      </c>
      <c r="B1" s="20"/>
      <c r="C1" s="20"/>
      <c r="D1" s="21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3" s="18" customFormat="1">
      <c r="A2" s="4" t="s">
        <v>30</v>
      </c>
      <c r="B2" s="4"/>
      <c r="C2" s="4"/>
      <c r="D2" s="15"/>
      <c r="E2" s="41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33" s="18" customFormat="1">
      <c r="A3" s="4" t="s">
        <v>71</v>
      </c>
      <c r="B3" s="20"/>
      <c r="C3" s="20"/>
      <c r="D3" s="21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33" s="18" customFormat="1">
      <c r="A4" s="4"/>
      <c r="B4" s="20"/>
      <c r="C4" s="20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33" s="18" customFormat="1">
      <c r="A5" s="4"/>
      <c r="B5" s="20"/>
      <c r="C5" s="4" t="s">
        <v>50</v>
      </c>
      <c r="D5" s="21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</row>
    <row r="6" spans="1:33" s="18" customFormat="1">
      <c r="A6" s="4"/>
      <c r="B6" s="20"/>
      <c r="C6" s="20"/>
      <c r="D6" s="21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33">
      <c r="A7" s="18"/>
      <c r="B7" s="18"/>
      <c r="C7" s="18"/>
      <c r="D7" s="19"/>
      <c r="E7" s="18"/>
      <c r="F7" s="18"/>
      <c r="G7" s="18"/>
      <c r="H7" s="18"/>
      <c r="I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8" spans="1:33" s="25" customFormat="1" ht="66">
      <c r="A8" s="42" t="s">
        <v>1</v>
      </c>
      <c r="B8" s="42" t="s">
        <v>39</v>
      </c>
      <c r="C8" s="43" t="s">
        <v>40</v>
      </c>
      <c r="D8" s="43" t="s">
        <v>15</v>
      </c>
      <c r="E8" s="44" t="s">
        <v>41</v>
      </c>
      <c r="F8" s="45" t="s">
        <v>42</v>
      </c>
    </row>
    <row r="9" spans="1:33">
      <c r="A9" s="134">
        <v>1</v>
      </c>
      <c r="B9" s="135">
        <v>43707</v>
      </c>
      <c r="C9" s="141">
        <v>2986</v>
      </c>
      <c r="D9" s="136" t="s">
        <v>75</v>
      </c>
      <c r="E9" s="137" t="s">
        <v>76</v>
      </c>
      <c r="F9" s="138">
        <v>4351.82</v>
      </c>
    </row>
    <row r="10" spans="1:33">
      <c r="A10" s="241"/>
      <c r="B10" s="242"/>
      <c r="C10" s="46"/>
      <c r="D10" s="46"/>
      <c r="E10" s="46"/>
      <c r="F10" s="49">
        <f>SUM(F9:F9)</f>
        <v>4351.82</v>
      </c>
    </row>
  </sheetData>
  <mergeCells count="1">
    <mergeCell ref="A10:B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13" zoomScaleNormal="100" workbookViewId="0">
      <selection activeCell="G18" sqref="G18"/>
    </sheetView>
  </sheetViews>
  <sheetFormatPr defaultRowHeight="16.5"/>
  <cols>
    <col min="1" max="2" width="9.140625" style="1"/>
    <col min="3" max="3" width="16.5703125" style="1" customWidth="1"/>
    <col min="4" max="4" width="12.7109375" style="1" customWidth="1"/>
    <col min="5" max="5" width="17" style="1" customWidth="1"/>
    <col min="6" max="6" width="22.85546875" style="1" customWidth="1"/>
    <col min="7" max="7" width="96.5703125" style="1" customWidth="1"/>
    <col min="8" max="8" width="13.85546875" style="1" customWidth="1"/>
    <col min="9" max="256" width="9.140625" style="1"/>
    <col min="257" max="257" width="11.7109375" style="1" customWidth="1"/>
    <col min="258" max="258" width="10.140625" style="1" customWidth="1"/>
    <col min="259" max="259" width="9.140625" style="1"/>
    <col min="260" max="260" width="14.5703125" style="1" customWidth="1"/>
    <col min="261" max="261" width="73.140625" style="1" customWidth="1"/>
    <col min="262" max="512" width="9.140625" style="1"/>
    <col min="513" max="513" width="11.7109375" style="1" customWidth="1"/>
    <col min="514" max="514" width="10.140625" style="1" customWidth="1"/>
    <col min="515" max="515" width="9.140625" style="1"/>
    <col min="516" max="516" width="14.5703125" style="1" customWidth="1"/>
    <col min="517" max="517" width="73.140625" style="1" customWidth="1"/>
    <col min="518" max="768" width="9.140625" style="1"/>
    <col min="769" max="769" width="11.7109375" style="1" customWidth="1"/>
    <col min="770" max="770" width="10.140625" style="1" customWidth="1"/>
    <col min="771" max="771" width="9.140625" style="1"/>
    <col min="772" max="772" width="14.5703125" style="1" customWidth="1"/>
    <col min="773" max="773" width="73.140625" style="1" customWidth="1"/>
    <col min="774" max="1024" width="9.140625" style="1"/>
    <col min="1025" max="1025" width="11.7109375" style="1" customWidth="1"/>
    <col min="1026" max="1026" width="10.140625" style="1" customWidth="1"/>
    <col min="1027" max="1027" width="9.140625" style="1"/>
    <col min="1028" max="1028" width="14.5703125" style="1" customWidth="1"/>
    <col min="1029" max="1029" width="73.140625" style="1" customWidth="1"/>
    <col min="1030" max="1280" width="9.140625" style="1"/>
    <col min="1281" max="1281" width="11.7109375" style="1" customWidth="1"/>
    <col min="1282" max="1282" width="10.140625" style="1" customWidth="1"/>
    <col min="1283" max="1283" width="9.140625" style="1"/>
    <col min="1284" max="1284" width="14.5703125" style="1" customWidth="1"/>
    <col min="1285" max="1285" width="73.140625" style="1" customWidth="1"/>
    <col min="1286" max="1536" width="9.140625" style="1"/>
    <col min="1537" max="1537" width="11.7109375" style="1" customWidth="1"/>
    <col min="1538" max="1538" width="10.140625" style="1" customWidth="1"/>
    <col min="1539" max="1539" width="9.140625" style="1"/>
    <col min="1540" max="1540" width="14.5703125" style="1" customWidth="1"/>
    <col min="1541" max="1541" width="73.140625" style="1" customWidth="1"/>
    <col min="1542" max="1792" width="9.140625" style="1"/>
    <col min="1793" max="1793" width="11.7109375" style="1" customWidth="1"/>
    <col min="1794" max="1794" width="10.140625" style="1" customWidth="1"/>
    <col min="1795" max="1795" width="9.140625" style="1"/>
    <col min="1796" max="1796" width="14.5703125" style="1" customWidth="1"/>
    <col min="1797" max="1797" width="73.140625" style="1" customWidth="1"/>
    <col min="1798" max="2048" width="9.140625" style="1"/>
    <col min="2049" max="2049" width="11.7109375" style="1" customWidth="1"/>
    <col min="2050" max="2050" width="10.140625" style="1" customWidth="1"/>
    <col min="2051" max="2051" width="9.140625" style="1"/>
    <col min="2052" max="2052" width="14.5703125" style="1" customWidth="1"/>
    <col min="2053" max="2053" width="73.140625" style="1" customWidth="1"/>
    <col min="2054" max="2304" width="9.140625" style="1"/>
    <col min="2305" max="2305" width="11.7109375" style="1" customWidth="1"/>
    <col min="2306" max="2306" width="10.140625" style="1" customWidth="1"/>
    <col min="2307" max="2307" width="9.140625" style="1"/>
    <col min="2308" max="2308" width="14.5703125" style="1" customWidth="1"/>
    <col min="2309" max="2309" width="73.140625" style="1" customWidth="1"/>
    <col min="2310" max="2560" width="9.140625" style="1"/>
    <col min="2561" max="2561" width="11.7109375" style="1" customWidth="1"/>
    <col min="2562" max="2562" width="10.140625" style="1" customWidth="1"/>
    <col min="2563" max="2563" width="9.140625" style="1"/>
    <col min="2564" max="2564" width="14.5703125" style="1" customWidth="1"/>
    <col min="2565" max="2565" width="73.140625" style="1" customWidth="1"/>
    <col min="2566" max="2816" width="9.140625" style="1"/>
    <col min="2817" max="2817" width="11.7109375" style="1" customWidth="1"/>
    <col min="2818" max="2818" width="10.140625" style="1" customWidth="1"/>
    <col min="2819" max="2819" width="9.140625" style="1"/>
    <col min="2820" max="2820" width="14.5703125" style="1" customWidth="1"/>
    <col min="2821" max="2821" width="73.140625" style="1" customWidth="1"/>
    <col min="2822" max="3072" width="9.140625" style="1"/>
    <col min="3073" max="3073" width="11.7109375" style="1" customWidth="1"/>
    <col min="3074" max="3074" width="10.140625" style="1" customWidth="1"/>
    <col min="3075" max="3075" width="9.140625" style="1"/>
    <col min="3076" max="3076" width="14.5703125" style="1" customWidth="1"/>
    <col min="3077" max="3077" width="73.140625" style="1" customWidth="1"/>
    <col min="3078" max="3328" width="9.140625" style="1"/>
    <col min="3329" max="3329" width="11.7109375" style="1" customWidth="1"/>
    <col min="3330" max="3330" width="10.140625" style="1" customWidth="1"/>
    <col min="3331" max="3331" width="9.140625" style="1"/>
    <col min="3332" max="3332" width="14.5703125" style="1" customWidth="1"/>
    <col min="3333" max="3333" width="73.140625" style="1" customWidth="1"/>
    <col min="3334" max="3584" width="9.140625" style="1"/>
    <col min="3585" max="3585" width="11.7109375" style="1" customWidth="1"/>
    <col min="3586" max="3586" width="10.140625" style="1" customWidth="1"/>
    <col min="3587" max="3587" width="9.140625" style="1"/>
    <col min="3588" max="3588" width="14.5703125" style="1" customWidth="1"/>
    <col min="3589" max="3589" width="73.140625" style="1" customWidth="1"/>
    <col min="3590" max="3840" width="9.140625" style="1"/>
    <col min="3841" max="3841" width="11.7109375" style="1" customWidth="1"/>
    <col min="3842" max="3842" width="10.140625" style="1" customWidth="1"/>
    <col min="3843" max="3843" width="9.140625" style="1"/>
    <col min="3844" max="3844" width="14.5703125" style="1" customWidth="1"/>
    <col min="3845" max="3845" width="73.140625" style="1" customWidth="1"/>
    <col min="3846" max="4096" width="9.140625" style="1"/>
    <col min="4097" max="4097" width="11.7109375" style="1" customWidth="1"/>
    <col min="4098" max="4098" width="10.140625" style="1" customWidth="1"/>
    <col min="4099" max="4099" width="9.140625" style="1"/>
    <col min="4100" max="4100" width="14.5703125" style="1" customWidth="1"/>
    <col min="4101" max="4101" width="73.140625" style="1" customWidth="1"/>
    <col min="4102" max="4352" width="9.140625" style="1"/>
    <col min="4353" max="4353" width="11.7109375" style="1" customWidth="1"/>
    <col min="4354" max="4354" width="10.140625" style="1" customWidth="1"/>
    <col min="4355" max="4355" width="9.140625" style="1"/>
    <col min="4356" max="4356" width="14.5703125" style="1" customWidth="1"/>
    <col min="4357" max="4357" width="73.140625" style="1" customWidth="1"/>
    <col min="4358" max="4608" width="9.140625" style="1"/>
    <col min="4609" max="4609" width="11.7109375" style="1" customWidth="1"/>
    <col min="4610" max="4610" width="10.140625" style="1" customWidth="1"/>
    <col min="4611" max="4611" width="9.140625" style="1"/>
    <col min="4612" max="4612" width="14.5703125" style="1" customWidth="1"/>
    <col min="4613" max="4613" width="73.140625" style="1" customWidth="1"/>
    <col min="4614" max="4864" width="9.140625" style="1"/>
    <col min="4865" max="4865" width="11.7109375" style="1" customWidth="1"/>
    <col min="4866" max="4866" width="10.140625" style="1" customWidth="1"/>
    <col min="4867" max="4867" width="9.140625" style="1"/>
    <col min="4868" max="4868" width="14.5703125" style="1" customWidth="1"/>
    <col min="4869" max="4869" width="73.140625" style="1" customWidth="1"/>
    <col min="4870" max="5120" width="9.140625" style="1"/>
    <col min="5121" max="5121" width="11.7109375" style="1" customWidth="1"/>
    <col min="5122" max="5122" width="10.140625" style="1" customWidth="1"/>
    <col min="5123" max="5123" width="9.140625" style="1"/>
    <col min="5124" max="5124" width="14.5703125" style="1" customWidth="1"/>
    <col min="5125" max="5125" width="73.140625" style="1" customWidth="1"/>
    <col min="5126" max="5376" width="9.140625" style="1"/>
    <col min="5377" max="5377" width="11.7109375" style="1" customWidth="1"/>
    <col min="5378" max="5378" width="10.140625" style="1" customWidth="1"/>
    <col min="5379" max="5379" width="9.140625" style="1"/>
    <col min="5380" max="5380" width="14.5703125" style="1" customWidth="1"/>
    <col min="5381" max="5381" width="73.140625" style="1" customWidth="1"/>
    <col min="5382" max="5632" width="9.140625" style="1"/>
    <col min="5633" max="5633" width="11.7109375" style="1" customWidth="1"/>
    <col min="5634" max="5634" width="10.140625" style="1" customWidth="1"/>
    <col min="5635" max="5635" width="9.140625" style="1"/>
    <col min="5636" max="5636" width="14.5703125" style="1" customWidth="1"/>
    <col min="5637" max="5637" width="73.140625" style="1" customWidth="1"/>
    <col min="5638" max="5888" width="9.140625" style="1"/>
    <col min="5889" max="5889" width="11.7109375" style="1" customWidth="1"/>
    <col min="5890" max="5890" width="10.140625" style="1" customWidth="1"/>
    <col min="5891" max="5891" width="9.140625" style="1"/>
    <col min="5892" max="5892" width="14.5703125" style="1" customWidth="1"/>
    <col min="5893" max="5893" width="73.140625" style="1" customWidth="1"/>
    <col min="5894" max="6144" width="9.140625" style="1"/>
    <col min="6145" max="6145" width="11.7109375" style="1" customWidth="1"/>
    <col min="6146" max="6146" width="10.140625" style="1" customWidth="1"/>
    <col min="6147" max="6147" width="9.140625" style="1"/>
    <col min="6148" max="6148" width="14.5703125" style="1" customWidth="1"/>
    <col min="6149" max="6149" width="73.140625" style="1" customWidth="1"/>
    <col min="6150" max="6400" width="9.140625" style="1"/>
    <col min="6401" max="6401" width="11.7109375" style="1" customWidth="1"/>
    <col min="6402" max="6402" width="10.140625" style="1" customWidth="1"/>
    <col min="6403" max="6403" width="9.140625" style="1"/>
    <col min="6404" max="6404" width="14.5703125" style="1" customWidth="1"/>
    <col min="6405" max="6405" width="73.140625" style="1" customWidth="1"/>
    <col min="6406" max="6656" width="9.140625" style="1"/>
    <col min="6657" max="6657" width="11.7109375" style="1" customWidth="1"/>
    <col min="6658" max="6658" width="10.140625" style="1" customWidth="1"/>
    <col min="6659" max="6659" width="9.140625" style="1"/>
    <col min="6660" max="6660" width="14.5703125" style="1" customWidth="1"/>
    <col min="6661" max="6661" width="73.140625" style="1" customWidth="1"/>
    <col min="6662" max="6912" width="9.140625" style="1"/>
    <col min="6913" max="6913" width="11.7109375" style="1" customWidth="1"/>
    <col min="6914" max="6914" width="10.140625" style="1" customWidth="1"/>
    <col min="6915" max="6915" width="9.140625" style="1"/>
    <col min="6916" max="6916" width="14.5703125" style="1" customWidth="1"/>
    <col min="6917" max="6917" width="73.140625" style="1" customWidth="1"/>
    <col min="6918" max="7168" width="9.140625" style="1"/>
    <col min="7169" max="7169" width="11.7109375" style="1" customWidth="1"/>
    <col min="7170" max="7170" width="10.140625" style="1" customWidth="1"/>
    <col min="7171" max="7171" width="9.140625" style="1"/>
    <col min="7172" max="7172" width="14.5703125" style="1" customWidth="1"/>
    <col min="7173" max="7173" width="73.140625" style="1" customWidth="1"/>
    <col min="7174" max="7424" width="9.140625" style="1"/>
    <col min="7425" max="7425" width="11.7109375" style="1" customWidth="1"/>
    <col min="7426" max="7426" width="10.140625" style="1" customWidth="1"/>
    <col min="7427" max="7427" width="9.140625" style="1"/>
    <col min="7428" max="7428" width="14.5703125" style="1" customWidth="1"/>
    <col min="7429" max="7429" width="73.140625" style="1" customWidth="1"/>
    <col min="7430" max="7680" width="9.140625" style="1"/>
    <col min="7681" max="7681" width="11.7109375" style="1" customWidth="1"/>
    <col min="7682" max="7682" width="10.140625" style="1" customWidth="1"/>
    <col min="7683" max="7683" width="9.140625" style="1"/>
    <col min="7684" max="7684" width="14.5703125" style="1" customWidth="1"/>
    <col min="7685" max="7685" width="73.140625" style="1" customWidth="1"/>
    <col min="7686" max="7936" width="9.140625" style="1"/>
    <col min="7937" max="7937" width="11.7109375" style="1" customWidth="1"/>
    <col min="7938" max="7938" width="10.140625" style="1" customWidth="1"/>
    <col min="7939" max="7939" width="9.140625" style="1"/>
    <col min="7940" max="7940" width="14.5703125" style="1" customWidth="1"/>
    <col min="7941" max="7941" width="73.140625" style="1" customWidth="1"/>
    <col min="7942" max="8192" width="9.140625" style="1"/>
    <col min="8193" max="8193" width="11.7109375" style="1" customWidth="1"/>
    <col min="8194" max="8194" width="10.140625" style="1" customWidth="1"/>
    <col min="8195" max="8195" width="9.140625" style="1"/>
    <col min="8196" max="8196" width="14.5703125" style="1" customWidth="1"/>
    <col min="8197" max="8197" width="73.140625" style="1" customWidth="1"/>
    <col min="8198" max="8448" width="9.140625" style="1"/>
    <col min="8449" max="8449" width="11.7109375" style="1" customWidth="1"/>
    <col min="8450" max="8450" width="10.140625" style="1" customWidth="1"/>
    <col min="8451" max="8451" width="9.140625" style="1"/>
    <col min="8452" max="8452" width="14.5703125" style="1" customWidth="1"/>
    <col min="8453" max="8453" width="73.140625" style="1" customWidth="1"/>
    <col min="8454" max="8704" width="9.140625" style="1"/>
    <col min="8705" max="8705" width="11.7109375" style="1" customWidth="1"/>
    <col min="8706" max="8706" width="10.140625" style="1" customWidth="1"/>
    <col min="8707" max="8707" width="9.140625" style="1"/>
    <col min="8708" max="8708" width="14.5703125" style="1" customWidth="1"/>
    <col min="8709" max="8709" width="73.140625" style="1" customWidth="1"/>
    <col min="8710" max="8960" width="9.140625" style="1"/>
    <col min="8961" max="8961" width="11.7109375" style="1" customWidth="1"/>
    <col min="8962" max="8962" width="10.140625" style="1" customWidth="1"/>
    <col min="8963" max="8963" width="9.140625" style="1"/>
    <col min="8964" max="8964" width="14.5703125" style="1" customWidth="1"/>
    <col min="8965" max="8965" width="73.140625" style="1" customWidth="1"/>
    <col min="8966" max="9216" width="9.140625" style="1"/>
    <col min="9217" max="9217" width="11.7109375" style="1" customWidth="1"/>
    <col min="9218" max="9218" width="10.140625" style="1" customWidth="1"/>
    <col min="9219" max="9219" width="9.140625" style="1"/>
    <col min="9220" max="9220" width="14.5703125" style="1" customWidth="1"/>
    <col min="9221" max="9221" width="73.140625" style="1" customWidth="1"/>
    <col min="9222" max="9472" width="9.140625" style="1"/>
    <col min="9473" max="9473" width="11.7109375" style="1" customWidth="1"/>
    <col min="9474" max="9474" width="10.140625" style="1" customWidth="1"/>
    <col min="9475" max="9475" width="9.140625" style="1"/>
    <col min="9476" max="9476" width="14.5703125" style="1" customWidth="1"/>
    <col min="9477" max="9477" width="73.140625" style="1" customWidth="1"/>
    <col min="9478" max="9728" width="9.140625" style="1"/>
    <col min="9729" max="9729" width="11.7109375" style="1" customWidth="1"/>
    <col min="9730" max="9730" width="10.140625" style="1" customWidth="1"/>
    <col min="9731" max="9731" width="9.140625" style="1"/>
    <col min="9732" max="9732" width="14.5703125" style="1" customWidth="1"/>
    <col min="9733" max="9733" width="73.140625" style="1" customWidth="1"/>
    <col min="9734" max="9984" width="9.140625" style="1"/>
    <col min="9985" max="9985" width="11.7109375" style="1" customWidth="1"/>
    <col min="9986" max="9986" width="10.140625" style="1" customWidth="1"/>
    <col min="9987" max="9987" width="9.140625" style="1"/>
    <col min="9988" max="9988" width="14.5703125" style="1" customWidth="1"/>
    <col min="9989" max="9989" width="73.140625" style="1" customWidth="1"/>
    <col min="9990" max="10240" width="9.140625" style="1"/>
    <col min="10241" max="10241" width="11.7109375" style="1" customWidth="1"/>
    <col min="10242" max="10242" width="10.140625" style="1" customWidth="1"/>
    <col min="10243" max="10243" width="9.140625" style="1"/>
    <col min="10244" max="10244" width="14.5703125" style="1" customWidth="1"/>
    <col min="10245" max="10245" width="73.140625" style="1" customWidth="1"/>
    <col min="10246" max="10496" width="9.140625" style="1"/>
    <col min="10497" max="10497" width="11.7109375" style="1" customWidth="1"/>
    <col min="10498" max="10498" width="10.140625" style="1" customWidth="1"/>
    <col min="10499" max="10499" width="9.140625" style="1"/>
    <col min="10500" max="10500" width="14.5703125" style="1" customWidth="1"/>
    <col min="10501" max="10501" width="73.140625" style="1" customWidth="1"/>
    <col min="10502" max="10752" width="9.140625" style="1"/>
    <col min="10753" max="10753" width="11.7109375" style="1" customWidth="1"/>
    <col min="10754" max="10754" width="10.140625" style="1" customWidth="1"/>
    <col min="10755" max="10755" width="9.140625" style="1"/>
    <col min="10756" max="10756" width="14.5703125" style="1" customWidth="1"/>
    <col min="10757" max="10757" width="73.140625" style="1" customWidth="1"/>
    <col min="10758" max="11008" width="9.140625" style="1"/>
    <col min="11009" max="11009" width="11.7109375" style="1" customWidth="1"/>
    <col min="11010" max="11010" width="10.140625" style="1" customWidth="1"/>
    <col min="11011" max="11011" width="9.140625" style="1"/>
    <col min="11012" max="11012" width="14.5703125" style="1" customWidth="1"/>
    <col min="11013" max="11013" width="73.140625" style="1" customWidth="1"/>
    <col min="11014" max="11264" width="9.140625" style="1"/>
    <col min="11265" max="11265" width="11.7109375" style="1" customWidth="1"/>
    <col min="11266" max="11266" width="10.140625" style="1" customWidth="1"/>
    <col min="11267" max="11267" width="9.140625" style="1"/>
    <col min="11268" max="11268" width="14.5703125" style="1" customWidth="1"/>
    <col min="11269" max="11269" width="73.140625" style="1" customWidth="1"/>
    <col min="11270" max="11520" width="9.140625" style="1"/>
    <col min="11521" max="11521" width="11.7109375" style="1" customWidth="1"/>
    <col min="11522" max="11522" width="10.140625" style="1" customWidth="1"/>
    <col min="11523" max="11523" width="9.140625" style="1"/>
    <col min="11524" max="11524" width="14.5703125" style="1" customWidth="1"/>
    <col min="11525" max="11525" width="73.140625" style="1" customWidth="1"/>
    <col min="11526" max="11776" width="9.140625" style="1"/>
    <col min="11777" max="11777" width="11.7109375" style="1" customWidth="1"/>
    <col min="11778" max="11778" width="10.140625" style="1" customWidth="1"/>
    <col min="11779" max="11779" width="9.140625" style="1"/>
    <col min="11780" max="11780" width="14.5703125" style="1" customWidth="1"/>
    <col min="11781" max="11781" width="73.140625" style="1" customWidth="1"/>
    <col min="11782" max="12032" width="9.140625" style="1"/>
    <col min="12033" max="12033" width="11.7109375" style="1" customWidth="1"/>
    <col min="12034" max="12034" width="10.140625" style="1" customWidth="1"/>
    <col min="12035" max="12035" width="9.140625" style="1"/>
    <col min="12036" max="12036" width="14.5703125" style="1" customWidth="1"/>
    <col min="12037" max="12037" width="73.140625" style="1" customWidth="1"/>
    <col min="12038" max="12288" width="9.140625" style="1"/>
    <col min="12289" max="12289" width="11.7109375" style="1" customWidth="1"/>
    <col min="12290" max="12290" width="10.140625" style="1" customWidth="1"/>
    <col min="12291" max="12291" width="9.140625" style="1"/>
    <col min="12292" max="12292" width="14.5703125" style="1" customWidth="1"/>
    <col min="12293" max="12293" width="73.140625" style="1" customWidth="1"/>
    <col min="12294" max="12544" width="9.140625" style="1"/>
    <col min="12545" max="12545" width="11.7109375" style="1" customWidth="1"/>
    <col min="12546" max="12546" width="10.140625" style="1" customWidth="1"/>
    <col min="12547" max="12547" width="9.140625" style="1"/>
    <col min="12548" max="12548" width="14.5703125" style="1" customWidth="1"/>
    <col min="12549" max="12549" width="73.140625" style="1" customWidth="1"/>
    <col min="12550" max="12800" width="9.140625" style="1"/>
    <col min="12801" max="12801" width="11.7109375" style="1" customWidth="1"/>
    <col min="12802" max="12802" width="10.140625" style="1" customWidth="1"/>
    <col min="12803" max="12803" width="9.140625" style="1"/>
    <col min="12804" max="12804" width="14.5703125" style="1" customWidth="1"/>
    <col min="12805" max="12805" width="73.140625" style="1" customWidth="1"/>
    <col min="12806" max="13056" width="9.140625" style="1"/>
    <col min="13057" max="13057" width="11.7109375" style="1" customWidth="1"/>
    <col min="13058" max="13058" width="10.140625" style="1" customWidth="1"/>
    <col min="13059" max="13059" width="9.140625" style="1"/>
    <col min="13060" max="13060" width="14.5703125" style="1" customWidth="1"/>
    <col min="13061" max="13061" width="73.140625" style="1" customWidth="1"/>
    <col min="13062" max="13312" width="9.140625" style="1"/>
    <col min="13313" max="13313" width="11.7109375" style="1" customWidth="1"/>
    <col min="13314" max="13314" width="10.140625" style="1" customWidth="1"/>
    <col min="13315" max="13315" width="9.140625" style="1"/>
    <col min="13316" max="13316" width="14.5703125" style="1" customWidth="1"/>
    <col min="13317" max="13317" width="73.140625" style="1" customWidth="1"/>
    <col min="13318" max="13568" width="9.140625" style="1"/>
    <col min="13569" max="13569" width="11.7109375" style="1" customWidth="1"/>
    <col min="13570" max="13570" width="10.140625" style="1" customWidth="1"/>
    <col min="13571" max="13571" width="9.140625" style="1"/>
    <col min="13572" max="13572" width="14.5703125" style="1" customWidth="1"/>
    <col min="13573" max="13573" width="73.140625" style="1" customWidth="1"/>
    <col min="13574" max="13824" width="9.140625" style="1"/>
    <col min="13825" max="13825" width="11.7109375" style="1" customWidth="1"/>
    <col min="13826" max="13826" width="10.140625" style="1" customWidth="1"/>
    <col min="13827" max="13827" width="9.140625" style="1"/>
    <col min="13828" max="13828" width="14.5703125" style="1" customWidth="1"/>
    <col min="13829" max="13829" width="73.140625" style="1" customWidth="1"/>
    <col min="13830" max="14080" width="9.140625" style="1"/>
    <col min="14081" max="14081" width="11.7109375" style="1" customWidth="1"/>
    <col min="14082" max="14082" width="10.140625" style="1" customWidth="1"/>
    <col min="14083" max="14083" width="9.140625" style="1"/>
    <col min="14084" max="14084" width="14.5703125" style="1" customWidth="1"/>
    <col min="14085" max="14085" width="73.140625" style="1" customWidth="1"/>
    <col min="14086" max="14336" width="9.140625" style="1"/>
    <col min="14337" max="14337" width="11.7109375" style="1" customWidth="1"/>
    <col min="14338" max="14338" width="10.140625" style="1" customWidth="1"/>
    <col min="14339" max="14339" width="9.140625" style="1"/>
    <col min="14340" max="14340" width="14.5703125" style="1" customWidth="1"/>
    <col min="14341" max="14341" width="73.140625" style="1" customWidth="1"/>
    <col min="14342" max="14592" width="9.140625" style="1"/>
    <col min="14593" max="14593" width="11.7109375" style="1" customWidth="1"/>
    <col min="14594" max="14594" width="10.140625" style="1" customWidth="1"/>
    <col min="14595" max="14595" width="9.140625" style="1"/>
    <col min="14596" max="14596" width="14.5703125" style="1" customWidth="1"/>
    <col min="14597" max="14597" width="73.140625" style="1" customWidth="1"/>
    <col min="14598" max="14848" width="9.140625" style="1"/>
    <col min="14849" max="14849" width="11.7109375" style="1" customWidth="1"/>
    <col min="14850" max="14850" width="10.140625" style="1" customWidth="1"/>
    <col min="14851" max="14851" width="9.140625" style="1"/>
    <col min="14852" max="14852" width="14.5703125" style="1" customWidth="1"/>
    <col min="14853" max="14853" width="73.140625" style="1" customWidth="1"/>
    <col min="14854" max="15104" width="9.140625" style="1"/>
    <col min="15105" max="15105" width="11.7109375" style="1" customWidth="1"/>
    <col min="15106" max="15106" width="10.140625" style="1" customWidth="1"/>
    <col min="15107" max="15107" width="9.140625" style="1"/>
    <col min="15108" max="15108" width="14.5703125" style="1" customWidth="1"/>
    <col min="15109" max="15109" width="73.140625" style="1" customWidth="1"/>
    <col min="15110" max="15360" width="9.140625" style="1"/>
    <col min="15361" max="15361" width="11.7109375" style="1" customWidth="1"/>
    <col min="15362" max="15362" width="10.140625" style="1" customWidth="1"/>
    <col min="15363" max="15363" width="9.140625" style="1"/>
    <col min="15364" max="15364" width="14.5703125" style="1" customWidth="1"/>
    <col min="15365" max="15365" width="73.140625" style="1" customWidth="1"/>
    <col min="15366" max="15616" width="9.140625" style="1"/>
    <col min="15617" max="15617" width="11.7109375" style="1" customWidth="1"/>
    <col min="15618" max="15618" width="10.140625" style="1" customWidth="1"/>
    <col min="15619" max="15619" width="9.140625" style="1"/>
    <col min="15620" max="15620" width="14.5703125" style="1" customWidth="1"/>
    <col min="15621" max="15621" width="73.140625" style="1" customWidth="1"/>
    <col min="15622" max="15872" width="9.140625" style="1"/>
    <col min="15873" max="15873" width="11.7109375" style="1" customWidth="1"/>
    <col min="15874" max="15874" width="10.140625" style="1" customWidth="1"/>
    <col min="15875" max="15875" width="9.140625" style="1"/>
    <col min="15876" max="15876" width="14.5703125" style="1" customWidth="1"/>
    <col min="15877" max="15877" width="73.140625" style="1" customWidth="1"/>
    <col min="15878" max="16128" width="9.140625" style="1"/>
    <col min="16129" max="16129" width="11.7109375" style="1" customWidth="1"/>
    <col min="16130" max="16130" width="10.140625" style="1" customWidth="1"/>
    <col min="16131" max="16131" width="9.140625" style="1"/>
    <col min="16132" max="16132" width="14.5703125" style="1" customWidth="1"/>
    <col min="16133" max="16133" width="73.140625" style="1" customWidth="1"/>
    <col min="16134" max="16384" width="9.140625" style="1"/>
  </cols>
  <sheetData>
    <row r="1" spans="1:7">
      <c r="A1" s="4" t="s">
        <v>0</v>
      </c>
      <c r="B1" s="4"/>
      <c r="C1" s="4"/>
      <c r="D1" s="4"/>
      <c r="E1" s="10"/>
      <c r="F1" s="9"/>
      <c r="G1" s="10"/>
    </row>
    <row r="2" spans="1:7">
      <c r="A2" s="13"/>
      <c r="B2" s="13"/>
      <c r="C2" s="13"/>
      <c r="D2" s="13"/>
      <c r="E2" s="13"/>
      <c r="F2" s="13"/>
      <c r="G2" s="13"/>
    </row>
    <row r="3" spans="1:7">
      <c r="A3" s="13" t="s">
        <v>43</v>
      </c>
      <c r="B3" s="13"/>
      <c r="C3" s="13"/>
      <c r="D3" s="13"/>
      <c r="E3" s="13"/>
      <c r="F3" s="13"/>
      <c r="G3" s="13"/>
    </row>
    <row r="4" spans="1:7">
      <c r="A4" s="13"/>
      <c r="B4" s="13"/>
      <c r="C4" s="13"/>
      <c r="D4" s="13"/>
      <c r="E4" s="13"/>
      <c r="F4" s="13"/>
      <c r="G4" s="13"/>
    </row>
    <row r="5" spans="1:7" s="23" customFormat="1">
      <c r="A5" s="23" t="s">
        <v>50</v>
      </c>
    </row>
    <row r="6" spans="1:7" s="23" customFormat="1"/>
    <row r="7" spans="1:7" ht="33">
      <c r="A7" s="28" t="s">
        <v>1</v>
      </c>
      <c r="B7" s="28" t="s">
        <v>2</v>
      </c>
      <c r="C7" s="28" t="s">
        <v>3</v>
      </c>
      <c r="D7" s="14" t="s">
        <v>6</v>
      </c>
      <c r="E7" s="14" t="s">
        <v>7</v>
      </c>
      <c r="F7" s="34" t="s">
        <v>4</v>
      </c>
      <c r="G7" s="35" t="s">
        <v>5</v>
      </c>
    </row>
    <row r="8" spans="1:7" s="36" customFormat="1" ht="46.5" customHeight="1">
      <c r="A8" s="24">
        <v>1</v>
      </c>
      <c r="B8" s="24">
        <v>2651</v>
      </c>
      <c r="C8" s="37">
        <v>43682</v>
      </c>
      <c r="D8" s="24" t="s">
        <v>8</v>
      </c>
      <c r="E8" s="24" t="s">
        <v>9</v>
      </c>
      <c r="F8" s="38">
        <v>700000</v>
      </c>
      <c r="G8" s="39" t="s">
        <v>60</v>
      </c>
    </row>
    <row r="9" spans="1:7" s="36" customFormat="1" ht="46.5" customHeight="1">
      <c r="A9" s="24">
        <f>1+A8</f>
        <v>2</v>
      </c>
      <c r="B9" s="24">
        <v>2652</v>
      </c>
      <c r="C9" s="37">
        <v>43682</v>
      </c>
      <c r="D9" s="24" t="s">
        <v>10</v>
      </c>
      <c r="E9" s="24" t="s">
        <v>9</v>
      </c>
      <c r="F9" s="38">
        <v>98093821</v>
      </c>
      <c r="G9" s="39" t="s">
        <v>61</v>
      </c>
    </row>
    <row r="10" spans="1:7" s="36" customFormat="1" ht="46.5" customHeight="1">
      <c r="A10" s="24">
        <f t="shared" ref="A10:A19" si="0">1+A9</f>
        <v>3</v>
      </c>
      <c r="B10" s="24">
        <v>2655</v>
      </c>
      <c r="C10" s="37">
        <v>43682</v>
      </c>
      <c r="D10" s="24" t="s">
        <v>10</v>
      </c>
      <c r="E10" s="24" t="s">
        <v>9</v>
      </c>
      <c r="F10" s="38">
        <v>2437</v>
      </c>
      <c r="G10" s="39" t="s">
        <v>62</v>
      </c>
    </row>
    <row r="11" spans="1:7" s="36" customFormat="1" ht="46.5" customHeight="1">
      <c r="A11" s="24">
        <f t="shared" si="0"/>
        <v>4</v>
      </c>
      <c r="B11" s="24">
        <v>2657</v>
      </c>
      <c r="C11" s="37">
        <v>43683</v>
      </c>
      <c r="D11" s="24" t="s">
        <v>46</v>
      </c>
      <c r="E11" s="24" t="s">
        <v>64</v>
      </c>
      <c r="F11" s="38">
        <v>89012</v>
      </c>
      <c r="G11" s="39" t="s">
        <v>65</v>
      </c>
    </row>
    <row r="12" spans="1:7" s="36" customFormat="1" ht="52.5" customHeight="1">
      <c r="A12" s="24">
        <f t="shared" si="0"/>
        <v>5</v>
      </c>
      <c r="B12" s="24">
        <v>2653</v>
      </c>
      <c r="C12" s="37">
        <v>43682</v>
      </c>
      <c r="D12" s="24" t="s">
        <v>11</v>
      </c>
      <c r="E12" s="24" t="s">
        <v>9</v>
      </c>
      <c r="F12" s="38">
        <v>546320</v>
      </c>
      <c r="G12" s="39" t="s">
        <v>66</v>
      </c>
    </row>
    <row r="13" spans="1:7" ht="57" customHeight="1">
      <c r="A13" s="24">
        <f t="shared" si="0"/>
        <v>6</v>
      </c>
      <c r="B13" s="24">
        <v>2654</v>
      </c>
      <c r="C13" s="37">
        <v>43682</v>
      </c>
      <c r="D13" s="24" t="s">
        <v>47</v>
      </c>
      <c r="E13" s="24" t="s">
        <v>9</v>
      </c>
      <c r="F13" s="38">
        <v>20778</v>
      </c>
      <c r="G13" s="39" t="s">
        <v>48</v>
      </c>
    </row>
    <row r="14" spans="1:7" ht="60" customHeight="1">
      <c r="A14" s="24">
        <f t="shared" si="0"/>
        <v>7</v>
      </c>
      <c r="B14" s="24">
        <v>2661</v>
      </c>
      <c r="C14" s="37">
        <v>43685</v>
      </c>
      <c r="D14" s="24" t="s">
        <v>11</v>
      </c>
      <c r="E14" s="24" t="s">
        <v>12</v>
      </c>
      <c r="F14" s="38">
        <v>7407</v>
      </c>
      <c r="G14" s="39" t="s">
        <v>67</v>
      </c>
    </row>
    <row r="15" spans="1:7" ht="54.75" customHeight="1">
      <c r="A15" s="24">
        <f t="shared" si="0"/>
        <v>8</v>
      </c>
      <c r="B15" s="24">
        <v>2662</v>
      </c>
      <c r="C15" s="37">
        <v>43685</v>
      </c>
      <c r="D15" s="24" t="s">
        <v>11</v>
      </c>
      <c r="E15" s="24" t="s">
        <v>12</v>
      </c>
      <c r="F15" s="38">
        <v>650</v>
      </c>
      <c r="G15" s="39" t="s">
        <v>68</v>
      </c>
    </row>
    <row r="16" spans="1:7" ht="51.75" customHeight="1">
      <c r="A16" s="24">
        <f t="shared" si="0"/>
        <v>9</v>
      </c>
      <c r="B16" s="24">
        <v>2660</v>
      </c>
      <c r="C16" s="37">
        <v>43685</v>
      </c>
      <c r="D16" s="24" t="s">
        <v>11</v>
      </c>
      <c r="E16" s="24" t="s">
        <v>12</v>
      </c>
      <c r="F16" s="38">
        <v>3790</v>
      </c>
      <c r="G16" s="39" t="s">
        <v>67</v>
      </c>
    </row>
    <row r="17" spans="1:7" ht="56.25" customHeight="1">
      <c r="A17" s="24">
        <f t="shared" si="0"/>
        <v>10</v>
      </c>
      <c r="B17" s="24">
        <v>2663</v>
      </c>
      <c r="C17" s="37">
        <v>43685</v>
      </c>
      <c r="D17" s="24" t="s">
        <v>11</v>
      </c>
      <c r="E17" s="24" t="s">
        <v>12</v>
      </c>
      <c r="F17" s="38">
        <v>252</v>
      </c>
      <c r="G17" s="39" t="s">
        <v>68</v>
      </c>
    </row>
    <row r="18" spans="1:7" ht="67.5" customHeight="1">
      <c r="A18" s="24">
        <f t="shared" si="0"/>
        <v>11</v>
      </c>
      <c r="B18" s="24">
        <v>2930</v>
      </c>
      <c r="C18" s="37">
        <v>43700</v>
      </c>
      <c r="D18" s="24" t="s">
        <v>10</v>
      </c>
      <c r="E18" s="24" t="s">
        <v>9</v>
      </c>
      <c r="F18" s="38">
        <v>9435332</v>
      </c>
      <c r="G18" s="39" t="s">
        <v>63</v>
      </c>
    </row>
    <row r="19" spans="1:7" ht="77.25" customHeight="1">
      <c r="A19" s="24">
        <f t="shared" si="0"/>
        <v>12</v>
      </c>
      <c r="B19" s="24">
        <v>2929</v>
      </c>
      <c r="C19" s="37">
        <v>43700</v>
      </c>
      <c r="D19" s="24" t="s">
        <v>32</v>
      </c>
      <c r="E19" s="24" t="s">
        <v>9</v>
      </c>
      <c r="F19" s="38">
        <v>15554</v>
      </c>
      <c r="G19" s="39" t="s">
        <v>69</v>
      </c>
    </row>
    <row r="20" spans="1:7" s="2" customFormat="1">
      <c r="A20" s="11"/>
      <c r="B20" s="29"/>
      <c r="C20" s="29"/>
      <c r="D20" s="29"/>
      <c r="E20" s="48" t="s">
        <v>28</v>
      </c>
      <c r="F20" s="40">
        <f>SUM(F8:F19)</f>
        <v>108915353</v>
      </c>
      <c r="G20" s="12"/>
    </row>
    <row r="23" spans="1:7">
      <c r="E23" s="3"/>
      <c r="F23" s="3"/>
    </row>
    <row r="24" spans="1:7">
      <c r="E24" s="3"/>
      <c r="F24" s="3"/>
    </row>
    <row r="25" spans="1:7">
      <c r="E25" s="3"/>
      <c r="F25" s="3"/>
    </row>
    <row r="26" spans="1:7">
      <c r="E26" s="3"/>
      <c r="F26" s="3"/>
    </row>
    <row r="27" spans="1:7">
      <c r="E27" s="3"/>
      <c r="F27" s="3"/>
    </row>
    <row r="28" spans="1:7">
      <c r="F28" s="3"/>
    </row>
    <row r="29" spans="1:7">
      <c r="F29" s="3"/>
    </row>
    <row r="30" spans="1:7">
      <c r="F30" s="3"/>
    </row>
    <row r="35" spans="6:6">
      <c r="F35" s="3"/>
    </row>
  </sheetData>
  <sortState ref="A8:G21">
    <sortCondition ref="C8:C21"/>
  </sortState>
  <pageMargins left="0.7" right="0.7" top="0.75" bottom="0.75" header="0.3" footer="0.3"/>
  <pageSetup scale="5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B22" workbookViewId="0">
      <selection activeCell="C28" sqref="C28"/>
    </sheetView>
  </sheetViews>
  <sheetFormatPr defaultColWidth="9.140625" defaultRowHeight="16.5"/>
  <cols>
    <col min="1" max="1" width="10.85546875" style="120" customWidth="1"/>
    <col min="2" max="2" width="14.85546875" style="176" customWidth="1"/>
    <col min="3" max="3" width="119.7109375" style="148" customWidth="1"/>
    <col min="4" max="4" width="31.42578125" style="148" customWidth="1"/>
    <col min="5" max="5" width="17.42578125" style="116" customWidth="1"/>
    <col min="6" max="6" width="9.140625" style="60"/>
    <col min="7" max="7" width="9.5703125" style="60" bestFit="1" customWidth="1"/>
    <col min="8" max="8" width="9.140625" style="60" customWidth="1"/>
    <col min="9" max="16384" width="9.140625" style="60"/>
  </cols>
  <sheetData>
    <row r="1" spans="1:5">
      <c r="A1" s="122" t="s">
        <v>35</v>
      </c>
    </row>
    <row r="2" spans="1:5">
      <c r="A2" s="122" t="s">
        <v>16</v>
      </c>
    </row>
    <row r="3" spans="1:5">
      <c r="A3" s="122" t="s">
        <v>36</v>
      </c>
    </row>
    <row r="4" spans="1:5">
      <c r="A4" s="122" t="s">
        <v>49</v>
      </c>
    </row>
    <row r="5" spans="1:5">
      <c r="A5" s="122"/>
    </row>
    <row r="6" spans="1:5" hidden="1">
      <c r="A6" s="122"/>
    </row>
    <row r="7" spans="1:5">
      <c r="A7" s="122"/>
      <c r="C7" s="149" t="s">
        <v>59</v>
      </c>
    </row>
    <row r="8" spans="1:5">
      <c r="A8" s="61" t="s">
        <v>18</v>
      </c>
      <c r="B8" s="177" t="s">
        <v>17</v>
      </c>
      <c r="C8" s="150" t="s">
        <v>19</v>
      </c>
      <c r="D8" s="151" t="s">
        <v>20</v>
      </c>
      <c r="E8" s="54" t="s">
        <v>21</v>
      </c>
    </row>
    <row r="9" spans="1:5" ht="33">
      <c r="A9" s="61">
        <v>2650</v>
      </c>
      <c r="B9" s="177">
        <v>43689</v>
      </c>
      <c r="C9" s="150" t="s">
        <v>257</v>
      </c>
      <c r="D9" s="151" t="s">
        <v>258</v>
      </c>
      <c r="E9" s="54">
        <v>131526.07</v>
      </c>
    </row>
    <row r="10" spans="1:5" ht="49.5">
      <c r="A10" s="61">
        <v>2894</v>
      </c>
      <c r="B10" s="177">
        <v>43707</v>
      </c>
      <c r="C10" s="151" t="s">
        <v>79</v>
      </c>
      <c r="D10" s="152" t="s">
        <v>77</v>
      </c>
      <c r="E10" s="142">
        <v>254</v>
      </c>
    </row>
    <row r="11" spans="1:5" ht="49.5">
      <c r="A11" s="61">
        <v>2896</v>
      </c>
      <c r="B11" s="177">
        <v>43707</v>
      </c>
      <c r="C11" s="151" t="s">
        <v>79</v>
      </c>
      <c r="D11" s="152" t="s">
        <v>77</v>
      </c>
      <c r="E11" s="142">
        <v>498</v>
      </c>
    </row>
    <row r="12" spans="1:5" ht="49.5">
      <c r="A12" s="61">
        <v>2912</v>
      </c>
      <c r="B12" s="177">
        <v>43707</v>
      </c>
      <c r="C12" s="151" t="s">
        <v>79</v>
      </c>
      <c r="D12" s="152" t="s">
        <v>77</v>
      </c>
      <c r="E12" s="142">
        <v>87</v>
      </c>
    </row>
    <row r="13" spans="1:5" ht="49.5">
      <c r="A13" s="61">
        <v>2897</v>
      </c>
      <c r="B13" s="177">
        <v>43707</v>
      </c>
      <c r="C13" s="151" t="s">
        <v>79</v>
      </c>
      <c r="D13" s="152" t="s">
        <v>77</v>
      </c>
      <c r="E13" s="142">
        <v>200</v>
      </c>
    </row>
    <row r="14" spans="1:5" ht="49.5">
      <c r="A14" s="61">
        <v>2895</v>
      </c>
      <c r="B14" s="177">
        <v>43707</v>
      </c>
      <c r="C14" s="151" t="s">
        <v>79</v>
      </c>
      <c r="D14" s="152" t="s">
        <v>77</v>
      </c>
      <c r="E14" s="142">
        <v>398</v>
      </c>
    </row>
    <row r="15" spans="1:5" ht="49.5">
      <c r="A15" s="61">
        <v>2898</v>
      </c>
      <c r="B15" s="177">
        <v>43707</v>
      </c>
      <c r="C15" s="151" t="s">
        <v>243</v>
      </c>
      <c r="D15" s="153" t="s">
        <v>78</v>
      </c>
      <c r="E15" s="153">
        <v>464</v>
      </c>
    </row>
    <row r="16" spans="1:5" ht="49.5">
      <c r="A16" s="61">
        <v>2899</v>
      </c>
      <c r="B16" s="177">
        <v>43707</v>
      </c>
      <c r="C16" s="151" t="s">
        <v>244</v>
      </c>
      <c r="D16" s="151" t="s">
        <v>34</v>
      </c>
      <c r="E16" s="142">
        <v>146</v>
      </c>
    </row>
    <row r="17" spans="1:5" ht="49.5">
      <c r="A17" s="61">
        <v>2900</v>
      </c>
      <c r="B17" s="177">
        <v>43707</v>
      </c>
      <c r="C17" s="151" t="s">
        <v>245</v>
      </c>
      <c r="D17" s="153" t="s">
        <v>78</v>
      </c>
      <c r="E17" s="142">
        <v>244</v>
      </c>
    </row>
    <row r="18" spans="1:5" ht="49.5">
      <c r="A18" s="61">
        <v>2901</v>
      </c>
      <c r="B18" s="177">
        <v>43707</v>
      </c>
      <c r="C18" s="151" t="s">
        <v>246</v>
      </c>
      <c r="D18" s="151" t="s">
        <v>34</v>
      </c>
      <c r="E18" s="142">
        <v>158</v>
      </c>
    </row>
    <row r="19" spans="1:5" ht="49.5">
      <c r="A19" s="61">
        <v>2902</v>
      </c>
      <c r="B19" s="177">
        <v>43707</v>
      </c>
      <c r="C19" s="151" t="s">
        <v>247</v>
      </c>
      <c r="D19" s="153" t="s">
        <v>78</v>
      </c>
      <c r="E19" s="142">
        <v>54.83</v>
      </c>
    </row>
    <row r="20" spans="1:5" ht="49.5">
      <c r="A20" s="61">
        <v>2903</v>
      </c>
      <c r="B20" s="177">
        <v>43707</v>
      </c>
      <c r="C20" s="151" t="s">
        <v>80</v>
      </c>
      <c r="D20" s="151" t="s">
        <v>77</v>
      </c>
      <c r="E20" s="142">
        <v>1335</v>
      </c>
    </row>
    <row r="21" spans="1:5" ht="49.5">
      <c r="A21" s="61">
        <v>2905</v>
      </c>
      <c r="B21" s="177">
        <v>43707</v>
      </c>
      <c r="C21" s="151" t="s">
        <v>80</v>
      </c>
      <c r="D21" s="151" t="s">
        <v>77</v>
      </c>
      <c r="E21" s="142">
        <v>2611</v>
      </c>
    </row>
    <row r="22" spans="1:5" ht="49.5">
      <c r="A22" s="61">
        <v>2913</v>
      </c>
      <c r="B22" s="177">
        <v>43707</v>
      </c>
      <c r="C22" s="151" t="s">
        <v>80</v>
      </c>
      <c r="D22" s="151" t="s">
        <v>77</v>
      </c>
      <c r="E22" s="142">
        <v>456</v>
      </c>
    </row>
    <row r="23" spans="1:5" ht="49.5">
      <c r="A23" s="61">
        <v>2906</v>
      </c>
      <c r="B23" s="177">
        <v>43707</v>
      </c>
      <c r="C23" s="151" t="s">
        <v>80</v>
      </c>
      <c r="D23" s="151" t="s">
        <v>77</v>
      </c>
      <c r="E23" s="142">
        <v>1044</v>
      </c>
    </row>
    <row r="24" spans="1:5" ht="49.5">
      <c r="A24" s="61">
        <v>2904</v>
      </c>
      <c r="B24" s="177">
        <v>43707</v>
      </c>
      <c r="C24" s="151" t="s">
        <v>80</v>
      </c>
      <c r="D24" s="151" t="s">
        <v>77</v>
      </c>
      <c r="E24" s="142">
        <v>2038</v>
      </c>
    </row>
    <row r="25" spans="1:5" ht="49.5">
      <c r="A25" s="61">
        <v>2907</v>
      </c>
      <c r="B25" s="177">
        <v>43707</v>
      </c>
      <c r="C25" s="151" t="s">
        <v>248</v>
      </c>
      <c r="D25" s="151" t="s">
        <v>78</v>
      </c>
      <c r="E25" s="142">
        <v>2433</v>
      </c>
    </row>
    <row r="26" spans="1:5" ht="49.5">
      <c r="A26" s="61">
        <v>2908</v>
      </c>
      <c r="B26" s="177">
        <v>43707</v>
      </c>
      <c r="C26" s="151" t="s">
        <v>249</v>
      </c>
      <c r="D26" s="151" t="s">
        <v>34</v>
      </c>
      <c r="E26" s="142">
        <v>766</v>
      </c>
    </row>
    <row r="27" spans="1:5" ht="49.5">
      <c r="A27" s="61">
        <v>2909</v>
      </c>
      <c r="B27" s="177">
        <v>43707</v>
      </c>
      <c r="C27" s="151" t="s">
        <v>250</v>
      </c>
      <c r="D27" s="151" t="s">
        <v>78</v>
      </c>
      <c r="E27" s="142">
        <v>1279</v>
      </c>
    </row>
    <row r="28" spans="1:5" ht="49.5">
      <c r="A28" s="61">
        <v>2910</v>
      </c>
      <c r="B28" s="177">
        <v>43707</v>
      </c>
      <c r="C28" s="151" t="s">
        <v>251</v>
      </c>
      <c r="D28" s="151" t="s">
        <v>34</v>
      </c>
      <c r="E28" s="142">
        <v>832</v>
      </c>
    </row>
    <row r="29" spans="1:5" ht="49.5">
      <c r="A29" s="61">
        <v>2911</v>
      </c>
      <c r="B29" s="177">
        <v>43707</v>
      </c>
      <c r="C29" s="151" t="s">
        <v>252</v>
      </c>
      <c r="D29" s="151" t="s">
        <v>78</v>
      </c>
      <c r="E29" s="142">
        <v>288.17</v>
      </c>
    </row>
    <row r="30" spans="1:5" s="67" customFormat="1">
      <c r="A30" s="85"/>
      <c r="B30" s="178"/>
      <c r="C30" s="88" t="s">
        <v>28</v>
      </c>
      <c r="D30" s="88"/>
      <c r="E30" s="175">
        <f>SUM(E9:E29)</f>
        <v>147112.07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personal</vt:lpstr>
      <vt:lpstr>materiale cap 61.01</vt:lpstr>
      <vt:lpstr>venituri proprii- titlul 20 </vt:lpstr>
      <vt:lpstr>titlul IX- Alte cheltuieli</vt:lpstr>
      <vt:lpstr>cotizatii internationale</vt:lpstr>
      <vt:lpstr>active nefinanciare BS</vt:lpstr>
      <vt:lpstr>active nefinanciare VP</vt:lpstr>
      <vt:lpstr>transferuri </vt:lpstr>
      <vt:lpstr>PROIECTE CAP. 61.01</vt:lpstr>
      <vt:lpstr>proiecte cap. 61.08 </vt:lpstr>
      <vt:lpstr>dipfie</vt:lpstr>
      <vt:lpstr>'materiale cap 61.01'!Print_Area</vt:lpstr>
      <vt:lpstr>'titlul IX- Alte cheltuieli'!Print_Area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2019-09-18T04:49:46Z</dcterms:modified>
</cp:coreProperties>
</file>