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firstSheet="1" activeTab="7"/>
  </bookViews>
  <sheets>
    <sheet name="personal" sheetId="2" r:id="rId1"/>
    <sheet name="materiale cap 61.01" sheetId="3" r:id="rId2"/>
    <sheet name="venituri proprii- titlul 20" sheetId="33" r:id="rId3"/>
    <sheet name="titlul IX- Alte cheltuieli" sheetId="25" r:id="rId4"/>
    <sheet name="transferuri " sheetId="5" r:id="rId5"/>
    <sheet name="proiecte cap. 61.01 " sheetId="35" r:id="rId6"/>
    <sheet name="proiecte cap. 61.08 " sheetId="36" r:id="rId7"/>
    <sheet name="dipfie" sheetId="37" r:id="rId8"/>
  </sheets>
  <definedNames>
    <definedName name="_xlnm._FilterDatabase" localSheetId="5" hidden="1">'proiecte cap. 61.01 '!$A$8:$G$47</definedName>
    <definedName name="_xlnm._FilterDatabase" localSheetId="4" hidden="1">'transferuri '!$A$7:$WVM$18</definedName>
    <definedName name="_xlnm.Print_Area" localSheetId="1">'materiale cap 61.01'!$A$1:$F$6</definedName>
  </definedNames>
  <calcPr calcId="152511"/>
</workbook>
</file>

<file path=xl/calcChain.xml><?xml version="1.0" encoding="utf-8"?>
<calcChain xmlns="http://schemas.openxmlformats.org/spreadsheetml/2006/main">
  <c r="F18" i="3" l="1"/>
  <c r="E47" i="35" l="1"/>
  <c r="E58" i="36" l="1"/>
  <c r="F18" i="5" l="1"/>
  <c r="A11" i="5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8" i="3"/>
  <c r="F147" i="3"/>
  <c r="D194" i="2"/>
  <c r="D137" i="2"/>
  <c r="D118" i="2"/>
  <c r="D76" i="2"/>
  <c r="D69" i="2"/>
  <c r="D66" i="2"/>
  <c r="D45" i="2"/>
  <c r="D37" i="2"/>
  <c r="D25" i="2"/>
  <c r="D192" i="2"/>
  <c r="D190" i="2"/>
  <c r="D188" i="2"/>
  <c r="D186" i="2"/>
  <c r="D184" i="2"/>
  <c r="D182" i="2"/>
  <c r="D178" i="2"/>
  <c r="D147" i="2"/>
  <c r="D144" i="2"/>
  <c r="D141" i="2"/>
  <c r="D105" i="2"/>
  <c r="D179" i="2" l="1"/>
  <c r="D138" i="2"/>
  <c r="D193" i="2"/>
  <c r="A10" i="5" l="1"/>
  <c r="A12" i="5" s="1"/>
  <c r="A13" i="5" s="1"/>
  <c r="A14" i="5" s="1"/>
  <c r="A15" i="5" s="1"/>
  <c r="A16" i="5" s="1"/>
  <c r="A17" i="5" s="1"/>
  <c r="F10" i="33" l="1"/>
  <c r="F9" i="25" l="1"/>
  <c r="A9" i="5" l="1"/>
</calcChain>
</file>

<file path=xl/sharedStrings.xml><?xml version="1.0" encoding="utf-8"?>
<sst xmlns="http://schemas.openxmlformats.org/spreadsheetml/2006/main" count="968" uniqueCount="397">
  <si>
    <t xml:space="preserve">MINISTERUL JUSTITIEI - Aparat propriu </t>
  </si>
  <si>
    <t>Nr.crt.</t>
  </si>
  <si>
    <t>Nr. act</t>
  </si>
  <si>
    <t>Data document</t>
  </si>
  <si>
    <t>Suma</t>
  </si>
  <si>
    <t>Detaliere</t>
  </si>
  <si>
    <t>Capitol</t>
  </si>
  <si>
    <t>Alineat</t>
  </si>
  <si>
    <t>61.01.06</t>
  </si>
  <si>
    <t>51.01.01</t>
  </si>
  <si>
    <t>61.01.07</t>
  </si>
  <si>
    <t>68.01.06</t>
  </si>
  <si>
    <t>57.02.01</t>
  </si>
  <si>
    <t xml:space="preserve">MINISTERUL JUSTITEI - Aparat propriu </t>
  </si>
  <si>
    <t>CAPITOLUL 61.01- Ordine publica si siguranta nationala</t>
  </si>
  <si>
    <t>FURNIZOR/BENEFICIAR</t>
  </si>
  <si>
    <t>CAPITOLUL 61.01 ,,ORDINE PUBLICA SI SIGURANTA NATIONALA"</t>
  </si>
  <si>
    <t>Data</t>
  </si>
  <si>
    <t>Document</t>
  </si>
  <si>
    <t>Explicatii</t>
  </si>
  <si>
    <t>Furnizor/Beneficiar suma</t>
  </si>
  <si>
    <t>Suma (lei)</t>
  </si>
  <si>
    <t>TITLUL 20 BUNURI SI SERVICII</t>
  </si>
  <si>
    <t xml:space="preserve">Nr Crt. </t>
  </si>
  <si>
    <t xml:space="preserve">DATA </t>
  </si>
  <si>
    <t xml:space="preserve">ORDIN DE PLATA /CEC /FOAIE DE VARSAMÂNT </t>
  </si>
  <si>
    <t xml:space="preserve">FACTURA  </t>
  </si>
  <si>
    <t xml:space="preserve">Suma </t>
  </si>
  <si>
    <t>TOTAL</t>
  </si>
  <si>
    <t xml:space="preserve"> </t>
  </si>
  <si>
    <t>Capitolul 61.01- Ordine publica si siguranta nationala</t>
  </si>
  <si>
    <t>TITLUL 10 CHELTUIELI DE PERSONAL</t>
  </si>
  <si>
    <t>68.01.50</t>
  </si>
  <si>
    <t>TITLUL 59- ALTE CHELTUIELI</t>
  </si>
  <si>
    <t>BUGETUL DE STAT</t>
  </si>
  <si>
    <t>MINISTERUL JUSTITIEI</t>
  </si>
  <si>
    <t>TITLUL 58 ,,PROIECTE CU FINANTARE DIN FONDURI EXTERNE NERAMBURSABILE (FEN)"</t>
  </si>
  <si>
    <t>SURSA A</t>
  </si>
  <si>
    <t>MINISTERUL JUSTITIEI - Aparat propriu</t>
  </si>
  <si>
    <t>Titlul 20 Venituri proprii</t>
  </si>
  <si>
    <t>DATA</t>
  </si>
  <si>
    <t>ORDIN DE PLATA/CEC/FOAIE DE VARSAMANT</t>
  </si>
  <si>
    <t>FACTURA</t>
  </si>
  <si>
    <t>SUMA</t>
  </si>
  <si>
    <t>TRANSFERURI</t>
  </si>
  <si>
    <t>SURSA D</t>
  </si>
  <si>
    <t xml:space="preserve">Ministerul Justitiei </t>
  </si>
  <si>
    <t>Data act</t>
  </si>
  <si>
    <t xml:space="preserve">Total </t>
  </si>
  <si>
    <t>AGENTIA NATIONALA PENTRU EGALITATE DE SANSE (ANES)</t>
  </si>
  <si>
    <t>Perioada 01-31.03.2019</t>
  </si>
  <si>
    <t>Reprezentant MJ</t>
  </si>
  <si>
    <t>ASOCIATIA DE PROPRIETARI BLOC M39</t>
  </si>
  <si>
    <t>REPREZENTANT MJ</t>
  </si>
  <si>
    <t>BUGETUL ASIGURARILOR SOCIALE DE STAT SI FONDURILOR SPECIALE</t>
  </si>
  <si>
    <t>Clasificatie bugetara</t>
  </si>
  <si>
    <t>10.01.01</t>
  </si>
  <si>
    <t>PLATA SALARII</t>
  </si>
  <si>
    <t>VIRAT RETINERI  DIN SALARII - VIRAT RETINERI  SALARIATI LA BUG ASIG SOCIALE SI BUG.DE STAT</t>
  </si>
  <si>
    <t>VIRAT RETINERI  DIN SALARII - POPRIRI, PENSII FACULTATIVE, COTIZATII</t>
  </si>
  <si>
    <t xml:space="preserve">AVANS CONCEDIU ODIHNA </t>
  </si>
  <si>
    <t>ALIMENTARE CONT VALUTA SALARIU</t>
  </si>
  <si>
    <t>SUBTOTAL 10.01.01</t>
  </si>
  <si>
    <t>10.01.05</t>
  </si>
  <si>
    <t>PLATA SALARII, VIRAT RETINERI  SALARIATI LA BUG ASIG SOCIALE SI BUG.DE STAT</t>
  </si>
  <si>
    <t>SUBTOTAL10.01.05</t>
  </si>
  <si>
    <t>10.01.06</t>
  </si>
  <si>
    <t>SUBTOTAL 10.01.06</t>
  </si>
  <si>
    <t>10.01.13</t>
  </si>
  <si>
    <t xml:space="preserve">DIURNA DEPLASARE INTERNA </t>
  </si>
  <si>
    <t xml:space="preserve">ALIMENTARE CONT VALUTA DEPLASARI EXTERNE </t>
  </si>
  <si>
    <t>SUBTOTAL 10.01.13</t>
  </si>
  <si>
    <t>10.01.14</t>
  </si>
  <si>
    <t xml:space="preserve"> INDEMNIZATIE DETASARE </t>
  </si>
  <si>
    <t>SUBTOTAL 10.01.14</t>
  </si>
  <si>
    <t>10.01.15</t>
  </si>
  <si>
    <t xml:space="preserve"> DECONT TRANSPORT </t>
  </si>
  <si>
    <t>SUBTOTAL 10.01.15</t>
  </si>
  <si>
    <t>10.01.16.</t>
  </si>
  <si>
    <t>DECONTURI CHIRII</t>
  </si>
  <si>
    <t>SUBTOTAL 10.01.16</t>
  </si>
  <si>
    <t>10.01.30.</t>
  </si>
  <si>
    <t xml:space="preserve">PLATA  CONCEDII MEDICALE SUPORTATE DIN FNUASS </t>
  </si>
  <si>
    <t>PLATA   LA BUG DE STAT CONTRIB  25%  CAS ANGAJAT</t>
  </si>
  <si>
    <t>PLATA   LA BUG  ASIG SOCIALE CONTRIB  10%  CASS ANGAJAT</t>
  </si>
  <si>
    <t xml:space="preserve">DECONTURI TRANSPORT </t>
  </si>
  <si>
    <t>ALIMENTARE CONT VALUTA  ALTE DREPTURI PT. MAGISTRAT DE LEGATURA</t>
  </si>
  <si>
    <t>ALIMENTARE CONT VALUTA  ALTE DREPTURI PT.  MAGISTRAT DETASAT EUROJUST</t>
  </si>
  <si>
    <t>ALIMENTARE CONT VALUTA  ALTE DREPTURI PT. MAGISTRAT DETASAT EUROJUST</t>
  </si>
  <si>
    <t xml:space="preserve">ALIMENTARE CONT VALUTA - COMISIOANE BANCARE </t>
  </si>
  <si>
    <t>SUBTOTAL 10.01.30</t>
  </si>
  <si>
    <t>TOTAL ART. 10.01</t>
  </si>
  <si>
    <t>10.02.02</t>
  </si>
  <si>
    <t>SUBTOTAL 10.02.02</t>
  </si>
  <si>
    <t>10.02.03</t>
  </si>
  <si>
    <t>SUBTOTAL 10.02.03</t>
  </si>
  <si>
    <t>10.02.06.</t>
  </si>
  <si>
    <t xml:space="preserve">PLATA CV  DECONT SERVICII TURISTICE </t>
  </si>
  <si>
    <t xml:space="preserve">PLATA CV  VOUCERE DE VACANTA </t>
  </si>
  <si>
    <t>SUBTOTAL 10.02.06</t>
  </si>
  <si>
    <t>10.02.30</t>
  </si>
  <si>
    <t xml:space="preserve">DECONTURI MEDICAMENTE </t>
  </si>
  <si>
    <t>SUBTOTAL 10.02.30</t>
  </si>
  <si>
    <t>TOTAL ART. 10.02</t>
  </si>
  <si>
    <t>10.03.01.</t>
  </si>
  <si>
    <t>CONTRIBUTII DE ASIGURARI SOCIALE DE STAT- CAS PT. PLATA INFLATIE  SENTINTE  JUDECATORESTI</t>
  </si>
  <si>
    <t xml:space="preserve">CONTRIBUTII DE ASIGURARI SOCIALE DE STAT- CAS </t>
  </si>
  <si>
    <t>SUBTOTAL 10.03.01</t>
  </si>
  <si>
    <t>10.03.02.</t>
  </si>
  <si>
    <t>CONTRIBUTII DE ASIGURARI DE SOMAJ PT. PLATA INFLATIE  SENTINTE  JUDECATORESTI</t>
  </si>
  <si>
    <t>SUBTOTAL 10.03.02</t>
  </si>
  <si>
    <t>10.03.03.</t>
  </si>
  <si>
    <t>CONTRIBUTII DE ASIGURARI SOCIALE DE SANATATE PT. PLATA INFLATIE  SENTINTE  JUDECATORESTI</t>
  </si>
  <si>
    <t>SUBTOTAL 10.03.03</t>
  </si>
  <si>
    <t>10.03.04.</t>
  </si>
  <si>
    <t xml:space="preserve"> CONTRIBUTII DE ASIGURARI PT. ACCIDENTE DE MUNCA SI BOLI PROFESIONALE  PT. PLATA INFLATIE  SENTINTE  JUDECATORESTI</t>
  </si>
  <si>
    <t>SUBTOTAL 10.03.04</t>
  </si>
  <si>
    <t>10.03.06.</t>
  </si>
  <si>
    <t xml:space="preserve"> CONTRIBUTII  ANGAJATOR - CONTRIBUTII LA FONDUL DE GARANTARE  A CREANTELOR SALARIALE  PT. PLATA INFLATIE  SENTINTE  JUDECATORESTI</t>
  </si>
  <si>
    <t>SUBTOTAL 10.03.06</t>
  </si>
  <si>
    <t>10.03.07.</t>
  </si>
  <si>
    <t xml:space="preserve">CONTRIBUTII  ANGAJATOR  LA FONDUL DE GARANTARE  A CREANTELOR SALARIALE PT. PLATA SALARII </t>
  </si>
  <si>
    <t>SUBTOTAL 10.03.07</t>
  </si>
  <si>
    <t>TOTAL  ART. 10.03</t>
  </si>
  <si>
    <t>TOTAL TITLUL 10</t>
  </si>
  <si>
    <t>perioada: 01-30.04.2019</t>
  </si>
  <si>
    <t>10.01.17.</t>
  </si>
  <si>
    <t>SUBTOTAL 10.01.17</t>
  </si>
  <si>
    <t>REINTREGIRE CONT TREZORERIE ALIN. BUG. 10.01.30.</t>
  </si>
  <si>
    <t>Incasat diferenta decont protocol neutilizat</t>
  </si>
  <si>
    <t xml:space="preserve"> GAMBIOS SERV SRL </t>
  </si>
  <si>
    <t>Plata achizitionat materiale de curtatenie</t>
  </si>
  <si>
    <t xml:space="preserve"> AMT POINT GARAGE</t>
  </si>
  <si>
    <t>Plata servicii de reparatii auto aprilie 2019</t>
  </si>
  <si>
    <t>ASCENSORUL</t>
  </si>
  <si>
    <t>Plata intretinere lunara 5 ascensoare luna februarie 2019</t>
  </si>
  <si>
    <t xml:space="preserve"> SOC.COOPERATIVA MESTESUG.TEHNICA STICLEI </t>
  </si>
  <si>
    <t xml:space="preserve">Plata achizitionat geam </t>
  </si>
  <si>
    <t xml:space="preserve"> EDITURA C.H. BECK </t>
  </si>
  <si>
    <t>Plata 2 buc Roll -Up</t>
  </si>
  <si>
    <t xml:space="preserve">BEJ DOBRANICI DOINA CRENGUTA </t>
  </si>
  <si>
    <t xml:space="preserve">Plata  fotocopiere dosar de executare nr. 184/2018 </t>
  </si>
  <si>
    <t>DHL INTIONAL ROMANIA</t>
  </si>
  <si>
    <t>Plata servicii curier rapid , perioada 07.03-19.03.2019</t>
  </si>
  <si>
    <t>COMPANIA NATIONALA POSTA ROMANA</t>
  </si>
  <si>
    <t xml:space="preserve">CN AEROPORTURI BUCURESTI </t>
  </si>
  <si>
    <t>Emitere 2 legitimatii de aeroport tip protocol</t>
  </si>
  <si>
    <t xml:space="preserve">ZAINEA COM SERV </t>
  </si>
  <si>
    <t>Plata servicii asistenta tehnica/software, pentru zbuget, perioada februarie 2019</t>
  </si>
  <si>
    <t xml:space="preserve">INCOLOR ART  </t>
  </si>
  <si>
    <t xml:space="preserve">Plata traduceri autorizate limba engleza  </t>
  </si>
  <si>
    <t>CONTERA MEDIA</t>
  </si>
  <si>
    <t xml:space="preserve">CIORANU MIOARA - TRADUCATOR </t>
  </si>
  <si>
    <t xml:space="preserve">CONTERA MEDIA </t>
  </si>
  <si>
    <t xml:space="preserve">PIRCALAB ADRIANA </t>
  </si>
  <si>
    <t xml:space="preserve">Plata traduceri autorizate limba germana </t>
  </si>
  <si>
    <t>Plata decont protocol aprilie 2019</t>
  </si>
  <si>
    <t>Plata decont protocol dineu oficial aprilie 2019</t>
  </si>
  <si>
    <t xml:space="preserve">DAL TRAVEL  </t>
  </si>
  <si>
    <t>Plata cazare cheltuieli zilnice de masa, dejun oficial , perioada 10-13.03.2019</t>
  </si>
  <si>
    <t>Plata avans cazare deplasare Tribunalul Mures, perioada 08-12.04.2019</t>
  </si>
  <si>
    <t>CNCIR</t>
  </si>
  <si>
    <t>Plata servicii verificare tehnica periodica ascensoare anul 2019</t>
  </si>
  <si>
    <t>Plata decont taxa judiciara de timbru pentru recurs împotriva Sentintei 2006/26.04.2018, în dosarul 4621/2/2017</t>
  </si>
  <si>
    <t>Plata decont taxa de verificare identitate vehicul, pentru restituire certificat de înmatriculare</t>
  </si>
  <si>
    <t>BIROUL LOCAL EXPERT.TEHN.JUDIC.CANTAB-TRIB.BACAU</t>
  </si>
  <si>
    <t>Plata onorariu expert,  incheiere dosar 17760/180/2018</t>
  </si>
  <si>
    <t xml:space="preserve">RAUS MONA MANUELA - TRADUCATOR </t>
  </si>
  <si>
    <t xml:space="preserve">Plata servicii traduceri autorizate efectuate in perioada 2013-2014 si cheltuieli de judecata                      </t>
  </si>
  <si>
    <t>Incasare diferenta neutilizata decont deplasare Ploiesti , perioada 01-05.04.2019</t>
  </si>
  <si>
    <t>Incasare recuperare depasiri plafon cheltuieli telefonie mobila,  perioada 27.01-26.02.2019</t>
  </si>
  <si>
    <t>BEJ DOBRANICI DOINA CRENGUTA</t>
  </si>
  <si>
    <t>Plata cheltuieli de fotocopiere dosar de executare 183/2018</t>
  </si>
  <si>
    <t>Plata cheltuieli de fotocopiere dosar de executare 191/2018</t>
  </si>
  <si>
    <t>Plata diferenta decont transport Valcea,  perioada 11-15.03.2019</t>
  </si>
  <si>
    <t xml:space="preserve">Incasat c/val cote parti consum energie electrica si termica, perioada  septembrie -decembrie 2018, de la Directia Nationala de Probatiune </t>
  </si>
  <si>
    <t xml:space="preserve">Incasat c/val cote parti distributie apa si colectare deseuri perioada,  octombrie - decembrie 2018, de la Directia Nationala de Probatiune </t>
  </si>
  <si>
    <t xml:space="preserve">Incasat c/val cote parti întretinere lifturi, curatenie interioara si salarii,  perioada  octombrie - decembrie 2018, de la Directia Nationala de Probatiune </t>
  </si>
  <si>
    <t xml:space="preserve">Incasat c/val cote parti întretinere lifturi, curatenie interioara si salarii muncitori,  perioada  octombrie - decembrie 2018, de la Directia Nationala de Probatiune </t>
  </si>
  <si>
    <t>Plata avans transport cu auto personal +cazare deplasare Caras -Severin, perioada 15-24.04.2019</t>
  </si>
  <si>
    <t>Plata decont achizitionat încarcator laptop</t>
  </si>
  <si>
    <t>Incasat c/val cote parti întretinere lifturi, curatenie interioara si salarii muncitori, luna ianuarie 2019, de la Bonus</t>
  </si>
  <si>
    <t>Plata avans transport cu auto personal  deplasare Tribunalul Alba, perioada 15-24.04.2019</t>
  </si>
  <si>
    <t>Plata decont chirie locuinta personal cu functie de demnitate publica conf. Art.14^6, alin (2), din O.G. nr.101/2011, luna martie 2019</t>
  </si>
  <si>
    <t>Plata avans protocol  SNA, luna aprilie 2019</t>
  </si>
  <si>
    <t>Incasat c/val cote parti apa si colectare deseuri, luna ianuarie 2019,  de la Ministerul Dezvoltarii Regionale</t>
  </si>
  <si>
    <t>Incasat c/val cote parti  intretinere lifturi, luna ianuarie 2019, de la Ministerul Dezvoltarii Regionale</t>
  </si>
  <si>
    <t xml:space="preserve"> TRAVEL TIME </t>
  </si>
  <si>
    <t>Plata c/val 3 bilete de avion deplasare Bruxelles, perioada 01.04.2019</t>
  </si>
  <si>
    <t>Plata c/val 3 bilete de avion deplasare Israel, perioada 24-27.03.2019</t>
  </si>
  <si>
    <t>Plata c/val 3 bilete de avion deplasare Franta, perioada 19.03-22.03.2019</t>
  </si>
  <si>
    <t>WECO-TRAVEL</t>
  </si>
  <si>
    <t>Plata c/val 3 bilete de avion deplasare Amsterdam, perioada 19.03-22.03.2020</t>
  </si>
  <si>
    <t xml:space="preserve">MERIDIAN SUD INVEST </t>
  </si>
  <si>
    <t>Plata servicii de reparatie auto, aprilie 2019</t>
  </si>
  <si>
    <t>Plata cheltuieli de judecata, conf. Deciziei civile nr.1724/A/15.11.2018, dosarul nr.3211/62/2017</t>
  </si>
  <si>
    <t xml:space="preserve"> BEJ DOBRANICI DOINA CRENGUTA</t>
  </si>
  <si>
    <t xml:space="preserve">Plata cheltuieli fotocopiere dosarul de executare nr.184/2018 </t>
  </si>
  <si>
    <t>Recuperare c/val bilete de avion de la Eurojust</t>
  </si>
  <si>
    <t>Plata decont chirie locuinta personal cu functie de demnitate publica conf. Art.14^6, alin (2), din O.G. nr.101/2011, luna aprilie 2019</t>
  </si>
  <si>
    <t xml:space="preserve">Plata avans cazare deplasare la Curtea de Apel Alba Iulia, perioada 22.04-23.04.2019 </t>
  </si>
  <si>
    <t>Plata decont achizitie felicitari pascale</t>
  </si>
  <si>
    <t xml:space="preserve">Reintregire cont plata servicii organizare reuniunea justitia penala in spatiul cibernetic </t>
  </si>
  <si>
    <t>MINISTERUL FINANTELOR PUBLICE</t>
  </si>
  <si>
    <t xml:space="preserve">DIRECTIA IMPOZITE SI TAXE LOCALE - SECTOR 5 </t>
  </si>
  <si>
    <t>Plata taxa judiciara de timbru pentru legalizare sentinta civila nr.51/10.01.2019</t>
  </si>
  <si>
    <t xml:space="preserve">BEJ COJOCARU BOGDAN MIHAI </t>
  </si>
  <si>
    <t>Plata cheltuieli de fotocopiere dosar de executare nr.1558/2018</t>
  </si>
  <si>
    <t>Diferenta decont deplasare Israel, perioada 24-27.03.2019</t>
  </si>
  <si>
    <t>Avans protocol aprilie 2019</t>
  </si>
  <si>
    <t xml:space="preserve">SERVICIUL DE TELECOMUNICATII   SPECIALE </t>
  </si>
  <si>
    <t>Plata servicii de telecomunicatii speciale luna martie 2019</t>
  </si>
  <si>
    <t xml:space="preserve">MINISTERUL FINANTELOR PUBLICE </t>
  </si>
  <si>
    <t>Plata cote parti energie termica luna februarie 2019</t>
  </si>
  <si>
    <t>RCS &amp; RDS   S. A.</t>
  </si>
  <si>
    <t>Plata abonament receptor pentru parchet complet de programe TV, aprilie 2019</t>
  </si>
  <si>
    <t xml:space="preserve">VODAFONE </t>
  </si>
  <si>
    <t>Plata servicii telefonie fixa, martie 2019</t>
  </si>
  <si>
    <t>Plata servicii telefonie mobila, perioada 27.02-26.03.2019</t>
  </si>
  <si>
    <t>URSU CONSTRUCT</t>
  </si>
  <si>
    <t xml:space="preserve">Plata achizitii materiale de curatenie </t>
  </si>
  <si>
    <t>Plata cote parti consum apa rece, perioada 12.02-11.03.2019</t>
  </si>
  <si>
    <t>DIMI SR</t>
  </si>
  <si>
    <t>Plata achizitionat plicuri</t>
  </si>
  <si>
    <t xml:space="preserve">Plata avans achizitionat autocolant usa termopane </t>
  </si>
  <si>
    <t>Incasat cote parti colectare deseuri , Ministerul Economiei</t>
  </si>
  <si>
    <t>Incasat cote parti piese de schimb, Ministerul Economiei</t>
  </si>
  <si>
    <t>Incasat cote parti intretinere lifturi, Ministerul Economiei</t>
  </si>
  <si>
    <t>UTI FACILITY MANAGEMENT</t>
  </si>
  <si>
    <t xml:space="preserve">Plata servicii reparatii bariera </t>
  </si>
  <si>
    <t xml:space="preserve">CN AEROPORTURI BUCURESTI  </t>
  </si>
  <si>
    <t xml:space="preserve">Plata emitere legitimatii aeroport  </t>
  </si>
  <si>
    <t xml:space="preserve">Plata servicii protocol oficial, martie 2019 </t>
  </si>
  <si>
    <t xml:space="preserve">COMPANIA NATIONALA DE POSTA ROMANA </t>
  </si>
  <si>
    <t>Plata servicii trimiteri corespondenta, martie 2019</t>
  </si>
  <si>
    <t xml:space="preserve">ASCENSORUL SA </t>
  </si>
  <si>
    <t>Plata supraveghere 5 instalatii de ridicat in domeniul ISCIR, luna martie 2019</t>
  </si>
  <si>
    <t>ASCENSOR SA</t>
  </si>
  <si>
    <t>Plata intretinere lunara 5 ascensoare luna martie 2019</t>
  </si>
  <si>
    <t xml:space="preserve">HOLLAND FLOWER TRADING </t>
  </si>
  <si>
    <t>Plata achizitionat plante ornamentale si ghivece</t>
  </si>
  <si>
    <t xml:space="preserve">EUROTOTAL COMP </t>
  </si>
  <si>
    <t>Plata prestari servicii curatenie si intretinere, martie 2019</t>
  </si>
  <si>
    <t xml:space="preserve">ROMPETROL DOWNSTREAM SA </t>
  </si>
  <si>
    <t xml:space="preserve">Plata alimentare carburanti pe baza de carduri, martie 2019 </t>
  </si>
  <si>
    <t xml:space="preserve">TELEKOM ROMANIA COMMUNICATIONS </t>
  </si>
  <si>
    <t>Plata servicii tel verde, martie 2019</t>
  </si>
  <si>
    <t xml:space="preserve">DHL INTERNATIONAL ROMANIA  </t>
  </si>
  <si>
    <t>Plata servicii curier rapid, perioada 21.03-27.03.2019</t>
  </si>
  <si>
    <t xml:space="preserve">2M DISTRIBUTION GRUP </t>
  </si>
  <si>
    <t>Plata achizitionat etichete autoadezive si carton emborsat</t>
  </si>
  <si>
    <t xml:space="preserve">PRESTIGE ART &amp; DESIGN </t>
  </si>
  <si>
    <t xml:space="preserve">Plata achizitionat 34,36 mp jaluzele verticale </t>
  </si>
  <si>
    <t>COMP.NATION.IMPRIMERIA NATIONALA</t>
  </si>
  <si>
    <t>Plata 7 buc legitimatii de serviciu</t>
  </si>
  <si>
    <t xml:space="preserve">TERRANOVA GROUP </t>
  </si>
  <si>
    <t>Plata spalat auto (exterior-interior)pentru 19 autoturisme, martie 2019</t>
  </si>
  <si>
    <t>MERIDIAN SUD INVEST</t>
  </si>
  <si>
    <t>Plata servicii ITP pentru 2 autoturisme</t>
  </si>
  <si>
    <t xml:space="preserve">SERVICE AUTO SERUS </t>
  </si>
  <si>
    <t>Plata servicii revizie tehnica pentru 1 autoturism</t>
  </si>
  <si>
    <t xml:space="preserve">DHL INTERNATIONAL ROMANIA </t>
  </si>
  <si>
    <t>Plata servicii curier rapid 09.04.2019</t>
  </si>
  <si>
    <t>DHL INTERNATIONAL ROMANIA</t>
  </si>
  <si>
    <t>Plata servicii curier rapid 29.03.2019</t>
  </si>
  <si>
    <t xml:space="preserve">IKARUS TRANS </t>
  </si>
  <si>
    <t xml:space="preserve">Plata achizitionat 4 buc anvelope de vara pentru 1 autoturism </t>
  </si>
  <si>
    <t>AMT POINT GARAGE</t>
  </si>
  <si>
    <t>Plata servicii de reparatii pentru 1 autoturism, aprilie 2019</t>
  </si>
  <si>
    <t xml:space="preserve">AMT POINT GARAGE </t>
  </si>
  <si>
    <t>Plata în contul finantare ani precedenti c/val cote parti energie termica si electrica, perioada august-noiembrie 2018, incasate de la  Institutul National de Criminologie</t>
  </si>
  <si>
    <t>Plata in contul finantare ani precedenti c/val cote parti apa si salubritate, perioada august-noiembrie 2018, încasate de la  Institutul National de Criminologie</t>
  </si>
  <si>
    <t>Incasat c/val cote parti salubritate, perioada august-noiembrie 2018, încasate de la  Institutul National de Criminologie</t>
  </si>
  <si>
    <t>Plata în contul finantare ani precedenti c/val cote parti întretinere lifturi, perioada august-noiembrie 2018, incasate de la Institutul National de Criminologie</t>
  </si>
  <si>
    <t xml:space="preserve">Servicii transmiteri corespondenta </t>
  </si>
  <si>
    <t>Incasat c/val cote parti întretinere ascensoare, luna decembrie 2018, încasate de la Institutul National de Criminologie</t>
  </si>
  <si>
    <t>Incasat c/val cote parti energie electrica si termica, luna decembrie 2018, încasate de la  Institutul National de Criminologie</t>
  </si>
  <si>
    <t>Incasat c/val cote parti salubritate, luna decembrie 2018, Institutul National de Criminologie</t>
  </si>
  <si>
    <t>Incasat c/val cote parti taxa municipala, luna decembrie 2018, Institutul National de Criminologie</t>
  </si>
  <si>
    <t>Incasat c/val cote parti consum energie electrica si termica, luna ianuarie 2019, de la Bonus Catering</t>
  </si>
  <si>
    <t>Incasat c/val cote parti intretinere ascensoare, luna ianuarie 2019, de la Institutul National de Criminologie</t>
  </si>
  <si>
    <t>Incasat c/val cote parti consum energie electrica si termica, luna ianuarie 2019, de la Institutul National de Criminologie</t>
  </si>
  <si>
    <t>Incasat c/val cote parti salubritate, luna ianuarie 2019, de la Institutul National de Criminologie</t>
  </si>
  <si>
    <t>Incasat c/val cote parti taxa municipala, luna ianuarie 2019, de laInstitutul National de Criminologie</t>
  </si>
  <si>
    <t>Incasat c/val cote parti consum energie electrica si termica, luna februarie 2019 -Bonus Catering</t>
  </si>
  <si>
    <t>Incasat c/val cote parti apa si colectare deseuri, luna februarie 2019 -Bonus Catering</t>
  </si>
  <si>
    <t>Incasat c/val cote parti piese de schimb, luna februarie 2019 -Bonus Catering</t>
  </si>
  <si>
    <t>Incasat c/val cote parti întretinere lifturi si parti comune muncitori, luna februarie 2019 -Bonus Catering</t>
  </si>
  <si>
    <t>Plata c/val cote parti consum energie electrica si termica, luna februarie 2019 -Bonus Catering</t>
  </si>
  <si>
    <t>Plata cheltuieli fotocopiere dosar de executare nr. 183/2018</t>
  </si>
  <si>
    <t>detașat Eurojust</t>
  </si>
  <si>
    <t xml:space="preserve"> decont intretinere locuinta Haga, luna martie 2019 </t>
  </si>
  <si>
    <t>Plata cota parte taxa municipala , perioada 12.02-11.03.2019</t>
  </si>
  <si>
    <t xml:space="preserve"> CHELTUIELI DE INTRETINERE PENTRU LOCUINTELE DE SERVICIU SITUATE IN BUCURESTI, BLOC M39 DIN STR.NERVA TRAIAN, NR.6, SECTOR 3 (4 apartamente), ,  SI BL. V53 DIN CALEA 13 SEPTEMBRIE, NR.224, , SC 1 (1 apartament), NEREPARTIZATE IN PER. IAN-FEB 2019</t>
  </si>
  <si>
    <t>PLATA C/VAL 4% CONTRIBUTIE PENTRU PERSOANE CU HANDICAP AFERENTE LUNII MARTIE 2019, CONF LEGII 448/2006</t>
  </si>
  <si>
    <t>Perioada 01-30.04.2019</t>
  </si>
  <si>
    <t xml:space="preserve">CVAL TRANSFERURI INEC, TITLUL VI-  TRANSFERURI INTRE UNITATI ALE ADMINISTRATIEI PUBLICE- PT. TITLUL I CHELTUIELI DE PERSONAL AFERENTE LUNII MARTIE 2019  </t>
  </si>
  <si>
    <t>CVAL TRANSFERURI ANP, TITLUL VI-  TRANSFERURI INTRE UNITATI ALE ADMINISTRATIEI PUBLICE- PT PLATA CHELT DE PERSONAL, ACTIUNI DE SANATATE, AFERENTE LUNII MARTIE 2019</t>
  </si>
  <si>
    <t xml:space="preserve"> CVAL TRANSFERURI ANP, TITLUL VI-  TRANSFERURI INTRE UNITATI ALE ADMINISTRATIEI PUBLICE- PT PLATA TITLUL II- BUNURI SI SERVICII, ACTIUNI DE SANATATE, APRILIE 2019</t>
  </si>
  <si>
    <t>CVAL TRANSFERURI ANP, TITLUL VI-  TRANSFERURI INTRE UNITATI ALE ADMINISTRATIEI PUBLICE- PT PLATA TITLUL X PROIECTE FEN, APRILIE 2019</t>
  </si>
  <si>
    <t>CVAL TRANSFERURI ANP, TITLUL VI-  TRANSFERURI INTRE UNITATI ALE ADMINISTRATIEI PUBLICE - PT PLATA STIMULENTELOR DE INSERTIE PANA LA VARSTA DE TREI ANI AI COPILULUI SI A INDEMNIZATIILOR DE CRESTERE COPIL AF LUNII  MARTIE 2019</t>
  </si>
  <si>
    <t>DECONTARI CU PERSONALUL-CREDITE BUGETARE  PLATA STAT INDEMNIZATIE CRESTERE COPIL PÂNÃ LA ÎMPLINIREA VÂRSTEI DE 2 ANI PENTRU FPSS APARAT PROPRIU PENTRU LUNA MARTIE 2019</t>
  </si>
  <si>
    <t>PLATA  STIMULENT DE INSERTIE PÂNÃ LA ÎMPLINIREA VÂRSTEI DE 3 ANI AI COPILULUI PENTRU FPSS APARAT PROPRIU MJ PENTRU LUNA  MARTIE 2019</t>
  </si>
  <si>
    <t>CVAL TRANSFERURI ANP, TITLUL VI-  TRANSFERURI INTRE UNITATI ALE ADMINISTRATIEI PUBLICE- PT PLATA TITLUL IX- ASISTENTA SOCIALA- AJUTOARE SOCIALE IN NATURA- PLATA CHELTUIELILOR DE TRANSPORT IN CAZUL INTERNARII IN SPITALE, TRANSPORT, CENTRE DE REFACERE A CAPACITATII DE EFORT CF ART 6 ALIN 1 LIT DIN HG 1398/2007, APRILIE 2019</t>
  </si>
  <si>
    <t>perioada 01-30.04.2019</t>
  </si>
  <si>
    <t>PLATA MAJORARI SALARIALE NETE AFERENTE LUNII FEBRUARIE 2019,  NR. 100 /83904/2017/17,04.2019,  PROIECT " MECANISME EFICACE DE CONTROL ADMINISTRATIV SI DE PREVENIRE A CORUPTIEI"  - SIPOCA 432/ SIMS 118676 , ALIN BUGETAR 58.02.01</t>
  </si>
  <si>
    <t>PLATA  CAM 2,25% PT. DIFERENTE MAJORARI SALARIALE NETE AFERENTE PERIOADEI   FEBRUARIE 2019 -  PROIECT,,MECANISME EFICACE DE CONTROL  ADMINISTRATIV SI DE PREVENIRE A CORUPTIEI"  - SIPOCA 432/ SIMS 118676, ALINEAT BUGETAR 58.02.01</t>
  </si>
  <si>
    <t>PLATA  CAM 2,25% PT. DIFERENTE MAJORARI SALARIALE NETE AFERENTE PERIOADEI  MARTIE 2019 -  PROIECT,,MECANISME EFICACE DE CONTROL  ADMINISTRATIV SI DE PREVENIRE A CORUPTIEI"  - SIPOCA 432/ SIMS 118676, ALINEAT BUGETAR 58.02.01</t>
  </si>
  <si>
    <t>PLATA  CAS 25% PT. DIFERENTE MAJORARI SALARIALE NETE AFERENTE PERIOADEI FEBRUARIE 2019 -  PROIECT,,MECANISME EFICACE DE CONTROL  ADMINISTRATIV SI DE PREVENIRE A CORUPTIEI"  - SIPOCA 432/ SIMS 118676, ALINEAT BUGETAR 58.02.01</t>
  </si>
  <si>
    <t>PLATA  IMPOZIT 10% PT. DIFERENTE MAJORARI SALARIALE NETE AFERENTE PERIOADEI  FEBRUARIE 2019 -  PROIECT,,MECANISME EFICACE DE CONTROL  ADMINISTRATIV SI DE PREVENIRE A CORUPTIEI"  - SIPOCA 432/ SIMS 118676 , ALINEAT BUGETAR 58.02.01</t>
  </si>
  <si>
    <t>PLATA  CASS 10% PT. DDIFERENTE MAJORARI SALARIALE NETE AFERENTE PERIOADEI FEBRUARIE 2019 -  PROIECT,,MECANISME EFICACE DE CONTROL  ADMINISTRATIV SI DE PREVENIRE A CORUPTIEI"  - SIPOCA 432/ SIMS 118676, ALINEAT BUGETAR 58.02.01</t>
  </si>
  <si>
    <t>PLATA  IMPOZIT 10% PT. DIFERENTE MAJORARI SALARIALE NETE AFERENTE PERIOADEI  MARTIE 2019 -  PROIECT,,MECANISME EFICACE DE CONTROL  ADMINISTRATIV SI DE PREVENIRE A CORUPTIEI"  - SIPOCA 432/ SIMS 118676 , ALINEAT BUGETAR 58.02.01</t>
  </si>
  <si>
    <t>PLATA  CASS 10% PT. DIFERENTE MAJORARI SALARIALE NETE AFERENTE PERIOADEI  MARTIE 2019 -  PROIECT,,MECANISME EFICACE DE CONTROL  ADMINISTRATIV SI DE PREVENIRE A CORUPTIEI"  - SIPOCA 432/ SIMS 118676, ALINEAT BUGETAR 58.02.01</t>
  </si>
  <si>
    <t>PLATA  CAS FPSS 25% PT. DIFERENTE MAJORARI SALARIALE NETE AFERENTE PERIOADEI FEBRUARIE 2019 -  PROIECT,,MECANISME EFICACE DE CONTROL  ADMINISTRATIV SI DE PREVENIRE A CORUPTIEI"  - SIPOCA 432/ SIMS 118676 , ALINEAT BUGETAR 58.02.01</t>
  </si>
  <si>
    <t>PLATA  CAS 25% PT. DIFERENTE MAJORARI SALARIALE NETE AFERENTE PERIOADEI MARTIE 2019 -  PROIECT,,MECANISME EFICACE DE CONTROL  ADMINISTRATIV SI DE PREVENIRE A CORUPTIEI"  - SIPOCA 432/ SIMS 118676, ALINEAT BUGETAR 58.02.01</t>
  </si>
  <si>
    <t>PLATA MAJORARI SALARIALE NETE AFERENTE LUNII MARTIE 2019,  NR. 100 /83904/2017/17,04.2019,  PROIECT " MECANISME EFICACE DE CONTROL ADMINISTRATIV SI DE PREVENIRE A CORUPTIEI"  - SIPOCA 432/ SIMS 118676 , ALIN BUGETAR 58.02.01</t>
  </si>
  <si>
    <t>PLATA  CAS fpss 25% PT. DIFERENTE MAJORARI SALARIALE NETE AFERENTE PERIOADEI  MARTIE 2019 -  PROIECT,,MECANISME EFICACE DE CONTROL  ADMINISTRATIV SI DE PREVENIRE A CORUPTIEI"  - SIPOCA 432/ SIMS 118676, ALINEAT BUGETAR 58.02.01</t>
  </si>
  <si>
    <t>PLATA MAJORARI SALARIALE NETE AFERENTE LUNII FEBRUARIE 2019,  NR. 100 /83904/2017/17,04.2019,  PROIECT " MECANISME EFICACE DE CONTROL ADMINISTRATIV SI DE PREVENIRE A CORUPTIEI"  - SIPOCA 432/ SIMS 118676, ALINEAT BUGETAR 58.02.02</t>
  </si>
  <si>
    <t>PLATA  CAS 25% PT. DIFERENTE MAJORARI SALARIALE NETE AFERENTE PERIOADEI FEBRUARIE 2019 -  PROIECT,,MECANISME EFICACE DE CONTROL  ADMINISTRATIV SI DE PREVENIRE A CORUPTIEI" - SIPOCA 432/ SIMS 118676, ALIN BUGETAR 58.02.01</t>
  </si>
  <si>
    <t>PLATA  CASS 10% PT. DIFERENTE MAJORARI SALARIALE NETE AFERENTE PERIOADEI FEBRUARIE 2019 -  PROIECT,,MECANISME EFICACE DE CONTROL  ADMINISTRATIV SI DE PREVENIRE A CORUPTIEI"  - SIPOCA 432/ SIMS 118676, ALIN BUGETAR 58.02.01</t>
  </si>
  <si>
    <t>PLATA  IMPOZIT 10% PT. DIFERENTE MAJORARI SALARIALE NETE AFERENTE PERIOADEI FEBRUARIE 2019 -  PROIECT,,MECANISME EFICACE DE CONTROL  ADMINISTRATIV SI DE PREVENIRE A CORUPTIEI"  - SIPOCA 432/ SIMS 118676 , ALIN BUGETAR 58.02.02</t>
  </si>
  <si>
    <t>PLATA  CAM 2,25% PT. DIFERENTE MAJORARI SALARIALE NETE AFERENTE PERIOADEI FEBRUARIE 2019 -  PROIECT,,MECANISME EFICACE DE CONTROL  ADMINISTRATIV SI DE PREVENIRE A CORUPTIEI"  - SIPOCA 432/ SIMS 118676, ALIN BUGETAR 58.02.01</t>
  </si>
  <si>
    <t>PLATA  CAS fpss 25% PT. DIFERENTE MAJORARI SALARIALE NETE AFERENTE PERIOADEI FEBRUARIE 2019 -  PROIECT,,MECANISME EFICACE DE CONTROL  ADMINISTRATIV SI DE PREVENIRE A CORUPTIEI" - SIPOCA 432/ SIMS 118676, ALIN BUGETAR 58.02.01</t>
  </si>
  <si>
    <t>PLATA MAJORARI SALARIALE NETE AFERENTE LUNII MARTIE 2019,  NR. 100 /83904/2017/17,04.2019,  PROIECT " MECANISME EFICACE DE CONTROL ADMINISTRATIV SI DE PREVENIRE A CORUPTIEI"  - SIPOCA 432/ SIMS 118676, ALINEAT BUGETAR 58.02.02</t>
  </si>
  <si>
    <t>PLATA  CAS 25% PT. DIFERENTE MAJORARI SALARIALE NETE AFERENTE PERIOADEI MARTIE 2019 -  PROIECT,,MECANISME EFICACE DE CONTROL  ADMINISTRATIV SI DE PREVENIRE A CORUPTIEI" - SIPOCA 432/ SIMS 118676, ALIN BUGETAR 58.02.01</t>
  </si>
  <si>
    <t>PLATA  CASS 10% PT. DIFERENTE MAJORARI SALARIALE NETE AFERENTE PERIOADEI MARTIE  2019 -  PROIECT,,MECANISME EFICACE DE CONTROL  ADMINISTRATIV SI DE PREVENIRE A CORUPTIEI"  - SIPOCA 432/ SIMS 118676, ALIN BUGETAR 58.02.01</t>
  </si>
  <si>
    <t>PLATA  IMPOZIT 10% PT. DIFERENTE MAJORARI SALARIALE NETE AFERENTE PERIOADEI MARTIE 2019 -  PROIECT,,MECANISME EFICACE DE CONTROL  ADMINISTRATIV SI DE PREVENIRE A CORUPTIEI"  - SIPOCA 432/ SIMS 118676 , ALIN BUGETAR 58.02.02</t>
  </si>
  <si>
    <t>PLATA  CAM 2,25% PT. DIFERENTE MAJORARI SALARIALE NETE AFERENTE PERIOADEI  MARTIE 2019 -  PROIECT,,MECANISME EFICACE DE CONTROL  ADMINISTRATIV SI DE PREVENIRE A CORUPTIEI"  - SIPOCA 432/ SIMS 118676, ALIN BUGETAR 58.02.01</t>
  </si>
  <si>
    <t>PLATA  CAS fpss 25% PT. DIFERENTE MAJORARI SALARIALE NETE AFERENTE PERIOADEI  MARTIE 2019 -  PROIECT,,MECANISME EFICACE DE CONTROL  ADMINISTRATIV SI DE PREVENIRE A CORUPTIEI" - SIPOCA 432/ SIMS 118676, ALIN BUGETAR 58.02.01</t>
  </si>
  <si>
    <t>01-30.04.2019</t>
  </si>
  <si>
    <t>cval plata majorare salariala in cadrul programului Justitie, per. 01-31.12.2018, MFN 2014-2021, alineat bugetar 58.31.01</t>
  </si>
  <si>
    <t>cval  -25% CAS angajat persoval civil ptr majorare salariala in cadrul programului Justitie, per. 01-31.12.2018, MFN 2014-2021, alineat bugetar 58.31.01</t>
  </si>
  <si>
    <t>cval  25% cas fpss ptr majorare salariala in cadrul programului Justitie, per. 01-31.12.2018, MFN 2014-2021, alineat bugetar 58.31.01</t>
  </si>
  <si>
    <t>cval  10% CASS angajat ptr majorare salariala in cadrul programului Justitie, per. 01-31.12.2019. MFN 2014-2021, alineat bugetar 58.31.01</t>
  </si>
  <si>
    <t>cval  impozit - 10% ptr majorare salariala in cadrul programului Justitie, per. 01-31.12.2018, MFN 2014-2021, alineat bugetar 58.31.01</t>
  </si>
  <si>
    <t>cval  contributie de munca 2,25% ptr majorare salariala in cadrul programului Justitie, per. 01-31.12.2019, MFN 2014-2021, alineat bugetar 58.31.02</t>
  </si>
  <si>
    <t>cval majorare salariala in cadrul programului Justitie, per. 01-31.12.2018, MFN 2014-2021, alineat bugetar 58.31.02</t>
  </si>
  <si>
    <t>cval  -25% CAS angajat persoval civil ptr majorare salariala in cadrul programului Justitie, per. 01-31.12.2018, MFN 2014-2021, alineat bugetar 58.31.02</t>
  </si>
  <si>
    <t>cval  25% CAS ptr majorare salariala in cadrul programului Justitie, per. 01-31.12.2018, MFN 2014-2021, alineat bugetar 58.31.02</t>
  </si>
  <si>
    <t>cval  10% CASS angajat ptr majorare salariala in cadrul programului Justitie, per. 01-31.12.2018. MFN 2014-2019, alineat bugetar 58.31.02</t>
  </si>
  <si>
    <t>cval 10%  impozit ptr majorare salariala in cadrul programului Justitie, per. 01-31.12.2018, MFN 2014-2021, alineat bugetar 58.31.02</t>
  </si>
  <si>
    <t>cval 2,25 % contributie de munca ptr majorare salariala in cadrul programului Justitie, per. 01-31.12.2018, MFN 2014-2021, alineat bugetar 58.31.02</t>
  </si>
  <si>
    <t xml:space="preserve">cval cota de 85% FEN  proiect Formarea profesionala si consolidadarea capacitatii la nivelul sistemului judiciar-proiect Justitie, MFN 2014-2021 </t>
  </si>
  <si>
    <t>CONSILIUL SUPERIOR AL MAGISTRATURII</t>
  </si>
  <si>
    <t>cval restituire finantare nerambursabila in cadrul fondului pentru relatii bilaterale la nivel de program pentru implemnetarea  proiectului -O voce comuna catre o lume fara violenta bazata pe gen-Mecanisme de interventie si modele de bune practici privind violenta bazata pe gen</t>
  </si>
  <si>
    <t>cval cota de 15% FN  proiect Formarea profesionala si consolidadarea capacitatii la nivelul sistemului judiciar-proiect Justitie, MFN 2014-2021, alineat bugetar 58.34.01</t>
  </si>
  <si>
    <t>NORMA HRANA FUNCTIONARI PUBLICI CU STATUT SPECIAL</t>
  </si>
  <si>
    <t xml:space="preserve"> ECHIPAMENT FUNCTIONARI PUBLICI CU STATUT SPECIAL</t>
  </si>
  <si>
    <t xml:space="preserve">INDEMNIZATIE DE HRANA FUNCTIONARI PUBLICI </t>
  </si>
  <si>
    <t>Reclamant Dosar nr. 3211/62/2017</t>
  </si>
  <si>
    <t>Reclamant în dosarul nr. 3211/62/2017</t>
  </si>
  <si>
    <t>BANCA COMERCIALA ROMANA</t>
  </si>
  <si>
    <t>diferențe nefavorabile de curs valutar rezultate între cursul de licitație practicat de BCR - Sucursala Unirii și cursul Inforeuro utilizat în raportarea financiară finală transmisă de MJ pentru programul RO23  PROGRAMUL RO 23-SERVICII CORECTIONALE, INCLUSIV SANCTIUNI NON - PRIVATIVE DE LIBERTATE</t>
  </si>
  <si>
    <t>Reglare cont de executie cu soldul casei la 31.03.2019</t>
  </si>
  <si>
    <t>SITUAŢIE PRIVIND CHELTUIELILE EFECTUATE DIN FONDURI PUBLICE</t>
  </si>
  <si>
    <t>IN PERIOADA 01.04.2019 - 30.04.2019</t>
  </si>
  <si>
    <t>Nr. crt.</t>
  </si>
  <si>
    <t>Numar act            OP / FV</t>
  </si>
  <si>
    <t>Titlu</t>
  </si>
  <si>
    <t>Descriere</t>
  </si>
  <si>
    <t>2 302 915,77</t>
  </si>
  <si>
    <t>Achizitie echipamente/sisteme IT, programe informatice pentru MJ si instante, avans 5%</t>
  </si>
  <si>
    <t>38 675,00</t>
  </si>
  <si>
    <t>Servicii dirigentie santier supervizare lucrari Palatul de Justitie Prahova - luna februarie 2019</t>
  </si>
  <si>
    <t>32 440,01</t>
  </si>
  <si>
    <t>Servicii publicare în lb romana Coduri Penale UE - cval 900 buc Codex volum 5</t>
  </si>
  <si>
    <t xml:space="preserve">       148 150,07 </t>
  </si>
  <si>
    <t>Servicii dirigentie de santier PJ Prahova, perioada iulie-sept 2018</t>
  </si>
  <si>
    <t>2 450,69</t>
  </si>
  <si>
    <t>Decont chirie luna martie 2019</t>
  </si>
  <si>
    <t>2 394,16</t>
  </si>
  <si>
    <t>556,32</t>
  </si>
  <si>
    <t>Decont transport pers asimilat magstrati, 1 calatorie dus-intors</t>
  </si>
  <si>
    <t>257,84</t>
  </si>
  <si>
    <t>Achizitie combustibil pentru autoturismele DIPFIE - martie 2019</t>
  </si>
  <si>
    <t>53 962,00</t>
  </si>
  <si>
    <t>BUGETUL DE STAT  BUGETELE ASIG.SOC. SI FD.SPEC.  in curs de distribuir</t>
  </si>
  <si>
    <t>2 926,00</t>
  </si>
  <si>
    <t>Sume din contributia asiguratorie pentru munca in curs de distribuire</t>
  </si>
  <si>
    <t>84- 92</t>
  </si>
  <si>
    <t>76 061,00</t>
  </si>
  <si>
    <t>Salarii DIPFIE luna martie  2019</t>
  </si>
  <si>
    <t>22/04/2019</t>
  </si>
  <si>
    <t>4 050,09</t>
  </si>
  <si>
    <t>Serv consultanta tehnica pentru DIPFIE - luna martie 2019</t>
  </si>
  <si>
    <t>78b</t>
  </si>
  <si>
    <t>50 001,52</t>
  </si>
  <si>
    <t>Servicii dirigentie de santier PJ Prahova, oct 2018</t>
  </si>
  <si>
    <t>23/04/2019</t>
  </si>
  <si>
    <t>Servicii dirigentie santier supervizare lucrari Palatul de Justitie Prahova - luna martie 2019</t>
  </si>
  <si>
    <t>8 983,64</t>
  </si>
  <si>
    <t>Serv consultanta tehnica pentru DIPFIE - luna martie. 2019</t>
  </si>
  <si>
    <t>25/04/2019</t>
  </si>
  <si>
    <t>430,81</t>
  </si>
  <si>
    <t>decont ptr reînnoire abonament anual ptr progr de dezv Apple f 13657590</t>
  </si>
  <si>
    <t>Total</t>
  </si>
  <si>
    <t>2 762 929,92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</si>
</sst>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b/>
      <sz val="11"/>
      <name val="Trebuchet MS"/>
      <family val="2"/>
    </font>
    <font>
      <sz val="11"/>
      <name val="Trebuchet MS"/>
      <family val="2"/>
    </font>
    <font>
      <sz val="10"/>
      <color rgb="FF000000"/>
      <name val="Arial"/>
      <family val="2"/>
      <charset val="238"/>
    </font>
    <font>
      <sz val="11"/>
      <color rgb="FF000000"/>
      <name val="Liberation Sans1"/>
      <charset val="238"/>
    </font>
    <font>
      <sz val="11"/>
      <color theme="1"/>
      <name val="Trebuchet MS"/>
      <family val="2"/>
    </font>
    <font>
      <b/>
      <sz val="10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10"/>
      <name val="Trebuchet MS"/>
      <family val="2"/>
    </font>
    <font>
      <b/>
      <sz val="12"/>
      <name val="Trebuchet MS"/>
      <family val="2"/>
    </font>
    <font>
      <sz val="10"/>
      <color indexed="10"/>
      <name val="Trebuchet MS"/>
      <family val="2"/>
    </font>
    <font>
      <b/>
      <sz val="12"/>
      <color indexed="10"/>
      <name val="Trebuchet MS"/>
      <family val="2"/>
    </font>
    <font>
      <sz val="10"/>
      <name val="Trebuchet MS"/>
      <family val="2"/>
    </font>
    <font>
      <sz val="10"/>
      <color indexed="8"/>
      <name val="Trebuchet MS"/>
      <family val="2"/>
    </font>
    <font>
      <b/>
      <sz val="11"/>
      <color theme="1"/>
      <name val="Trebuchet MS"/>
      <family val="2"/>
    </font>
    <font>
      <b/>
      <sz val="11"/>
      <color indexed="10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204">
    <xf numFmtId="0" fontId="0" fillId="0" borderId="0" xfId="0"/>
    <xf numFmtId="0" fontId="2" fillId="0" borderId="0" xfId="0" applyFont="1"/>
    <xf numFmtId="0" fontId="1" fillId="0" borderId="0" xfId="0" applyFont="1"/>
    <xf numFmtId="4" fontId="2" fillId="0" borderId="0" xfId="0" applyNumberFormat="1" applyFont="1"/>
    <xf numFmtId="0" fontId="1" fillId="0" borderId="0" xfId="0" applyFont="1" applyBorder="1"/>
    <xf numFmtId="4" fontId="1" fillId="0" borderId="0" xfId="0" applyNumberFormat="1" applyFont="1" applyFill="1" applyBorder="1"/>
    <xf numFmtId="4" fontId="1" fillId="0" borderId="0" xfId="0" applyNumberFormat="1" applyFont="1" applyFill="1" applyAlignment="1">
      <alignment wrapText="1"/>
    </xf>
    <xf numFmtId="0" fontId="1" fillId="0" borderId="0" xfId="0" applyFont="1" applyBorder="1" applyAlignment="1">
      <alignment horizontal="left"/>
    </xf>
    <xf numFmtId="0" fontId="5" fillId="0" borderId="0" xfId="0" applyFont="1"/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1" fillId="0" borderId="0" xfId="0" applyNumberFormat="1" applyFont="1" applyFill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Continuous" vertical="justify"/>
    </xf>
    <xf numFmtId="0" fontId="5" fillId="0" borderId="0" xfId="0" applyFont="1" applyAlignment="1">
      <alignment horizontal="center" wrapText="1"/>
    </xf>
    <xf numFmtId="0" fontId="5" fillId="0" borderId="0" xfId="0" applyFont="1" applyBorder="1"/>
    <xf numFmtId="0" fontId="5" fillId="0" borderId="0" xfId="0" applyFont="1" applyBorder="1" applyAlignment="1">
      <alignment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14" fillId="0" borderId="0" xfId="0" applyFont="1" applyBorder="1"/>
    <xf numFmtId="0" fontId="11" fillId="0" borderId="0" xfId="0" applyFont="1" applyBorder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centerContinuous" wrapText="1"/>
    </xf>
    <xf numFmtId="0" fontId="13" fillId="0" borderId="0" xfId="0" applyFont="1" applyBorder="1" applyAlignment="1">
      <alignment horizontal="centerContinuous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8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horizontal="left" wrapText="1"/>
    </xf>
    <xf numFmtId="0" fontId="2" fillId="0" borderId="0" xfId="0" applyFont="1" applyFill="1"/>
    <xf numFmtId="0" fontId="1" fillId="0" borderId="0" xfId="0" applyFont="1" applyAlignment="1"/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wrapText="1"/>
    </xf>
    <xf numFmtId="0" fontId="6" fillId="2" borderId="1" xfId="0" applyFont="1" applyFill="1" applyBorder="1" applyAlignment="1">
      <alignment horizontal="centerContinuous"/>
    </xf>
    <xf numFmtId="4" fontId="2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4" fontId="2" fillId="0" borderId="0" xfId="0" applyNumberFormat="1" applyFont="1" applyFill="1" applyAlignment="1">
      <alignment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4" fontId="1" fillId="0" borderId="5" xfId="0" applyNumberFormat="1" applyFont="1" applyBorder="1" applyAlignment="1">
      <alignment horizontal="right" wrapText="1"/>
    </xf>
    <xf numFmtId="0" fontId="1" fillId="0" borderId="5" xfId="0" applyFont="1" applyBorder="1" applyAlignment="1">
      <alignment horizontal="center" wrapText="1"/>
    </xf>
    <xf numFmtId="0" fontId="2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vertical="center" wrapText="1"/>
    </xf>
    <xf numFmtId="0" fontId="5" fillId="0" borderId="1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Border="1"/>
    <xf numFmtId="0" fontId="2" fillId="0" borderId="1" xfId="0" applyFont="1" applyBorder="1" applyAlignment="1">
      <alignment horizontal="left" wrapText="1"/>
    </xf>
    <xf numFmtId="0" fontId="15" fillId="0" borderId="0" xfId="0" applyFont="1"/>
    <xf numFmtId="0" fontId="2" fillId="0" borderId="1" xfId="0" applyFont="1" applyBorder="1" applyAlignment="1">
      <alignment wrapText="1"/>
    </xf>
    <xf numFmtId="3" fontId="5" fillId="0" borderId="0" xfId="0" applyNumberFormat="1" applyFont="1"/>
    <xf numFmtId="3" fontId="11" fillId="0" borderId="0" xfId="0" applyNumberFormat="1" applyFont="1"/>
    <xf numFmtId="3" fontId="7" fillId="0" borderId="4" xfId="0" applyNumberFormat="1" applyFont="1" applyBorder="1"/>
    <xf numFmtId="3" fontId="2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center" wrapText="1"/>
    </xf>
    <xf numFmtId="3" fontId="5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3" fontId="8" fillId="0" borderId="1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14" fontId="1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 wrapText="1"/>
    </xf>
    <xf numFmtId="0" fontId="16" fillId="0" borderId="0" xfId="0" applyFont="1"/>
    <xf numFmtId="0" fontId="1" fillId="2" borderId="1" xfId="0" applyFont="1" applyFill="1" applyBorder="1" applyAlignment="1">
      <alignment horizontal="centerContinuous"/>
    </xf>
    <xf numFmtId="4" fontId="1" fillId="0" borderId="1" xfId="0" applyNumberFormat="1" applyFont="1" applyBorder="1"/>
    <xf numFmtId="0" fontId="1" fillId="0" borderId="1" xfId="0" applyFont="1" applyFill="1" applyBorder="1" applyAlignment="1">
      <alignment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14" fontId="1" fillId="0" borderId="1" xfId="0" applyNumberFormat="1" applyFont="1" applyFill="1" applyBorder="1" applyAlignment="1">
      <alignment vertical="center"/>
    </xf>
    <xf numFmtId="14" fontId="2" fillId="0" borderId="1" xfId="0" applyNumberFormat="1" applyFont="1" applyBorder="1"/>
    <xf numFmtId="4" fontId="2" fillId="2" borderId="0" xfId="0" applyNumberFormat="1" applyFont="1" applyFill="1" applyAlignment="1">
      <alignment vertical="center"/>
    </xf>
    <xf numFmtId="4" fontId="2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/>
    </xf>
    <xf numFmtId="4" fontId="8" fillId="0" borderId="1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9" fillId="0" borderId="0" xfId="0" applyFont="1"/>
    <xf numFmtId="0" fontId="1" fillId="0" borderId="9" xfId="0" applyFont="1" applyBorder="1"/>
    <xf numFmtId="0" fontId="1" fillId="0" borderId="10" xfId="0" applyFont="1" applyBorder="1"/>
    <xf numFmtId="0" fontId="1" fillId="0" borderId="10" xfId="0" applyFont="1" applyBorder="1" applyAlignment="1">
      <alignment wrapText="1"/>
    </xf>
    <xf numFmtId="1" fontId="8" fillId="0" borderId="8" xfId="0" applyNumberFormat="1" applyFont="1" applyBorder="1"/>
    <xf numFmtId="1" fontId="2" fillId="0" borderId="12" xfId="0" applyNumberFormat="1" applyFont="1" applyBorder="1"/>
    <xf numFmtId="0" fontId="9" fillId="0" borderId="0" xfId="0" applyFont="1" applyAlignment="1">
      <alignment vertical="center" wrapText="1"/>
    </xf>
    <xf numFmtId="0" fontId="8" fillId="0" borderId="0" xfId="0" applyFont="1"/>
    <xf numFmtId="0" fontId="9" fillId="0" borderId="0" xfId="0" applyFont="1" applyBorder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Continuous"/>
    </xf>
    <xf numFmtId="4" fontId="1" fillId="0" borderId="1" xfId="0" applyNumberFormat="1" applyFont="1" applyFill="1" applyBorder="1"/>
    <xf numFmtId="0" fontId="2" fillId="0" borderId="1" xfId="0" applyFont="1" applyFill="1" applyBorder="1" applyAlignment="1">
      <alignment wrapText="1"/>
    </xf>
    <xf numFmtId="14" fontId="5" fillId="0" borderId="1" xfId="0" applyNumberFormat="1" applyFont="1" applyBorder="1"/>
    <xf numFmtId="4" fontId="5" fillId="0" borderId="1" xfId="0" applyNumberFormat="1" applyFont="1" applyBorder="1"/>
    <xf numFmtId="0" fontId="2" fillId="0" borderId="1" xfId="0" applyFont="1" applyFill="1" applyBorder="1" applyAlignment="1">
      <alignment horizontal="centerContinuous"/>
    </xf>
    <xf numFmtId="4" fontId="2" fillId="0" borderId="1" xfId="0" applyNumberFormat="1" applyFont="1" applyFill="1" applyBorder="1"/>
    <xf numFmtId="0" fontId="1" fillId="0" borderId="1" xfId="0" applyFont="1" applyFill="1" applyBorder="1" applyAlignment="1">
      <alignment wrapText="1"/>
    </xf>
    <xf numFmtId="14" fontId="2" fillId="0" borderId="1" xfId="0" applyNumberFormat="1" applyFont="1" applyFill="1" applyBorder="1"/>
    <xf numFmtId="14" fontId="2" fillId="0" borderId="1" xfId="0" applyNumberFormat="1" applyFont="1" applyFill="1" applyBorder="1" applyAlignment="1">
      <alignment horizontal="centerContinuous"/>
    </xf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Fill="1" applyBorder="1"/>
    <xf numFmtId="14" fontId="5" fillId="0" borderId="1" xfId="0" applyNumberFormat="1" applyFont="1" applyFill="1" applyBorder="1"/>
    <xf numFmtId="4" fontId="5" fillId="0" borderId="1" xfId="0" applyNumberFormat="1" applyFont="1" applyFill="1" applyBorder="1"/>
    <xf numFmtId="14" fontId="5" fillId="0" borderId="0" xfId="0" applyNumberFormat="1" applyFont="1"/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4" fontId="5" fillId="0" borderId="0" xfId="0" applyNumberFormat="1" applyFont="1"/>
    <xf numFmtId="4" fontId="2" fillId="0" borderId="0" xfId="0" applyNumberFormat="1" applyFont="1" applyFill="1"/>
    <xf numFmtId="0" fontId="2" fillId="0" borderId="0" xfId="0" applyFont="1" applyAlignment="1">
      <alignment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wrapText="1"/>
    </xf>
    <xf numFmtId="0" fontId="5" fillId="0" borderId="0" xfId="0" applyFont="1" applyAlignment="1"/>
    <xf numFmtId="14" fontId="2" fillId="0" borderId="5" xfId="0" applyNumberFormat="1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5" fillId="0" borderId="5" xfId="0" applyFont="1" applyBorder="1" applyAlignment="1">
      <alignment wrapText="1"/>
    </xf>
    <xf numFmtId="4" fontId="5" fillId="0" borderId="5" xfId="0" applyNumberFormat="1" applyFont="1" applyBorder="1" applyAlignment="1">
      <alignment horizontal="left" wrapText="1"/>
    </xf>
    <xf numFmtId="0" fontId="2" fillId="0" borderId="9" xfId="0" applyFont="1" applyBorder="1"/>
    <xf numFmtId="0" fontId="2" fillId="0" borderId="10" xfId="0" applyFont="1" applyBorder="1"/>
    <xf numFmtId="0" fontId="2" fillId="0" borderId="10" xfId="0" applyFont="1" applyBorder="1" applyAlignment="1">
      <alignment horizontal="left" wrapText="1"/>
    </xf>
    <xf numFmtId="4" fontId="2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left" wrapText="1"/>
    </xf>
    <xf numFmtId="4" fontId="2" fillId="0" borderId="1" xfId="0" applyNumberFormat="1" applyFont="1" applyBorder="1" applyAlignment="1">
      <alignment wrapText="1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4" fontId="7" fillId="0" borderId="1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 wrapText="1"/>
    </xf>
    <xf numFmtId="4" fontId="5" fillId="0" borderId="5" xfId="0" applyNumberFormat="1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right"/>
    </xf>
    <xf numFmtId="1" fontId="2" fillId="2" borderId="12" xfId="0" applyNumberFormat="1" applyFont="1" applyFill="1" applyBorder="1"/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4" fontId="5" fillId="2" borderId="1" xfId="0" applyNumberFormat="1" applyFont="1" applyFill="1" applyBorder="1" applyAlignment="1">
      <alignment horizontal="left" wrapText="1"/>
    </xf>
    <xf numFmtId="4" fontId="5" fillId="2" borderId="1" xfId="0" applyNumberFormat="1" applyFont="1" applyFill="1" applyBorder="1" applyAlignment="1">
      <alignment horizontal="right" wrapText="1"/>
    </xf>
    <xf numFmtId="0" fontId="9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wrapText="1"/>
    </xf>
    <xf numFmtId="0" fontId="2" fillId="2" borderId="0" xfId="0" applyFont="1" applyFill="1"/>
    <xf numFmtId="0" fontId="2" fillId="2" borderId="1" xfId="0" applyFont="1" applyFill="1" applyBorder="1" applyAlignment="1">
      <alignment vertical="center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4" fontId="18" fillId="0" borderId="16" xfId="0" applyNumberFormat="1" applyFont="1" applyBorder="1" applyAlignment="1">
      <alignment horizontal="right" vertical="center"/>
    </xf>
    <xf numFmtId="0" fontId="18" fillId="0" borderId="16" xfId="0" applyFont="1" applyBorder="1" applyAlignment="1">
      <alignment horizontal="right" vertical="center"/>
    </xf>
    <xf numFmtId="0" fontId="18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center" vertical="center" wrapText="1"/>
    </xf>
    <xf numFmtId="0" fontId="20" fillId="0" borderId="16" xfId="0" applyFont="1" applyBorder="1" applyAlignment="1">
      <alignment vertical="center" wrapText="1"/>
    </xf>
    <xf numFmtId="0" fontId="19" fillId="0" borderId="16" xfId="0" applyFont="1" applyBorder="1" applyAlignment="1">
      <alignment horizontal="right" vertical="center" wrapText="1"/>
    </xf>
    <xf numFmtId="0" fontId="18" fillId="0" borderId="16" xfId="0" applyFont="1" applyBorder="1" applyAlignment="1">
      <alignment vertical="center"/>
    </xf>
  </cellXfs>
  <cellStyles count="3">
    <cellStyle name="Normal" xfId="0" builtinId="0"/>
    <cellStyle name="Normal 3 2" xfId="1"/>
    <cellStyle name="Normal 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28"/>
  <sheetViews>
    <sheetView topLeftCell="A160" zoomScaleNormal="100" workbookViewId="0">
      <selection activeCell="O108" sqref="O108"/>
    </sheetView>
  </sheetViews>
  <sheetFormatPr defaultRowHeight="16.5"/>
  <cols>
    <col min="1" max="1" width="13.5703125" style="1" customWidth="1"/>
    <col min="2" max="2" width="7.7109375" style="1" customWidth="1"/>
    <col min="3" max="3" width="11.7109375" style="1" customWidth="1"/>
    <col min="4" max="4" width="15.5703125" style="3" bestFit="1" customWidth="1"/>
    <col min="5" max="5" width="39.28515625" style="1" customWidth="1"/>
    <col min="6" max="7" width="9.140625" style="1"/>
    <col min="8" max="8" width="8.28515625" style="1" customWidth="1"/>
    <col min="9" max="9" width="7.42578125" style="1" customWidth="1"/>
    <col min="10" max="10" width="7.28515625" style="1" customWidth="1"/>
    <col min="11" max="16384" width="9.140625" style="1"/>
  </cols>
  <sheetData>
    <row r="1" spans="1:5">
      <c r="A1" s="4" t="s">
        <v>0</v>
      </c>
      <c r="B1" s="4"/>
      <c r="C1" s="4"/>
      <c r="D1" s="5"/>
      <c r="E1" s="15"/>
    </row>
    <row r="2" spans="1:5">
      <c r="A2" s="7" t="s">
        <v>30</v>
      </c>
      <c r="B2" s="7"/>
      <c r="C2" s="7"/>
      <c r="D2" s="16"/>
      <c r="E2" s="17"/>
    </row>
    <row r="3" spans="1:5">
      <c r="A3" s="7" t="s">
        <v>31</v>
      </c>
      <c r="B3" s="7"/>
      <c r="C3" s="7"/>
      <c r="D3" s="16"/>
      <c r="E3" s="17"/>
    </row>
    <row r="4" spans="1:5">
      <c r="A4" s="188" t="s">
        <v>125</v>
      </c>
      <c r="B4" s="188"/>
      <c r="C4" s="188"/>
      <c r="D4" s="188"/>
      <c r="E4" s="188"/>
    </row>
    <row r="5" spans="1:5">
      <c r="A5" s="4"/>
      <c r="B5" s="4"/>
      <c r="C5" s="4"/>
      <c r="D5" s="5"/>
      <c r="E5" s="6"/>
    </row>
    <row r="6" spans="1:5" ht="33">
      <c r="A6" s="126" t="s">
        <v>55</v>
      </c>
      <c r="B6" s="126" t="s">
        <v>2</v>
      </c>
      <c r="C6" s="126" t="s">
        <v>3</v>
      </c>
      <c r="D6" s="127" t="s">
        <v>4</v>
      </c>
      <c r="E6" s="126" t="s">
        <v>5</v>
      </c>
    </row>
    <row r="7" spans="1:5">
      <c r="A7" s="128" t="s">
        <v>56</v>
      </c>
      <c r="B7" s="11">
        <v>1147</v>
      </c>
      <c r="C7" s="104">
        <v>43563</v>
      </c>
      <c r="D7" s="78">
        <v>2645</v>
      </c>
      <c r="E7" s="129" t="s">
        <v>60</v>
      </c>
    </row>
    <row r="8" spans="1:5">
      <c r="A8" s="128" t="s">
        <v>56</v>
      </c>
      <c r="B8" s="11">
        <v>1147</v>
      </c>
      <c r="C8" s="104">
        <v>43563</v>
      </c>
      <c r="D8" s="78">
        <v>1509.26</v>
      </c>
      <c r="E8" s="129" t="s">
        <v>61</v>
      </c>
    </row>
    <row r="9" spans="1:5">
      <c r="A9" s="128" t="s">
        <v>56</v>
      </c>
      <c r="B9" s="11">
        <v>1148</v>
      </c>
      <c r="C9" s="104">
        <v>43563</v>
      </c>
      <c r="D9" s="78">
        <v>200</v>
      </c>
      <c r="E9" s="129" t="s">
        <v>61</v>
      </c>
    </row>
    <row r="10" spans="1:5">
      <c r="A10" s="128" t="s">
        <v>56</v>
      </c>
      <c r="B10" s="11">
        <v>1067</v>
      </c>
      <c r="C10" s="104">
        <v>43564</v>
      </c>
      <c r="D10" s="78">
        <v>17737</v>
      </c>
      <c r="E10" s="129" t="s">
        <v>61</v>
      </c>
    </row>
    <row r="11" spans="1:5">
      <c r="A11" s="128" t="s">
        <v>56</v>
      </c>
      <c r="B11" s="143">
        <v>1055</v>
      </c>
      <c r="C11" s="144">
        <v>43564</v>
      </c>
      <c r="D11" s="145">
        <v>2523997</v>
      </c>
      <c r="E11" s="129" t="s">
        <v>57</v>
      </c>
    </row>
    <row r="12" spans="1:5" ht="49.5">
      <c r="A12" s="128" t="s">
        <v>56</v>
      </c>
      <c r="B12" s="73">
        <v>1080</v>
      </c>
      <c r="C12" s="133">
        <v>43564</v>
      </c>
      <c r="D12" s="134">
        <v>222820</v>
      </c>
      <c r="E12" s="129" t="s">
        <v>58</v>
      </c>
    </row>
    <row r="13" spans="1:5" ht="49.5">
      <c r="A13" s="128" t="s">
        <v>56</v>
      </c>
      <c r="B13" s="73">
        <v>1080</v>
      </c>
      <c r="C13" s="133">
        <v>43564</v>
      </c>
      <c r="D13" s="134">
        <v>867712</v>
      </c>
      <c r="E13" s="129" t="s">
        <v>58</v>
      </c>
    </row>
    <row r="14" spans="1:5" ht="49.5">
      <c r="A14" s="128" t="s">
        <v>56</v>
      </c>
      <c r="B14" s="73">
        <v>1080</v>
      </c>
      <c r="C14" s="133">
        <v>43564</v>
      </c>
      <c r="D14" s="134">
        <v>342055</v>
      </c>
      <c r="E14" s="129" t="s">
        <v>58</v>
      </c>
    </row>
    <row r="15" spans="1:5" ht="49.5">
      <c r="A15" s="128" t="s">
        <v>56</v>
      </c>
      <c r="B15" s="73">
        <v>1053</v>
      </c>
      <c r="C15" s="133">
        <v>43564</v>
      </c>
      <c r="D15" s="134">
        <v>1629</v>
      </c>
      <c r="E15" s="129" t="s">
        <v>59</v>
      </c>
    </row>
    <row r="16" spans="1:5" ht="49.5">
      <c r="A16" s="128" t="s">
        <v>56</v>
      </c>
      <c r="B16" s="73">
        <v>1054</v>
      </c>
      <c r="C16" s="133">
        <v>43564</v>
      </c>
      <c r="D16" s="134">
        <v>131</v>
      </c>
      <c r="E16" s="129" t="s">
        <v>59</v>
      </c>
    </row>
    <row r="17" spans="1:5" ht="49.5">
      <c r="A17" s="128" t="s">
        <v>56</v>
      </c>
      <c r="B17" s="11">
        <v>1066</v>
      </c>
      <c r="C17" s="104">
        <v>43564</v>
      </c>
      <c r="D17" s="78">
        <v>8753</v>
      </c>
      <c r="E17" s="129" t="s">
        <v>59</v>
      </c>
    </row>
    <row r="18" spans="1:5">
      <c r="A18" s="128" t="s">
        <v>56</v>
      </c>
      <c r="B18" s="143">
        <v>1</v>
      </c>
      <c r="C18" s="144">
        <v>43565</v>
      </c>
      <c r="D18" s="145">
        <v>1554</v>
      </c>
      <c r="E18" s="129" t="s">
        <v>57</v>
      </c>
    </row>
    <row r="19" spans="1:5">
      <c r="A19" s="128" t="s">
        <v>56</v>
      </c>
      <c r="B19" s="73">
        <v>2</v>
      </c>
      <c r="C19" s="133">
        <v>43565</v>
      </c>
      <c r="D19" s="134">
        <v>2238</v>
      </c>
      <c r="E19" s="129" t="s">
        <v>57</v>
      </c>
    </row>
    <row r="20" spans="1:5">
      <c r="A20" s="128" t="s">
        <v>56</v>
      </c>
      <c r="B20" s="73">
        <v>3</v>
      </c>
      <c r="C20" s="133">
        <v>43565</v>
      </c>
      <c r="D20" s="134">
        <v>1903</v>
      </c>
      <c r="E20" s="129" t="s">
        <v>57</v>
      </c>
    </row>
    <row r="21" spans="1:5">
      <c r="A21" s="128" t="s">
        <v>56</v>
      </c>
      <c r="B21" s="73">
        <v>4</v>
      </c>
      <c r="C21" s="133">
        <v>43565</v>
      </c>
      <c r="D21" s="134">
        <v>2257</v>
      </c>
      <c r="E21" s="129" t="s">
        <v>57</v>
      </c>
    </row>
    <row r="22" spans="1:5">
      <c r="A22" s="128" t="s">
        <v>56</v>
      </c>
      <c r="B22" s="73">
        <v>5</v>
      </c>
      <c r="C22" s="133">
        <v>43565</v>
      </c>
      <c r="D22" s="134">
        <v>1284</v>
      </c>
      <c r="E22" s="129" t="s">
        <v>57</v>
      </c>
    </row>
    <row r="23" spans="1:5">
      <c r="A23" s="128" t="s">
        <v>56</v>
      </c>
      <c r="B23" s="73">
        <v>6</v>
      </c>
      <c r="C23" s="133">
        <v>43565</v>
      </c>
      <c r="D23" s="134">
        <v>2144</v>
      </c>
      <c r="E23" s="129" t="s">
        <v>57</v>
      </c>
    </row>
    <row r="24" spans="1:5">
      <c r="A24" s="128" t="s">
        <v>56</v>
      </c>
      <c r="B24" s="73">
        <v>7</v>
      </c>
      <c r="C24" s="133">
        <v>43565</v>
      </c>
      <c r="D24" s="134">
        <v>4559</v>
      </c>
      <c r="E24" s="129" t="s">
        <v>57</v>
      </c>
    </row>
    <row r="25" spans="1:5">
      <c r="A25" s="130" t="s">
        <v>62</v>
      </c>
      <c r="B25" s="130"/>
      <c r="C25" s="130"/>
      <c r="D25" s="131">
        <f>SUM(D7:D24)</f>
        <v>4005127.26</v>
      </c>
      <c r="E25" s="132"/>
    </row>
    <row r="26" spans="1:5">
      <c r="A26" s="128" t="s">
        <v>63</v>
      </c>
      <c r="B26" s="73">
        <v>1062</v>
      </c>
      <c r="C26" s="133">
        <v>43564</v>
      </c>
      <c r="D26" s="134">
        <v>198697</v>
      </c>
      <c r="E26" s="129" t="s">
        <v>57</v>
      </c>
    </row>
    <row r="27" spans="1:5" ht="49.5">
      <c r="A27" s="128" t="s">
        <v>63</v>
      </c>
      <c r="B27" s="135">
        <v>1079</v>
      </c>
      <c r="C27" s="139">
        <v>43564</v>
      </c>
      <c r="D27" s="136">
        <v>207122</v>
      </c>
      <c r="E27" s="129" t="s">
        <v>64</v>
      </c>
    </row>
    <row r="28" spans="1:5" ht="49.5">
      <c r="A28" s="128" t="s">
        <v>63</v>
      </c>
      <c r="B28" s="135">
        <v>1079</v>
      </c>
      <c r="C28" s="139">
        <v>43564</v>
      </c>
      <c r="D28" s="136">
        <v>81676</v>
      </c>
      <c r="E28" s="129" t="s">
        <v>64</v>
      </c>
    </row>
    <row r="29" spans="1:5" ht="49.5">
      <c r="A29" s="128" t="s">
        <v>63</v>
      </c>
      <c r="B29" s="73">
        <v>1079</v>
      </c>
      <c r="C29" s="133">
        <v>43564</v>
      </c>
      <c r="D29" s="78">
        <v>53203</v>
      </c>
      <c r="E29" s="129" t="s">
        <v>64</v>
      </c>
    </row>
    <row r="30" spans="1:5">
      <c r="A30" s="128" t="s">
        <v>63</v>
      </c>
      <c r="B30" s="73">
        <v>1</v>
      </c>
      <c r="C30" s="133">
        <v>43565</v>
      </c>
      <c r="D30" s="134">
        <v>272</v>
      </c>
      <c r="E30" s="129" t="s">
        <v>57</v>
      </c>
    </row>
    <row r="31" spans="1:5">
      <c r="A31" s="128" t="s">
        <v>63</v>
      </c>
      <c r="B31" s="73">
        <v>2</v>
      </c>
      <c r="C31" s="133">
        <v>43565</v>
      </c>
      <c r="D31" s="134">
        <v>443</v>
      </c>
      <c r="E31" s="129" t="s">
        <v>57</v>
      </c>
    </row>
    <row r="32" spans="1:5">
      <c r="A32" s="128" t="s">
        <v>63</v>
      </c>
      <c r="B32" s="73">
        <v>3</v>
      </c>
      <c r="C32" s="133">
        <v>43565</v>
      </c>
      <c r="D32" s="134">
        <v>727</v>
      </c>
      <c r="E32" s="129" t="s">
        <v>57</v>
      </c>
    </row>
    <row r="33" spans="1:5">
      <c r="A33" s="128" t="s">
        <v>63</v>
      </c>
      <c r="B33" s="73">
        <v>4</v>
      </c>
      <c r="C33" s="133">
        <v>43565</v>
      </c>
      <c r="D33" s="134">
        <v>368</v>
      </c>
      <c r="E33" s="129" t="s">
        <v>57</v>
      </c>
    </row>
    <row r="34" spans="1:5">
      <c r="A34" s="128" t="s">
        <v>63</v>
      </c>
      <c r="B34" s="73">
        <v>5</v>
      </c>
      <c r="C34" s="133">
        <v>43565</v>
      </c>
      <c r="D34" s="134">
        <v>210</v>
      </c>
      <c r="E34" s="129" t="s">
        <v>57</v>
      </c>
    </row>
    <row r="35" spans="1:5">
      <c r="A35" s="128" t="s">
        <v>63</v>
      </c>
      <c r="B35" s="73">
        <v>6</v>
      </c>
      <c r="C35" s="133">
        <v>43565</v>
      </c>
      <c r="D35" s="134">
        <v>350</v>
      </c>
      <c r="E35" s="129" t="s">
        <v>57</v>
      </c>
    </row>
    <row r="36" spans="1:5">
      <c r="A36" s="128" t="s">
        <v>63</v>
      </c>
      <c r="B36" s="73">
        <v>7</v>
      </c>
      <c r="C36" s="133">
        <v>43565</v>
      </c>
      <c r="D36" s="78">
        <v>801</v>
      </c>
      <c r="E36" s="129" t="s">
        <v>57</v>
      </c>
    </row>
    <row r="37" spans="1:5">
      <c r="A37" s="130" t="s">
        <v>65</v>
      </c>
      <c r="B37" s="130"/>
      <c r="C37" s="130"/>
      <c r="D37" s="131">
        <f>SUM(D26:D36)</f>
        <v>543869</v>
      </c>
      <c r="E37" s="132"/>
    </row>
    <row r="38" spans="1:5">
      <c r="A38" s="128" t="s">
        <v>66</v>
      </c>
      <c r="B38" s="73">
        <v>1071</v>
      </c>
      <c r="C38" s="133">
        <v>43564</v>
      </c>
      <c r="D38" s="134">
        <v>205935</v>
      </c>
      <c r="E38" s="129" t="s">
        <v>57</v>
      </c>
    </row>
    <row r="39" spans="1:5" ht="49.5">
      <c r="A39" s="128" t="s">
        <v>66</v>
      </c>
      <c r="B39" s="73">
        <v>1078</v>
      </c>
      <c r="C39" s="133">
        <v>43564</v>
      </c>
      <c r="D39" s="134">
        <v>221612</v>
      </c>
      <c r="E39" s="129" t="s">
        <v>64</v>
      </c>
    </row>
    <row r="40" spans="1:5" ht="49.5">
      <c r="A40" s="128" t="s">
        <v>66</v>
      </c>
      <c r="B40" s="73">
        <v>1078</v>
      </c>
      <c r="C40" s="133">
        <v>43564</v>
      </c>
      <c r="D40" s="134">
        <v>87390</v>
      </c>
      <c r="E40" s="129" t="s">
        <v>64</v>
      </c>
    </row>
    <row r="41" spans="1:5" ht="49.5">
      <c r="A41" s="128" t="s">
        <v>66</v>
      </c>
      <c r="B41" s="73">
        <v>1078</v>
      </c>
      <c r="C41" s="133">
        <v>43564</v>
      </c>
      <c r="D41" s="134">
        <v>56925</v>
      </c>
      <c r="E41" s="129" t="s">
        <v>64</v>
      </c>
    </row>
    <row r="42" spans="1:5">
      <c r="A42" s="128" t="s">
        <v>66</v>
      </c>
      <c r="B42" s="73">
        <v>1</v>
      </c>
      <c r="C42" s="133">
        <v>43565</v>
      </c>
      <c r="D42" s="134">
        <v>114</v>
      </c>
      <c r="E42" s="129" t="s">
        <v>57</v>
      </c>
    </row>
    <row r="43" spans="1:5">
      <c r="A43" s="128" t="s">
        <v>66</v>
      </c>
      <c r="B43" s="73">
        <v>2</v>
      </c>
      <c r="C43" s="133">
        <v>43565</v>
      </c>
      <c r="D43" s="134">
        <v>185</v>
      </c>
      <c r="E43" s="129" t="s">
        <v>57</v>
      </c>
    </row>
    <row r="44" spans="1:5">
      <c r="A44" s="128" t="s">
        <v>66</v>
      </c>
      <c r="B44" s="73">
        <v>3</v>
      </c>
      <c r="C44" s="133">
        <v>43565</v>
      </c>
      <c r="D44" s="134">
        <v>364</v>
      </c>
      <c r="E44" s="129" t="s">
        <v>57</v>
      </c>
    </row>
    <row r="45" spans="1:5">
      <c r="A45" s="130" t="s">
        <v>67</v>
      </c>
      <c r="B45" s="130"/>
      <c r="C45" s="130"/>
      <c r="D45" s="131">
        <f>SUM(D38:D44)</f>
        <v>572525</v>
      </c>
      <c r="E45" s="132"/>
    </row>
    <row r="46" spans="1:5" ht="33">
      <c r="A46" s="128" t="s">
        <v>68</v>
      </c>
      <c r="B46" s="11">
        <v>1000</v>
      </c>
      <c r="C46" s="104">
        <v>43556</v>
      </c>
      <c r="D46" s="78">
        <v>20000</v>
      </c>
      <c r="E46" s="132" t="s">
        <v>70</v>
      </c>
    </row>
    <row r="47" spans="1:5">
      <c r="A47" s="128" t="s">
        <v>68</v>
      </c>
      <c r="B47" s="73">
        <v>1040</v>
      </c>
      <c r="C47" s="133">
        <v>43559</v>
      </c>
      <c r="D47" s="134">
        <v>1020</v>
      </c>
      <c r="E47" s="132" t="s">
        <v>69</v>
      </c>
    </row>
    <row r="48" spans="1:5">
      <c r="A48" s="128" t="s">
        <v>68</v>
      </c>
      <c r="B48" s="73">
        <v>519</v>
      </c>
      <c r="C48" s="133">
        <v>43560</v>
      </c>
      <c r="D48" s="134">
        <v>520</v>
      </c>
      <c r="E48" s="132" t="s">
        <v>69</v>
      </c>
    </row>
    <row r="49" spans="1:5" ht="33">
      <c r="A49" s="128" t="s">
        <v>68</v>
      </c>
      <c r="B49" s="11">
        <v>1146</v>
      </c>
      <c r="C49" s="104">
        <v>43563</v>
      </c>
      <c r="D49" s="78">
        <v>20000</v>
      </c>
      <c r="E49" s="132" t="s">
        <v>70</v>
      </c>
    </row>
    <row r="50" spans="1:5">
      <c r="A50" s="128" t="s">
        <v>68</v>
      </c>
      <c r="B50" s="73">
        <v>588</v>
      </c>
      <c r="C50" s="133">
        <v>43565</v>
      </c>
      <c r="D50" s="134">
        <v>770</v>
      </c>
      <c r="E50" s="132" t="s">
        <v>69</v>
      </c>
    </row>
    <row r="51" spans="1:5">
      <c r="A51" s="128" t="s">
        <v>68</v>
      </c>
      <c r="B51" s="73">
        <v>1164</v>
      </c>
      <c r="C51" s="133">
        <v>43566</v>
      </c>
      <c r="D51" s="134">
        <v>2270</v>
      </c>
      <c r="E51" s="132" t="s">
        <v>69</v>
      </c>
    </row>
    <row r="52" spans="1:5">
      <c r="A52" s="128" t="s">
        <v>68</v>
      </c>
      <c r="B52" s="73">
        <v>1165</v>
      </c>
      <c r="C52" s="133">
        <v>43566</v>
      </c>
      <c r="D52" s="134">
        <v>2270</v>
      </c>
      <c r="E52" s="132" t="s">
        <v>69</v>
      </c>
    </row>
    <row r="53" spans="1:5">
      <c r="A53" s="128" t="s">
        <v>68</v>
      </c>
      <c r="B53" s="73">
        <v>1166</v>
      </c>
      <c r="C53" s="133">
        <v>43566</v>
      </c>
      <c r="D53" s="134">
        <v>2270</v>
      </c>
      <c r="E53" s="132" t="s">
        <v>69</v>
      </c>
    </row>
    <row r="54" spans="1:5">
      <c r="A54" s="128" t="s">
        <v>68</v>
      </c>
      <c r="B54" s="73">
        <v>1169</v>
      </c>
      <c r="C54" s="133">
        <v>43566</v>
      </c>
      <c r="D54" s="134">
        <v>2270</v>
      </c>
      <c r="E54" s="132" t="s">
        <v>69</v>
      </c>
    </row>
    <row r="55" spans="1:5">
      <c r="A55" s="128" t="s">
        <v>68</v>
      </c>
      <c r="B55" s="73">
        <v>1162</v>
      </c>
      <c r="C55" s="133">
        <v>43567</v>
      </c>
      <c r="D55" s="134">
        <v>2270</v>
      </c>
      <c r="E55" s="132" t="s">
        <v>69</v>
      </c>
    </row>
    <row r="56" spans="1:5">
      <c r="A56" s="128" t="s">
        <v>68</v>
      </c>
      <c r="B56" s="73">
        <v>596</v>
      </c>
      <c r="C56" s="133">
        <v>43570</v>
      </c>
      <c r="D56" s="134">
        <v>40</v>
      </c>
      <c r="E56" s="132" t="s">
        <v>69</v>
      </c>
    </row>
    <row r="57" spans="1:5">
      <c r="A57" s="128" t="s">
        <v>68</v>
      </c>
      <c r="B57" s="73">
        <v>596</v>
      </c>
      <c r="C57" s="133">
        <v>43570</v>
      </c>
      <c r="D57" s="134">
        <v>230</v>
      </c>
      <c r="E57" s="132" t="s">
        <v>69</v>
      </c>
    </row>
    <row r="58" spans="1:5">
      <c r="A58" s="128" t="s">
        <v>68</v>
      </c>
      <c r="B58" s="73">
        <v>612</v>
      </c>
      <c r="C58" s="133">
        <v>43574</v>
      </c>
      <c r="D58" s="134">
        <v>520</v>
      </c>
      <c r="E58" s="132" t="s">
        <v>69</v>
      </c>
    </row>
    <row r="59" spans="1:5">
      <c r="A59" s="128" t="s">
        <v>68</v>
      </c>
      <c r="B59" s="73">
        <v>613</v>
      </c>
      <c r="C59" s="133">
        <v>43574</v>
      </c>
      <c r="D59" s="134">
        <v>250</v>
      </c>
      <c r="E59" s="132" t="s">
        <v>69</v>
      </c>
    </row>
    <row r="60" spans="1:5">
      <c r="A60" s="128" t="s">
        <v>68</v>
      </c>
      <c r="B60" s="73">
        <v>615</v>
      </c>
      <c r="C60" s="133">
        <v>43574</v>
      </c>
      <c r="D60" s="134">
        <v>250</v>
      </c>
      <c r="E60" s="132" t="s">
        <v>69</v>
      </c>
    </row>
    <row r="61" spans="1:5">
      <c r="A61" s="128" t="s">
        <v>68</v>
      </c>
      <c r="B61" s="73">
        <v>1273</v>
      </c>
      <c r="C61" s="133">
        <v>43574</v>
      </c>
      <c r="D61" s="134">
        <v>430.18</v>
      </c>
      <c r="E61" s="132" t="s">
        <v>69</v>
      </c>
    </row>
    <row r="62" spans="1:5" ht="33">
      <c r="A62" s="128" t="s">
        <v>68</v>
      </c>
      <c r="B62" s="11">
        <v>1275</v>
      </c>
      <c r="C62" s="104">
        <v>43574</v>
      </c>
      <c r="D62" s="78">
        <v>8000</v>
      </c>
      <c r="E62" s="132" t="s">
        <v>70</v>
      </c>
    </row>
    <row r="63" spans="1:5">
      <c r="A63" s="128" t="s">
        <v>68</v>
      </c>
      <c r="B63" s="73">
        <v>647</v>
      </c>
      <c r="C63" s="133">
        <v>43580</v>
      </c>
      <c r="D63" s="134">
        <v>270</v>
      </c>
      <c r="E63" s="132" t="s">
        <v>69</v>
      </c>
    </row>
    <row r="64" spans="1:5">
      <c r="A64" s="128" t="s">
        <v>68</v>
      </c>
      <c r="B64" s="73">
        <v>649</v>
      </c>
      <c r="C64" s="133">
        <v>43580</v>
      </c>
      <c r="D64" s="134">
        <v>20</v>
      </c>
      <c r="E64" s="132" t="s">
        <v>69</v>
      </c>
    </row>
    <row r="65" spans="1:5" ht="33">
      <c r="A65" s="128" t="s">
        <v>68</v>
      </c>
      <c r="B65" s="11">
        <v>1307</v>
      </c>
      <c r="C65" s="104">
        <v>43579</v>
      </c>
      <c r="D65" s="78">
        <v>10000</v>
      </c>
      <c r="E65" s="132" t="s">
        <v>70</v>
      </c>
    </row>
    <row r="66" spans="1:5">
      <c r="A66" s="130" t="s">
        <v>71</v>
      </c>
      <c r="B66" s="130"/>
      <c r="C66" s="130"/>
      <c r="D66" s="131">
        <f>SUM(D46:D65)</f>
        <v>73670.179999999993</v>
      </c>
      <c r="E66" s="132"/>
    </row>
    <row r="67" spans="1:5">
      <c r="A67" s="128" t="s">
        <v>72</v>
      </c>
      <c r="B67" s="73">
        <v>1170</v>
      </c>
      <c r="C67" s="133">
        <v>43566</v>
      </c>
      <c r="D67" s="134">
        <v>8868.7199999999993</v>
      </c>
      <c r="E67" s="132" t="s">
        <v>73</v>
      </c>
    </row>
    <row r="68" spans="1:5">
      <c r="A68" s="128" t="s">
        <v>72</v>
      </c>
      <c r="B68" s="73">
        <v>1171</v>
      </c>
      <c r="C68" s="133">
        <v>43566</v>
      </c>
      <c r="D68" s="134">
        <v>420</v>
      </c>
      <c r="E68" s="132" t="s">
        <v>73</v>
      </c>
    </row>
    <row r="69" spans="1:5">
      <c r="A69" s="130" t="s">
        <v>74</v>
      </c>
      <c r="B69" s="130"/>
      <c r="C69" s="130"/>
      <c r="D69" s="131">
        <f>SUM(D67:D68)</f>
        <v>9288.7199999999993</v>
      </c>
      <c r="E69" s="132"/>
    </row>
    <row r="70" spans="1:5">
      <c r="A70" s="128" t="s">
        <v>75</v>
      </c>
      <c r="B70" s="73">
        <v>1161</v>
      </c>
      <c r="C70" s="133">
        <v>43565</v>
      </c>
      <c r="D70" s="134">
        <v>2074.41</v>
      </c>
      <c r="E70" s="132" t="s">
        <v>76</v>
      </c>
    </row>
    <row r="71" spans="1:5">
      <c r="A71" s="128" t="s">
        <v>75</v>
      </c>
      <c r="B71" s="73">
        <v>1206</v>
      </c>
      <c r="C71" s="133">
        <v>43572</v>
      </c>
      <c r="D71" s="134">
        <v>2310.81</v>
      </c>
      <c r="E71" s="132" t="s">
        <v>76</v>
      </c>
    </row>
    <row r="72" spans="1:5">
      <c r="A72" s="128" t="s">
        <v>75</v>
      </c>
      <c r="B72" s="73">
        <v>1207</v>
      </c>
      <c r="C72" s="133">
        <v>43572</v>
      </c>
      <c r="D72" s="134">
        <v>650.78</v>
      </c>
      <c r="E72" s="132" t="s">
        <v>76</v>
      </c>
    </row>
    <row r="73" spans="1:5">
      <c r="A73" s="128" t="s">
        <v>75</v>
      </c>
      <c r="B73" s="73">
        <v>1211</v>
      </c>
      <c r="C73" s="133">
        <v>43572</v>
      </c>
      <c r="D73" s="134">
        <v>292.54000000000002</v>
      </c>
      <c r="E73" s="132" t="s">
        <v>76</v>
      </c>
    </row>
    <row r="74" spans="1:5">
      <c r="A74" s="128" t="s">
        <v>75</v>
      </c>
      <c r="B74" s="73">
        <v>1212</v>
      </c>
      <c r="C74" s="133">
        <v>43572</v>
      </c>
      <c r="D74" s="134">
        <v>246.48</v>
      </c>
      <c r="E74" s="132" t="s">
        <v>76</v>
      </c>
    </row>
    <row r="75" spans="1:5">
      <c r="A75" s="128" t="s">
        <v>75</v>
      </c>
      <c r="B75" s="73">
        <v>1213</v>
      </c>
      <c r="C75" s="133">
        <v>43572</v>
      </c>
      <c r="D75" s="134">
        <v>330.4</v>
      </c>
      <c r="E75" s="132" t="s">
        <v>76</v>
      </c>
    </row>
    <row r="76" spans="1:5">
      <c r="A76" s="130" t="s">
        <v>77</v>
      </c>
      <c r="B76" s="130"/>
      <c r="C76" s="130"/>
      <c r="D76" s="131">
        <f>SUM(D70:D75)</f>
        <v>5905.4199999999983</v>
      </c>
      <c r="E76" s="137"/>
    </row>
    <row r="77" spans="1:5">
      <c r="A77" s="138" t="s">
        <v>78</v>
      </c>
      <c r="B77" s="73">
        <v>1170</v>
      </c>
      <c r="C77" s="133">
        <v>43566</v>
      </c>
      <c r="D77" s="134">
        <v>1551.5</v>
      </c>
      <c r="E77" s="129" t="s">
        <v>79</v>
      </c>
    </row>
    <row r="78" spans="1:5">
      <c r="A78" s="138" t="s">
        <v>78</v>
      </c>
      <c r="B78" s="73">
        <v>1171</v>
      </c>
      <c r="C78" s="133">
        <v>43566</v>
      </c>
      <c r="D78" s="134">
        <v>1500</v>
      </c>
      <c r="E78" s="129" t="s">
        <v>79</v>
      </c>
    </row>
    <row r="79" spans="1:5">
      <c r="A79" s="138" t="s">
        <v>78</v>
      </c>
      <c r="B79" s="73">
        <v>1172</v>
      </c>
      <c r="C79" s="133">
        <v>43566</v>
      </c>
      <c r="D79" s="134">
        <v>1350</v>
      </c>
      <c r="E79" s="129" t="s">
        <v>79</v>
      </c>
    </row>
    <row r="80" spans="1:5">
      <c r="A80" s="138" t="s">
        <v>78</v>
      </c>
      <c r="B80" s="73">
        <v>1173</v>
      </c>
      <c r="C80" s="133">
        <v>43566</v>
      </c>
      <c r="D80" s="134">
        <v>9424.5</v>
      </c>
      <c r="E80" s="129" t="s">
        <v>79</v>
      </c>
    </row>
    <row r="81" spans="1:5">
      <c r="A81" s="138" t="s">
        <v>78</v>
      </c>
      <c r="B81" s="73">
        <v>1236</v>
      </c>
      <c r="C81" s="133">
        <v>43572</v>
      </c>
      <c r="D81" s="134">
        <v>2745.11</v>
      </c>
      <c r="E81" s="129" t="s">
        <v>79</v>
      </c>
    </row>
    <row r="82" spans="1:5">
      <c r="A82" s="138" t="s">
        <v>78</v>
      </c>
      <c r="B82" s="73">
        <v>1237</v>
      </c>
      <c r="C82" s="133">
        <v>43572</v>
      </c>
      <c r="D82" s="134">
        <v>2674.97</v>
      </c>
      <c r="E82" s="129" t="s">
        <v>79</v>
      </c>
    </row>
    <row r="83" spans="1:5">
      <c r="A83" s="138" t="s">
        <v>78</v>
      </c>
      <c r="B83" s="73">
        <v>1238</v>
      </c>
      <c r="C83" s="133">
        <v>43572</v>
      </c>
      <c r="D83" s="134">
        <v>2701.67</v>
      </c>
      <c r="E83" s="129" t="s">
        <v>79</v>
      </c>
    </row>
    <row r="84" spans="1:5">
      <c r="A84" s="138" t="s">
        <v>78</v>
      </c>
      <c r="B84" s="73">
        <v>1239</v>
      </c>
      <c r="C84" s="133">
        <v>43572</v>
      </c>
      <c r="D84" s="134">
        <v>2698.57</v>
      </c>
      <c r="E84" s="129" t="s">
        <v>79</v>
      </c>
    </row>
    <row r="85" spans="1:5">
      <c r="A85" s="138" t="s">
        <v>78</v>
      </c>
      <c r="B85" s="73">
        <v>1240</v>
      </c>
      <c r="C85" s="133">
        <v>43572</v>
      </c>
      <c r="D85" s="134">
        <v>2370.1799999999998</v>
      </c>
      <c r="E85" s="129" t="s">
        <v>79</v>
      </c>
    </row>
    <row r="86" spans="1:5">
      <c r="A86" s="138" t="s">
        <v>78</v>
      </c>
      <c r="B86" s="73">
        <v>1241</v>
      </c>
      <c r="C86" s="133">
        <v>43572</v>
      </c>
      <c r="D86" s="134">
        <v>2640.24</v>
      </c>
      <c r="E86" s="129" t="s">
        <v>79</v>
      </c>
    </row>
    <row r="87" spans="1:5">
      <c r="A87" s="138" t="s">
        <v>78</v>
      </c>
      <c r="B87" s="73">
        <v>1242</v>
      </c>
      <c r="C87" s="133">
        <v>43572</v>
      </c>
      <c r="D87" s="134">
        <v>2482.42</v>
      </c>
      <c r="E87" s="129" t="s">
        <v>79</v>
      </c>
    </row>
    <row r="88" spans="1:5">
      <c r="A88" s="138" t="s">
        <v>78</v>
      </c>
      <c r="B88" s="73">
        <v>1243</v>
      </c>
      <c r="C88" s="133">
        <v>43572</v>
      </c>
      <c r="D88" s="134">
        <v>2754.59</v>
      </c>
      <c r="E88" s="129" t="s">
        <v>79</v>
      </c>
    </row>
    <row r="89" spans="1:5">
      <c r="A89" s="138" t="s">
        <v>78</v>
      </c>
      <c r="B89" s="73">
        <v>1244</v>
      </c>
      <c r="C89" s="133">
        <v>43572</v>
      </c>
      <c r="D89" s="134">
        <v>2711.48</v>
      </c>
      <c r="E89" s="129" t="s">
        <v>79</v>
      </c>
    </row>
    <row r="90" spans="1:5">
      <c r="A90" s="138" t="s">
        <v>78</v>
      </c>
      <c r="B90" s="73">
        <v>1245</v>
      </c>
      <c r="C90" s="133">
        <v>43572</v>
      </c>
      <c r="D90" s="134">
        <v>2732.24</v>
      </c>
      <c r="E90" s="129" t="s">
        <v>79</v>
      </c>
    </row>
    <row r="91" spans="1:5">
      <c r="A91" s="138" t="s">
        <v>78</v>
      </c>
      <c r="B91" s="73">
        <v>1246</v>
      </c>
      <c r="C91" s="133">
        <v>43572</v>
      </c>
      <c r="D91" s="134">
        <v>1991.65</v>
      </c>
      <c r="E91" s="129" t="s">
        <v>79</v>
      </c>
    </row>
    <row r="92" spans="1:5">
      <c r="A92" s="138" t="s">
        <v>78</v>
      </c>
      <c r="B92" s="73">
        <v>1247</v>
      </c>
      <c r="C92" s="133">
        <v>43572</v>
      </c>
      <c r="D92" s="134">
        <v>5052.88</v>
      </c>
      <c r="E92" s="129" t="s">
        <v>79</v>
      </c>
    </row>
    <row r="93" spans="1:5">
      <c r="A93" s="138" t="s">
        <v>78</v>
      </c>
      <c r="B93" s="73">
        <v>1248</v>
      </c>
      <c r="C93" s="133">
        <v>43572</v>
      </c>
      <c r="D93" s="134">
        <v>2657.62</v>
      </c>
      <c r="E93" s="129" t="s">
        <v>79</v>
      </c>
    </row>
    <row r="94" spans="1:5">
      <c r="A94" s="138" t="s">
        <v>78</v>
      </c>
      <c r="B94" s="73">
        <v>1249</v>
      </c>
      <c r="C94" s="133">
        <v>43572</v>
      </c>
      <c r="D94" s="134">
        <v>2008.27</v>
      </c>
      <c r="E94" s="129" t="s">
        <v>79</v>
      </c>
    </row>
    <row r="95" spans="1:5">
      <c r="A95" s="138" t="s">
        <v>78</v>
      </c>
      <c r="B95" s="73">
        <v>1250</v>
      </c>
      <c r="C95" s="133">
        <v>43572</v>
      </c>
      <c r="D95" s="134">
        <v>2618.62</v>
      </c>
      <c r="E95" s="129" t="s">
        <v>79</v>
      </c>
    </row>
    <row r="96" spans="1:5">
      <c r="A96" s="138" t="s">
        <v>78</v>
      </c>
      <c r="B96" s="73">
        <v>1251</v>
      </c>
      <c r="C96" s="133">
        <v>43572</v>
      </c>
      <c r="D96" s="134">
        <v>2262.75</v>
      </c>
      <c r="E96" s="129" t="s">
        <v>79</v>
      </c>
    </row>
    <row r="97" spans="1:5">
      <c r="A97" s="138" t="s">
        <v>78</v>
      </c>
      <c r="B97" s="73">
        <v>1252</v>
      </c>
      <c r="C97" s="133">
        <v>43572</v>
      </c>
      <c r="D97" s="134">
        <v>2485.34</v>
      </c>
      <c r="E97" s="129" t="s">
        <v>79</v>
      </c>
    </row>
    <row r="98" spans="1:5">
      <c r="A98" s="138" t="s">
        <v>78</v>
      </c>
      <c r="B98" s="73">
        <v>1253</v>
      </c>
      <c r="C98" s="133">
        <v>43572</v>
      </c>
      <c r="D98" s="134">
        <v>2245.85</v>
      </c>
      <c r="E98" s="129" t="s">
        <v>79</v>
      </c>
    </row>
    <row r="99" spans="1:5">
      <c r="A99" s="138" t="s">
        <v>78</v>
      </c>
      <c r="B99" s="73">
        <v>1254</v>
      </c>
      <c r="C99" s="133">
        <v>43572</v>
      </c>
      <c r="D99" s="134">
        <v>2678.08</v>
      </c>
      <c r="E99" s="129" t="s">
        <v>79</v>
      </c>
    </row>
    <row r="100" spans="1:5">
      <c r="A100" s="138" t="s">
        <v>78</v>
      </c>
      <c r="B100" s="73">
        <v>1255</v>
      </c>
      <c r="C100" s="133">
        <v>43572</v>
      </c>
      <c r="D100" s="134">
        <v>2590.9299999999998</v>
      </c>
      <c r="E100" s="129" t="s">
        <v>79</v>
      </c>
    </row>
    <row r="101" spans="1:5">
      <c r="A101" s="138" t="s">
        <v>78</v>
      </c>
      <c r="B101" s="73">
        <v>1256</v>
      </c>
      <c r="C101" s="133">
        <v>43572</v>
      </c>
      <c r="D101" s="134">
        <v>2307.15</v>
      </c>
      <c r="E101" s="129" t="s">
        <v>79</v>
      </c>
    </row>
    <row r="102" spans="1:5">
      <c r="A102" s="138" t="s">
        <v>78</v>
      </c>
      <c r="B102" s="73">
        <v>1257</v>
      </c>
      <c r="C102" s="133">
        <v>43572</v>
      </c>
      <c r="D102" s="134">
        <v>2763.22</v>
      </c>
      <c r="E102" s="129" t="s">
        <v>79</v>
      </c>
    </row>
    <row r="103" spans="1:5">
      <c r="A103" s="138" t="s">
        <v>78</v>
      </c>
      <c r="B103" s="73">
        <v>1258</v>
      </c>
      <c r="C103" s="133">
        <v>43572</v>
      </c>
      <c r="D103" s="134">
        <v>78642.91</v>
      </c>
      <c r="E103" s="129" t="s">
        <v>79</v>
      </c>
    </row>
    <row r="104" spans="1:5">
      <c r="A104" s="138" t="s">
        <v>78</v>
      </c>
      <c r="B104" s="73">
        <v>1367</v>
      </c>
      <c r="C104" s="133">
        <v>43580</v>
      </c>
      <c r="D104" s="134">
        <v>2557.62</v>
      </c>
      <c r="E104" s="129" t="s">
        <v>79</v>
      </c>
    </row>
    <row r="105" spans="1:5">
      <c r="A105" s="130" t="s">
        <v>80</v>
      </c>
      <c r="B105" s="130"/>
      <c r="C105" s="130"/>
      <c r="D105" s="131">
        <f>SUM(D77:D104)</f>
        <v>153200.35999999999</v>
      </c>
      <c r="E105" s="132"/>
    </row>
    <row r="106" spans="1:5" ht="33">
      <c r="A106" s="138" t="s">
        <v>126</v>
      </c>
      <c r="B106" s="148">
        <v>1136</v>
      </c>
      <c r="C106" s="139">
        <v>43564</v>
      </c>
      <c r="D106" s="136">
        <v>21048</v>
      </c>
      <c r="E106" s="132" t="s">
        <v>348</v>
      </c>
    </row>
    <row r="107" spans="1:5" ht="33">
      <c r="A107" s="138" t="s">
        <v>126</v>
      </c>
      <c r="B107" s="148">
        <v>1136</v>
      </c>
      <c r="C107" s="139">
        <v>43564</v>
      </c>
      <c r="D107" s="136">
        <v>8419</v>
      </c>
      <c r="E107" s="132" t="s">
        <v>348</v>
      </c>
    </row>
    <row r="108" spans="1:5" ht="33">
      <c r="A108" s="138" t="s">
        <v>126</v>
      </c>
      <c r="B108" s="148">
        <v>1136</v>
      </c>
      <c r="C108" s="139">
        <v>43564</v>
      </c>
      <c r="D108" s="136">
        <v>5473</v>
      </c>
      <c r="E108" s="132" t="s">
        <v>348</v>
      </c>
    </row>
    <row r="109" spans="1:5" ht="33">
      <c r="A109" s="138" t="s">
        <v>126</v>
      </c>
      <c r="B109" s="148">
        <v>1144</v>
      </c>
      <c r="C109" s="139">
        <v>43564</v>
      </c>
      <c r="D109" s="136">
        <v>48067</v>
      </c>
      <c r="E109" s="132" t="s">
        <v>348</v>
      </c>
    </row>
    <row r="110" spans="1:5" ht="33">
      <c r="A110" s="138" t="s">
        <v>126</v>
      </c>
      <c r="B110" s="148">
        <v>1</v>
      </c>
      <c r="C110" s="139">
        <v>43565</v>
      </c>
      <c r="D110" s="136">
        <v>171</v>
      </c>
      <c r="E110" s="132" t="s">
        <v>348</v>
      </c>
    </row>
    <row r="111" spans="1:5" ht="33">
      <c r="A111" s="138" t="s">
        <v>126</v>
      </c>
      <c r="B111" s="148">
        <v>2</v>
      </c>
      <c r="C111" s="139">
        <v>43565</v>
      </c>
      <c r="D111" s="136">
        <v>112</v>
      </c>
      <c r="E111" s="132" t="s">
        <v>348</v>
      </c>
    </row>
    <row r="112" spans="1:5" ht="33">
      <c r="A112" s="138" t="s">
        <v>126</v>
      </c>
      <c r="B112" s="148">
        <v>4</v>
      </c>
      <c r="C112" s="139">
        <v>43565</v>
      </c>
      <c r="D112" s="136">
        <v>263</v>
      </c>
      <c r="E112" s="132" t="s">
        <v>348</v>
      </c>
    </row>
    <row r="113" spans="1:5" ht="33">
      <c r="A113" s="138" t="s">
        <v>126</v>
      </c>
      <c r="B113" s="148">
        <v>5</v>
      </c>
      <c r="C113" s="139">
        <v>43565</v>
      </c>
      <c r="D113" s="136">
        <v>150</v>
      </c>
      <c r="E113" s="132" t="s">
        <v>348</v>
      </c>
    </row>
    <row r="114" spans="1:5" ht="33">
      <c r="A114" s="138" t="s">
        <v>126</v>
      </c>
      <c r="B114" s="148">
        <v>6</v>
      </c>
      <c r="C114" s="139">
        <v>43565</v>
      </c>
      <c r="D114" s="136">
        <v>250</v>
      </c>
      <c r="E114" s="132" t="s">
        <v>348</v>
      </c>
    </row>
    <row r="115" spans="1:5" ht="33">
      <c r="A115" s="138" t="s">
        <v>126</v>
      </c>
      <c r="B115" s="148">
        <v>7</v>
      </c>
      <c r="C115" s="139">
        <v>43565</v>
      </c>
      <c r="D115" s="136">
        <v>240</v>
      </c>
      <c r="E115" s="132" t="s">
        <v>348</v>
      </c>
    </row>
    <row r="116" spans="1:5" ht="33">
      <c r="A116" s="138" t="s">
        <v>126</v>
      </c>
      <c r="B116" s="148">
        <v>1159</v>
      </c>
      <c r="C116" s="139">
        <v>43565</v>
      </c>
      <c r="D116" s="136">
        <v>81344</v>
      </c>
      <c r="E116" s="132" t="s">
        <v>348</v>
      </c>
    </row>
    <row r="117" spans="1:5" ht="33">
      <c r="A117" s="138" t="s">
        <v>126</v>
      </c>
      <c r="B117" s="148">
        <v>1160</v>
      </c>
      <c r="C117" s="139">
        <v>43565</v>
      </c>
      <c r="D117" s="136">
        <v>84053</v>
      </c>
      <c r="E117" s="132" t="s">
        <v>348</v>
      </c>
    </row>
    <row r="118" spans="1:5">
      <c r="A118" s="130" t="s">
        <v>127</v>
      </c>
      <c r="B118" s="130"/>
      <c r="C118" s="130"/>
      <c r="D118" s="131">
        <f>SUM(D106:D117)</f>
        <v>249590</v>
      </c>
      <c r="E118" s="137"/>
    </row>
    <row r="119" spans="1:5" ht="49.5">
      <c r="A119" s="138" t="s">
        <v>81</v>
      </c>
      <c r="B119" s="73">
        <v>1149</v>
      </c>
      <c r="C119" s="133">
        <v>43563</v>
      </c>
      <c r="D119" s="136">
        <v>1749.66</v>
      </c>
      <c r="E119" s="129" t="s">
        <v>86</v>
      </c>
    </row>
    <row r="120" spans="1:5" ht="49.5">
      <c r="A120" s="138" t="s">
        <v>81</v>
      </c>
      <c r="B120" s="11">
        <v>1151</v>
      </c>
      <c r="C120" s="104">
        <v>43563</v>
      </c>
      <c r="D120" s="136">
        <v>874.83</v>
      </c>
      <c r="E120" s="129" t="s">
        <v>87</v>
      </c>
    </row>
    <row r="121" spans="1:5" ht="33">
      <c r="A121" s="138" t="s">
        <v>81</v>
      </c>
      <c r="B121" s="73">
        <v>1150</v>
      </c>
      <c r="C121" s="133">
        <v>43563</v>
      </c>
      <c r="D121" s="136">
        <v>150</v>
      </c>
      <c r="E121" s="129" t="s">
        <v>89</v>
      </c>
    </row>
    <row r="122" spans="1:5" ht="33">
      <c r="A122" s="138" t="s">
        <v>81</v>
      </c>
      <c r="B122" s="73">
        <v>1152</v>
      </c>
      <c r="C122" s="133">
        <v>43563</v>
      </c>
      <c r="D122" s="136">
        <v>100</v>
      </c>
      <c r="E122" s="129" t="s">
        <v>89</v>
      </c>
    </row>
    <row r="123" spans="1:5">
      <c r="A123" s="138" t="s">
        <v>81</v>
      </c>
      <c r="B123" s="73">
        <v>1064</v>
      </c>
      <c r="C123" s="133">
        <v>43564</v>
      </c>
      <c r="D123" s="134">
        <v>17487</v>
      </c>
      <c r="E123" s="129" t="s">
        <v>57</v>
      </c>
    </row>
    <row r="124" spans="1:5" ht="33">
      <c r="A124" s="138" t="s">
        <v>81</v>
      </c>
      <c r="B124" s="73">
        <v>1116</v>
      </c>
      <c r="C124" s="133">
        <v>43564</v>
      </c>
      <c r="D124" s="134">
        <v>39310</v>
      </c>
      <c r="E124" s="129" t="s">
        <v>82</v>
      </c>
    </row>
    <row r="125" spans="1:5" ht="33">
      <c r="A125" s="138" t="s">
        <v>81</v>
      </c>
      <c r="B125" s="73">
        <v>1088</v>
      </c>
      <c r="C125" s="133">
        <v>43564</v>
      </c>
      <c r="D125" s="134">
        <v>1560</v>
      </c>
      <c r="E125" s="129" t="s">
        <v>83</v>
      </c>
    </row>
    <row r="126" spans="1:5" ht="33">
      <c r="A126" s="138" t="s">
        <v>81</v>
      </c>
      <c r="B126" s="73">
        <v>1127</v>
      </c>
      <c r="C126" s="133">
        <v>43564</v>
      </c>
      <c r="D126" s="134">
        <v>1248</v>
      </c>
      <c r="E126" s="129" t="s">
        <v>84</v>
      </c>
    </row>
    <row r="127" spans="1:5" ht="33">
      <c r="A127" s="138" t="s">
        <v>81</v>
      </c>
      <c r="B127" s="73">
        <v>1159</v>
      </c>
      <c r="C127" s="133">
        <v>43565</v>
      </c>
      <c r="D127" s="136">
        <v>-81344</v>
      </c>
      <c r="E127" s="129" t="s">
        <v>128</v>
      </c>
    </row>
    <row r="128" spans="1:5" ht="33">
      <c r="A128" s="138" t="s">
        <v>81</v>
      </c>
      <c r="B128" s="73">
        <v>1160</v>
      </c>
      <c r="C128" s="133">
        <v>43565</v>
      </c>
      <c r="D128" s="136">
        <v>-84053</v>
      </c>
      <c r="E128" s="129" t="s">
        <v>128</v>
      </c>
    </row>
    <row r="129" spans="1:15">
      <c r="A129" s="138" t="s">
        <v>81</v>
      </c>
      <c r="B129" s="11">
        <v>609</v>
      </c>
      <c r="C129" s="104">
        <v>43572</v>
      </c>
      <c r="D129" s="78">
        <v>2399.37</v>
      </c>
      <c r="E129" s="132" t="s">
        <v>85</v>
      </c>
    </row>
    <row r="130" spans="1:15">
      <c r="A130" s="138" t="s">
        <v>81</v>
      </c>
      <c r="B130" s="73">
        <v>610</v>
      </c>
      <c r="C130" s="133">
        <v>43572</v>
      </c>
      <c r="D130" s="134">
        <v>1791.74</v>
      </c>
      <c r="E130" s="132" t="s">
        <v>85</v>
      </c>
    </row>
    <row r="131" spans="1:15">
      <c r="A131" s="138" t="s">
        <v>81</v>
      </c>
      <c r="B131" s="73">
        <v>1204</v>
      </c>
      <c r="C131" s="133">
        <v>43572</v>
      </c>
      <c r="D131" s="134">
        <v>529.25</v>
      </c>
      <c r="E131" s="132" t="s">
        <v>85</v>
      </c>
    </row>
    <row r="132" spans="1:15">
      <c r="A132" s="138" t="s">
        <v>81</v>
      </c>
      <c r="B132" s="73">
        <v>1205</v>
      </c>
      <c r="C132" s="133">
        <v>43572</v>
      </c>
      <c r="D132" s="134">
        <v>536</v>
      </c>
      <c r="E132" s="132" t="s">
        <v>85</v>
      </c>
    </row>
    <row r="133" spans="1:15">
      <c r="A133" s="138" t="s">
        <v>81</v>
      </c>
      <c r="B133" s="73">
        <v>1208</v>
      </c>
      <c r="C133" s="133">
        <v>43572</v>
      </c>
      <c r="D133" s="134">
        <v>1217.47</v>
      </c>
      <c r="E133" s="132" t="s">
        <v>85</v>
      </c>
    </row>
    <row r="134" spans="1:15">
      <c r="A134" s="138" t="s">
        <v>81</v>
      </c>
      <c r="B134" s="73">
        <v>1209</v>
      </c>
      <c r="C134" s="133">
        <v>43572</v>
      </c>
      <c r="D134" s="134">
        <v>433.36</v>
      </c>
      <c r="E134" s="132" t="s">
        <v>85</v>
      </c>
    </row>
    <row r="135" spans="1:15">
      <c r="A135" s="138" t="s">
        <v>81</v>
      </c>
      <c r="B135" s="73">
        <v>1210</v>
      </c>
      <c r="C135" s="133">
        <v>43572</v>
      </c>
      <c r="D135" s="134">
        <v>512</v>
      </c>
      <c r="E135" s="132" t="s">
        <v>85</v>
      </c>
    </row>
    <row r="136" spans="1:15" ht="49.5">
      <c r="A136" s="138" t="s">
        <v>81</v>
      </c>
      <c r="B136" s="73">
        <v>1304</v>
      </c>
      <c r="C136" s="133">
        <v>43579</v>
      </c>
      <c r="D136" s="136">
        <v>2381.1</v>
      </c>
      <c r="E136" s="129" t="s">
        <v>88</v>
      </c>
    </row>
    <row r="137" spans="1:15">
      <c r="A137" s="130" t="s">
        <v>90</v>
      </c>
      <c r="B137" s="130"/>
      <c r="C137" s="130"/>
      <c r="D137" s="131">
        <f>SUM(D119:D136)</f>
        <v>-93117.219999999987</v>
      </c>
      <c r="E137" s="137"/>
    </row>
    <row r="138" spans="1:15">
      <c r="A138" s="130" t="s">
        <v>91</v>
      </c>
      <c r="B138" s="130"/>
      <c r="C138" s="130"/>
      <c r="D138" s="131">
        <f>+D25+D37+D45+D66+D69+D76+D105+D118+D137</f>
        <v>5520058.7199999997</v>
      </c>
      <c r="E138" s="132"/>
    </row>
    <row r="139" spans="1:15" ht="33">
      <c r="A139" s="128" t="s">
        <v>92</v>
      </c>
      <c r="B139" s="135">
        <v>1061</v>
      </c>
      <c r="C139" s="139">
        <v>43564</v>
      </c>
      <c r="D139" s="136">
        <v>49945</v>
      </c>
      <c r="E139" s="132" t="s">
        <v>346</v>
      </c>
    </row>
    <row r="140" spans="1:15" ht="33">
      <c r="A140" s="128" t="s">
        <v>92</v>
      </c>
      <c r="B140" s="135">
        <v>3</v>
      </c>
      <c r="C140" s="139">
        <v>43565</v>
      </c>
      <c r="D140" s="136">
        <v>992</v>
      </c>
      <c r="E140" s="132" t="s">
        <v>346</v>
      </c>
    </row>
    <row r="141" spans="1:15">
      <c r="A141" s="130" t="s">
        <v>93</v>
      </c>
      <c r="B141" s="130"/>
      <c r="C141" s="130"/>
      <c r="D141" s="131">
        <f>SUM(D139:D140)</f>
        <v>50937</v>
      </c>
      <c r="E141" s="137"/>
    </row>
    <row r="142" spans="1:15" ht="33">
      <c r="A142" s="128" t="s">
        <v>94</v>
      </c>
      <c r="B142" s="140">
        <v>1097</v>
      </c>
      <c r="C142" s="141">
        <v>43564</v>
      </c>
      <c r="D142" s="134">
        <v>8079</v>
      </c>
      <c r="E142" s="132" t="s">
        <v>347</v>
      </c>
    </row>
    <row r="143" spans="1:15" ht="33">
      <c r="A143" s="128" t="s">
        <v>94</v>
      </c>
      <c r="B143" s="140">
        <v>3</v>
      </c>
      <c r="C143" s="141">
        <v>43565</v>
      </c>
      <c r="D143" s="134">
        <v>167</v>
      </c>
      <c r="E143" s="132" t="s">
        <v>347</v>
      </c>
    </row>
    <row r="144" spans="1:15">
      <c r="A144" s="130" t="s">
        <v>95</v>
      </c>
      <c r="B144" s="130"/>
      <c r="C144" s="130"/>
      <c r="D144" s="131">
        <f>SUM(D142:D143)</f>
        <v>8246</v>
      </c>
      <c r="E144" s="142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1:15" ht="33" hidden="1">
      <c r="A145" s="138" t="s">
        <v>96</v>
      </c>
      <c r="B145" s="135"/>
      <c r="C145" s="139"/>
      <c r="D145" s="136"/>
      <c r="E145" s="142" t="s">
        <v>97</v>
      </c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1:15" hidden="1">
      <c r="A146" s="138" t="s">
        <v>96</v>
      </c>
      <c r="B146" s="135"/>
      <c r="C146" s="139"/>
      <c r="D146" s="136"/>
      <c r="E146" s="142" t="s">
        <v>98</v>
      </c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1:15" hidden="1">
      <c r="A147" s="130" t="s">
        <v>99</v>
      </c>
      <c r="B147" s="130"/>
      <c r="C147" s="130"/>
      <c r="D147" s="131">
        <f>+SUM(D145:D146)</f>
        <v>0</v>
      </c>
      <c r="E147" s="132"/>
    </row>
    <row r="148" spans="1:15">
      <c r="A148" s="128" t="s">
        <v>100</v>
      </c>
      <c r="B148" s="135">
        <v>1214</v>
      </c>
      <c r="C148" s="139">
        <v>43572</v>
      </c>
      <c r="D148" s="136">
        <v>10889.23</v>
      </c>
      <c r="E148" s="132" t="s">
        <v>101</v>
      </c>
    </row>
    <row r="149" spans="1:15">
      <c r="A149" s="128" t="s">
        <v>100</v>
      </c>
      <c r="B149" s="135">
        <v>1215</v>
      </c>
      <c r="C149" s="139">
        <v>43572</v>
      </c>
      <c r="D149" s="136">
        <v>1280</v>
      </c>
      <c r="E149" s="132" t="s">
        <v>101</v>
      </c>
    </row>
    <row r="150" spans="1:15">
      <c r="A150" s="128" t="s">
        <v>100</v>
      </c>
      <c r="B150" s="135">
        <v>1216</v>
      </c>
      <c r="C150" s="139">
        <v>43572</v>
      </c>
      <c r="D150" s="136">
        <v>47.95</v>
      </c>
      <c r="E150" s="132" t="s">
        <v>101</v>
      </c>
    </row>
    <row r="151" spans="1:15">
      <c r="A151" s="128" t="s">
        <v>100</v>
      </c>
      <c r="B151" s="135">
        <v>1217</v>
      </c>
      <c r="C151" s="139">
        <v>43572</v>
      </c>
      <c r="D151" s="136">
        <v>1265</v>
      </c>
      <c r="E151" s="132" t="s">
        <v>101</v>
      </c>
    </row>
    <row r="152" spans="1:15">
      <c r="A152" s="128" t="s">
        <v>100</v>
      </c>
      <c r="B152" s="135">
        <v>1261</v>
      </c>
      <c r="C152" s="139">
        <v>43577</v>
      </c>
      <c r="D152" s="136">
        <v>1042.8900000000001</v>
      </c>
      <c r="E152" s="132" t="s">
        <v>101</v>
      </c>
    </row>
    <row r="153" spans="1:15">
      <c r="A153" s="128" t="s">
        <v>100</v>
      </c>
      <c r="B153" s="135">
        <v>1262</v>
      </c>
      <c r="C153" s="139">
        <v>43577</v>
      </c>
      <c r="D153" s="136">
        <v>1311.47</v>
      </c>
      <c r="E153" s="132" t="s">
        <v>101</v>
      </c>
    </row>
    <row r="154" spans="1:15">
      <c r="A154" s="128" t="s">
        <v>100</v>
      </c>
      <c r="B154" s="135">
        <v>1263</v>
      </c>
      <c r="C154" s="139">
        <v>43577</v>
      </c>
      <c r="D154" s="136">
        <v>176.41</v>
      </c>
      <c r="E154" s="132" t="s">
        <v>101</v>
      </c>
    </row>
    <row r="155" spans="1:15">
      <c r="A155" s="128" t="s">
        <v>100</v>
      </c>
      <c r="B155" s="135">
        <v>1264</v>
      </c>
      <c r="C155" s="139">
        <v>43577</v>
      </c>
      <c r="D155" s="136">
        <v>2409.48</v>
      </c>
      <c r="E155" s="132" t="s">
        <v>101</v>
      </c>
    </row>
    <row r="156" spans="1:15">
      <c r="A156" s="128" t="s">
        <v>100</v>
      </c>
      <c r="B156" s="135">
        <v>1265</v>
      </c>
      <c r="C156" s="139">
        <v>43577</v>
      </c>
      <c r="D156" s="136">
        <v>296.89999999999998</v>
      </c>
      <c r="E156" s="132" t="s">
        <v>101</v>
      </c>
    </row>
    <row r="157" spans="1:15">
      <c r="A157" s="128" t="s">
        <v>100</v>
      </c>
      <c r="B157" s="135">
        <v>1266</v>
      </c>
      <c r="C157" s="139">
        <v>43577</v>
      </c>
      <c r="D157" s="136">
        <v>90.31</v>
      </c>
      <c r="E157" s="132" t="s">
        <v>101</v>
      </c>
    </row>
    <row r="158" spans="1:15">
      <c r="A158" s="128" t="s">
        <v>100</v>
      </c>
      <c r="B158" s="135">
        <v>1267</v>
      </c>
      <c r="C158" s="139">
        <v>43577</v>
      </c>
      <c r="D158" s="136">
        <v>160.61000000000001</v>
      </c>
      <c r="E158" s="132" t="s">
        <v>101</v>
      </c>
    </row>
    <row r="159" spans="1:15">
      <c r="A159" s="128" t="s">
        <v>100</v>
      </c>
      <c r="B159" s="135">
        <v>1267</v>
      </c>
      <c r="C159" s="139">
        <v>43577</v>
      </c>
      <c r="D159" s="136">
        <v>54.76</v>
      </c>
      <c r="E159" s="132" t="s">
        <v>101</v>
      </c>
    </row>
    <row r="160" spans="1:15">
      <c r="A160" s="128" t="s">
        <v>100</v>
      </c>
      <c r="B160" s="135">
        <v>1269</v>
      </c>
      <c r="C160" s="139">
        <v>43577</v>
      </c>
      <c r="D160" s="136">
        <v>285.3</v>
      </c>
      <c r="E160" s="132" t="s">
        <v>101</v>
      </c>
    </row>
    <row r="161" spans="1:5">
      <c r="A161" s="128" t="s">
        <v>100</v>
      </c>
      <c r="B161" s="135">
        <v>1270</v>
      </c>
      <c r="C161" s="139">
        <v>43577</v>
      </c>
      <c r="D161" s="136">
        <v>969.93</v>
      </c>
      <c r="E161" s="132" t="s">
        <v>101</v>
      </c>
    </row>
    <row r="162" spans="1:5">
      <c r="A162" s="128" t="s">
        <v>100</v>
      </c>
      <c r="B162" s="135">
        <v>1271</v>
      </c>
      <c r="C162" s="139">
        <v>43577</v>
      </c>
      <c r="D162" s="136">
        <v>1511.1</v>
      </c>
      <c r="E162" s="132" t="s">
        <v>101</v>
      </c>
    </row>
    <row r="163" spans="1:5">
      <c r="A163" s="128" t="s">
        <v>100</v>
      </c>
      <c r="B163" s="135">
        <v>1272</v>
      </c>
      <c r="C163" s="139">
        <v>43577</v>
      </c>
      <c r="D163" s="136">
        <v>722.77</v>
      </c>
      <c r="E163" s="132" t="s">
        <v>101</v>
      </c>
    </row>
    <row r="164" spans="1:5">
      <c r="A164" s="128" t="s">
        <v>100</v>
      </c>
      <c r="B164" s="135">
        <v>627</v>
      </c>
      <c r="C164" s="139">
        <v>43578</v>
      </c>
      <c r="D164" s="136">
        <v>292.26</v>
      </c>
      <c r="E164" s="132" t="s">
        <v>101</v>
      </c>
    </row>
    <row r="165" spans="1:5">
      <c r="A165" s="128" t="s">
        <v>100</v>
      </c>
      <c r="B165" s="135">
        <v>630</v>
      </c>
      <c r="C165" s="139">
        <v>43578</v>
      </c>
      <c r="D165" s="136">
        <v>382.01</v>
      </c>
      <c r="E165" s="132" t="s">
        <v>101</v>
      </c>
    </row>
    <row r="166" spans="1:5">
      <c r="A166" s="128" t="s">
        <v>100</v>
      </c>
      <c r="B166" s="135">
        <v>632</v>
      </c>
      <c r="C166" s="139">
        <v>43578</v>
      </c>
      <c r="D166" s="136">
        <v>216.85</v>
      </c>
      <c r="E166" s="132" t="s">
        <v>101</v>
      </c>
    </row>
    <row r="167" spans="1:5">
      <c r="A167" s="128" t="s">
        <v>100</v>
      </c>
      <c r="B167" s="135">
        <v>635</v>
      </c>
      <c r="C167" s="139">
        <v>43578</v>
      </c>
      <c r="D167" s="136">
        <v>165.68</v>
      </c>
      <c r="E167" s="132" t="s">
        <v>101</v>
      </c>
    </row>
    <row r="168" spans="1:5">
      <c r="A168" s="128" t="s">
        <v>100</v>
      </c>
      <c r="B168" s="135">
        <v>636</v>
      </c>
      <c r="C168" s="139">
        <v>43578</v>
      </c>
      <c r="D168" s="136">
        <v>297.32</v>
      </c>
      <c r="E168" s="132" t="s">
        <v>101</v>
      </c>
    </row>
    <row r="169" spans="1:5">
      <c r="A169" s="128" t="s">
        <v>100</v>
      </c>
      <c r="B169" s="135">
        <v>637</v>
      </c>
      <c r="C169" s="139">
        <v>43578</v>
      </c>
      <c r="D169" s="136">
        <v>933.64</v>
      </c>
      <c r="E169" s="132" t="s">
        <v>101</v>
      </c>
    </row>
    <row r="170" spans="1:5">
      <c r="A170" s="128" t="s">
        <v>100</v>
      </c>
      <c r="B170" s="135">
        <v>638</v>
      </c>
      <c r="C170" s="139">
        <v>43578</v>
      </c>
      <c r="D170" s="136">
        <v>300.82</v>
      </c>
      <c r="E170" s="132" t="s">
        <v>101</v>
      </c>
    </row>
    <row r="171" spans="1:5">
      <c r="A171" s="128" t="s">
        <v>100</v>
      </c>
      <c r="B171" s="135">
        <v>626</v>
      </c>
      <c r="C171" s="139">
        <v>43579</v>
      </c>
      <c r="D171" s="136">
        <v>848.24</v>
      </c>
      <c r="E171" s="132" t="s">
        <v>101</v>
      </c>
    </row>
    <row r="172" spans="1:5">
      <c r="A172" s="128" t="s">
        <v>100</v>
      </c>
      <c r="B172" s="135">
        <v>628</v>
      </c>
      <c r="C172" s="139">
        <v>43579</v>
      </c>
      <c r="D172" s="136">
        <v>433.81</v>
      </c>
      <c r="E172" s="132" t="s">
        <v>101</v>
      </c>
    </row>
    <row r="173" spans="1:5">
      <c r="A173" s="128" t="s">
        <v>100</v>
      </c>
      <c r="B173" s="135">
        <v>629</v>
      </c>
      <c r="C173" s="139">
        <v>43579</v>
      </c>
      <c r="D173" s="136">
        <v>187.92</v>
      </c>
      <c r="E173" s="132" t="s">
        <v>101</v>
      </c>
    </row>
    <row r="174" spans="1:5">
      <c r="A174" s="128" t="s">
        <v>100</v>
      </c>
      <c r="B174" s="135">
        <v>633</v>
      </c>
      <c r="C174" s="139">
        <v>43579</v>
      </c>
      <c r="D174" s="136">
        <v>260.39999999999998</v>
      </c>
      <c r="E174" s="132" t="s">
        <v>101</v>
      </c>
    </row>
    <row r="175" spans="1:5">
      <c r="A175" s="128" t="s">
        <v>100</v>
      </c>
      <c r="B175" s="135">
        <v>634</v>
      </c>
      <c r="C175" s="139">
        <v>43579</v>
      </c>
      <c r="D175" s="136">
        <v>881.32</v>
      </c>
      <c r="E175" s="132" t="s">
        <v>101</v>
      </c>
    </row>
    <row r="176" spans="1:5">
      <c r="A176" s="128" t="s">
        <v>100</v>
      </c>
      <c r="B176" s="135">
        <v>75</v>
      </c>
      <c r="C176" s="139">
        <v>43579</v>
      </c>
      <c r="D176" s="136">
        <v>457.95</v>
      </c>
      <c r="E176" s="132" t="s">
        <v>101</v>
      </c>
    </row>
    <row r="177" spans="1:5">
      <c r="A177" s="128" t="s">
        <v>100</v>
      </c>
      <c r="B177" s="135">
        <v>631</v>
      </c>
      <c r="C177" s="139">
        <v>43580</v>
      </c>
      <c r="D177" s="136">
        <v>691.09</v>
      </c>
      <c r="E177" s="132" t="s">
        <v>101</v>
      </c>
    </row>
    <row r="178" spans="1:5">
      <c r="A178" s="130" t="s">
        <v>102</v>
      </c>
      <c r="B178" s="130"/>
      <c r="C178" s="130"/>
      <c r="D178" s="131">
        <f>SUM(D148:D177)</f>
        <v>28863.42</v>
      </c>
      <c r="E178" s="137"/>
    </row>
    <row r="179" spans="1:5" hidden="1">
      <c r="A179" s="130" t="s">
        <v>103</v>
      </c>
      <c r="B179" s="130"/>
      <c r="C179" s="130"/>
      <c r="D179" s="131">
        <f>+D178+D144+D147+D141</f>
        <v>88046.42</v>
      </c>
      <c r="E179" s="132"/>
    </row>
    <row r="180" spans="1:5" ht="49.5" hidden="1">
      <c r="A180" s="128" t="s">
        <v>104</v>
      </c>
      <c r="B180" s="73"/>
      <c r="C180" s="133"/>
      <c r="D180" s="134"/>
      <c r="E180" s="132" t="s">
        <v>105</v>
      </c>
    </row>
    <row r="181" spans="1:5" ht="33" hidden="1">
      <c r="A181" s="128" t="s">
        <v>104</v>
      </c>
      <c r="B181" s="11"/>
      <c r="C181" s="104"/>
      <c r="D181" s="78"/>
      <c r="E181" s="132" t="s">
        <v>106</v>
      </c>
    </row>
    <row r="182" spans="1:5" hidden="1">
      <c r="A182" s="130" t="s">
        <v>107</v>
      </c>
      <c r="B182" s="130"/>
      <c r="C182" s="130"/>
      <c r="D182" s="131">
        <f>SUM(D180:D181)</f>
        <v>0</v>
      </c>
      <c r="E182" s="137"/>
    </row>
    <row r="183" spans="1:5" ht="49.5" hidden="1">
      <c r="A183" s="138" t="s">
        <v>108</v>
      </c>
      <c r="B183" s="11"/>
      <c r="C183" s="104"/>
      <c r="D183" s="78"/>
      <c r="E183" s="132" t="s">
        <v>109</v>
      </c>
    </row>
    <row r="184" spans="1:5" hidden="1">
      <c r="A184" s="130" t="s">
        <v>110</v>
      </c>
      <c r="B184" s="130"/>
      <c r="C184" s="130"/>
      <c r="D184" s="131">
        <f>SUM(D183:D183)</f>
        <v>0</v>
      </c>
      <c r="E184" s="137"/>
    </row>
    <row r="185" spans="1:5" ht="49.5" hidden="1">
      <c r="A185" s="128" t="s">
        <v>111</v>
      </c>
      <c r="B185" s="8"/>
      <c r="C185" s="146"/>
      <c r="D185" s="149"/>
      <c r="E185" s="132" t="s">
        <v>112</v>
      </c>
    </row>
    <row r="186" spans="1:5" hidden="1">
      <c r="A186" s="130" t="s">
        <v>113</v>
      </c>
      <c r="B186" s="130"/>
      <c r="C186" s="130"/>
      <c r="D186" s="131">
        <f>SUM(D185:D185)</f>
        <v>0</v>
      </c>
      <c r="E186" s="137"/>
    </row>
    <row r="187" spans="1:5" ht="66" hidden="1">
      <c r="A187" s="128" t="s">
        <v>114</v>
      </c>
      <c r="B187" s="11"/>
      <c r="C187" s="104"/>
      <c r="D187" s="78"/>
      <c r="E187" s="132" t="s">
        <v>115</v>
      </c>
    </row>
    <row r="188" spans="1:5" hidden="1">
      <c r="A188" s="130" t="s">
        <v>116</v>
      </c>
      <c r="B188" s="130"/>
      <c r="C188" s="130"/>
      <c r="D188" s="131">
        <f>SUM(D187:D187)</f>
        <v>0</v>
      </c>
      <c r="E188" s="132"/>
    </row>
    <row r="189" spans="1:5" ht="82.5" hidden="1">
      <c r="A189" s="128" t="s">
        <v>117</v>
      </c>
      <c r="B189" s="73"/>
      <c r="C189" s="133"/>
      <c r="D189" s="134"/>
      <c r="E189" s="132" t="s">
        <v>118</v>
      </c>
    </row>
    <row r="190" spans="1:5" hidden="1">
      <c r="A190" s="130" t="s">
        <v>119</v>
      </c>
      <c r="B190" s="130"/>
      <c r="C190" s="130"/>
      <c r="D190" s="131">
        <f>SUM(D189:D189)</f>
        <v>0</v>
      </c>
      <c r="E190" s="137"/>
    </row>
    <row r="191" spans="1:5" ht="66">
      <c r="A191" s="128" t="s">
        <v>120</v>
      </c>
      <c r="B191" s="135">
        <v>1115</v>
      </c>
      <c r="C191" s="139">
        <v>43564</v>
      </c>
      <c r="D191" s="136">
        <v>117686</v>
      </c>
      <c r="E191" s="147" t="s">
        <v>121</v>
      </c>
    </row>
    <row r="192" spans="1:5">
      <c r="A192" s="130" t="s">
        <v>122</v>
      </c>
      <c r="B192" s="130"/>
      <c r="C192" s="130"/>
      <c r="D192" s="131">
        <f>SUM(D191:D191)</f>
        <v>117686</v>
      </c>
      <c r="E192" s="137"/>
    </row>
    <row r="193" spans="1:5">
      <c r="A193" s="130" t="s">
        <v>123</v>
      </c>
      <c r="B193" s="130"/>
      <c r="C193" s="130"/>
      <c r="D193" s="131">
        <f>+D192+D188+D186+D184+D190+D182</f>
        <v>117686</v>
      </c>
      <c r="E193" s="137"/>
    </row>
    <row r="194" spans="1:5">
      <c r="A194" s="130" t="s">
        <v>124</v>
      </c>
      <c r="B194" s="130"/>
      <c r="C194" s="130"/>
      <c r="D194" s="131">
        <f>D138+D179+D193</f>
        <v>5725791.1399999997</v>
      </c>
      <c r="E194" s="137"/>
    </row>
    <row r="195" spans="1:5">
      <c r="A195" s="120"/>
      <c r="B195" s="120"/>
      <c r="C195" s="120"/>
      <c r="D195" s="5"/>
      <c r="E195" s="121"/>
    </row>
    <row r="196" spans="1:5">
      <c r="D196" s="150"/>
      <c r="E196" s="151"/>
    </row>
    <row r="197" spans="1:5">
      <c r="D197" s="150"/>
      <c r="E197" s="151"/>
    </row>
    <row r="198" spans="1:5">
      <c r="D198" s="150"/>
      <c r="E198" s="151"/>
    </row>
    <row r="199" spans="1:5">
      <c r="D199" s="150"/>
      <c r="E199" s="151"/>
    </row>
    <row r="200" spans="1:5">
      <c r="D200" s="150"/>
      <c r="E200" s="151"/>
    </row>
    <row r="201" spans="1:5">
      <c r="D201" s="150"/>
      <c r="E201" s="151"/>
    </row>
    <row r="202" spans="1:5">
      <c r="D202" s="150"/>
      <c r="E202" s="151"/>
    </row>
    <row r="203" spans="1:5">
      <c r="D203" s="150"/>
      <c r="E203" s="8"/>
    </row>
    <row r="204" spans="1:5">
      <c r="D204" s="150"/>
      <c r="E204" s="151"/>
    </row>
    <row r="205" spans="1:5">
      <c r="D205" s="150"/>
      <c r="E205" s="151"/>
    </row>
    <row r="206" spans="1:5">
      <c r="D206" s="150"/>
      <c r="E206" s="151"/>
    </row>
    <row r="207" spans="1:5">
      <c r="D207" s="150"/>
      <c r="E207" s="151"/>
    </row>
    <row r="208" spans="1:5">
      <c r="D208" s="150"/>
      <c r="E208" s="151"/>
    </row>
    <row r="209" spans="4:5">
      <c r="D209" s="150"/>
      <c r="E209" s="151"/>
    </row>
    <row r="210" spans="4:5">
      <c r="D210" s="150"/>
      <c r="E210" s="151"/>
    </row>
    <row r="211" spans="4:5">
      <c r="D211" s="150"/>
      <c r="E211" s="151"/>
    </row>
    <row r="212" spans="4:5">
      <c r="D212" s="150"/>
      <c r="E212" s="151"/>
    </row>
    <row r="213" spans="4:5">
      <c r="D213" s="150"/>
      <c r="E213" s="151"/>
    </row>
    <row r="214" spans="4:5">
      <c r="D214" s="150"/>
      <c r="E214" s="151"/>
    </row>
    <row r="215" spans="4:5">
      <c r="D215" s="150"/>
      <c r="E215" s="151"/>
    </row>
    <row r="216" spans="4:5">
      <c r="D216" s="150"/>
      <c r="E216" s="151"/>
    </row>
    <row r="217" spans="4:5">
      <c r="D217" s="150"/>
      <c r="E217" s="151"/>
    </row>
    <row r="218" spans="4:5">
      <c r="D218" s="150"/>
      <c r="E218" s="151"/>
    </row>
    <row r="219" spans="4:5">
      <c r="D219" s="150"/>
      <c r="E219" s="151"/>
    </row>
    <row r="220" spans="4:5">
      <c r="D220" s="150"/>
      <c r="E220" s="151"/>
    </row>
    <row r="221" spans="4:5">
      <c r="D221" s="150"/>
      <c r="E221" s="151"/>
    </row>
    <row r="222" spans="4:5">
      <c r="D222" s="150"/>
      <c r="E222" s="151"/>
    </row>
    <row r="223" spans="4:5">
      <c r="D223" s="150"/>
      <c r="E223" s="151"/>
    </row>
    <row r="224" spans="4:5">
      <c r="D224" s="150"/>
      <c r="E224" s="151"/>
    </row>
    <row r="225" spans="4:5">
      <c r="D225" s="150"/>
      <c r="E225" s="151"/>
    </row>
    <row r="226" spans="4:5">
      <c r="D226" s="150"/>
      <c r="E226" s="151"/>
    </row>
    <row r="227" spans="4:5">
      <c r="D227" s="150"/>
      <c r="E227" s="151"/>
    </row>
    <row r="228" spans="4:5">
      <c r="D228" s="150"/>
      <c r="E228" s="151"/>
    </row>
  </sheetData>
  <sortState ref="B7:F24">
    <sortCondition ref="D7:D24"/>
  </sortState>
  <mergeCells count="1">
    <mergeCell ref="A4:E4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7"/>
  <sheetViews>
    <sheetView topLeftCell="A143" zoomScaleNormal="100" zoomScaleSheetLayoutView="112" workbookViewId="0">
      <selection activeCell="I160" sqref="I160"/>
    </sheetView>
  </sheetViews>
  <sheetFormatPr defaultRowHeight="16.5"/>
  <cols>
    <col min="1" max="1" width="6.5703125" style="8" customWidth="1"/>
    <col min="2" max="2" width="12.85546875" style="8" customWidth="1"/>
    <col min="3" max="3" width="20.42578125" style="8" customWidth="1"/>
    <col min="4" max="4" width="41" style="8" customWidth="1"/>
    <col min="5" max="5" width="73.85546875" style="19" customWidth="1"/>
    <col min="6" max="6" width="13.42578125" style="168" customWidth="1"/>
    <col min="7" max="7" width="17.7109375" style="8" customWidth="1"/>
    <col min="8" max="9" width="19" style="8" customWidth="1"/>
    <col min="10" max="10" width="13.85546875" style="8" customWidth="1"/>
    <col min="11" max="11" width="22" style="8" customWidth="1"/>
    <col min="12" max="12" width="24.42578125" style="8" customWidth="1"/>
    <col min="13" max="13" width="28.28515625" style="8" customWidth="1"/>
    <col min="14" max="256" width="9.140625" style="8"/>
    <col min="257" max="257" width="6.5703125" style="8" customWidth="1"/>
    <col min="258" max="258" width="12.85546875" style="8" customWidth="1"/>
    <col min="259" max="259" width="12.42578125" style="8" customWidth="1"/>
    <col min="260" max="260" width="29" style="8" customWidth="1"/>
    <col min="261" max="261" width="36.5703125" style="8" customWidth="1"/>
    <col min="262" max="262" width="12.5703125" style="8" customWidth="1"/>
    <col min="263" max="263" width="17.7109375" style="8" customWidth="1"/>
    <col min="264" max="265" width="19" style="8" customWidth="1"/>
    <col min="266" max="266" width="13.85546875" style="8" customWidth="1"/>
    <col min="267" max="267" width="22" style="8" customWidth="1"/>
    <col min="268" max="268" width="24.42578125" style="8" customWidth="1"/>
    <col min="269" max="269" width="28.28515625" style="8" customWidth="1"/>
    <col min="270" max="512" width="9.140625" style="8"/>
    <col min="513" max="513" width="6.5703125" style="8" customWidth="1"/>
    <col min="514" max="514" width="12.85546875" style="8" customWidth="1"/>
    <col min="515" max="515" width="12.42578125" style="8" customWidth="1"/>
    <col min="516" max="516" width="29" style="8" customWidth="1"/>
    <col min="517" max="517" width="36.5703125" style="8" customWidth="1"/>
    <col min="518" max="518" width="12.5703125" style="8" customWidth="1"/>
    <col min="519" max="519" width="17.7109375" style="8" customWidth="1"/>
    <col min="520" max="521" width="19" style="8" customWidth="1"/>
    <col min="522" max="522" width="13.85546875" style="8" customWidth="1"/>
    <col min="523" max="523" width="22" style="8" customWidth="1"/>
    <col min="524" max="524" width="24.42578125" style="8" customWidth="1"/>
    <col min="525" max="525" width="28.28515625" style="8" customWidth="1"/>
    <col min="526" max="768" width="9.140625" style="8"/>
    <col min="769" max="769" width="6.5703125" style="8" customWidth="1"/>
    <col min="770" max="770" width="12.85546875" style="8" customWidth="1"/>
    <col min="771" max="771" width="12.42578125" style="8" customWidth="1"/>
    <col min="772" max="772" width="29" style="8" customWidth="1"/>
    <col min="773" max="773" width="36.5703125" style="8" customWidth="1"/>
    <col min="774" max="774" width="12.5703125" style="8" customWidth="1"/>
    <col min="775" max="775" width="17.7109375" style="8" customWidth="1"/>
    <col min="776" max="777" width="19" style="8" customWidth="1"/>
    <col min="778" max="778" width="13.85546875" style="8" customWidth="1"/>
    <col min="779" max="779" width="22" style="8" customWidth="1"/>
    <col min="780" max="780" width="24.42578125" style="8" customWidth="1"/>
    <col min="781" max="781" width="28.28515625" style="8" customWidth="1"/>
    <col min="782" max="1024" width="9.140625" style="8"/>
    <col min="1025" max="1025" width="6.5703125" style="8" customWidth="1"/>
    <col min="1026" max="1026" width="12.85546875" style="8" customWidth="1"/>
    <col min="1027" max="1027" width="12.42578125" style="8" customWidth="1"/>
    <col min="1028" max="1028" width="29" style="8" customWidth="1"/>
    <col min="1029" max="1029" width="36.5703125" style="8" customWidth="1"/>
    <col min="1030" max="1030" width="12.5703125" style="8" customWidth="1"/>
    <col min="1031" max="1031" width="17.7109375" style="8" customWidth="1"/>
    <col min="1032" max="1033" width="19" style="8" customWidth="1"/>
    <col min="1034" max="1034" width="13.85546875" style="8" customWidth="1"/>
    <col min="1035" max="1035" width="22" style="8" customWidth="1"/>
    <col min="1036" max="1036" width="24.42578125" style="8" customWidth="1"/>
    <col min="1037" max="1037" width="28.28515625" style="8" customWidth="1"/>
    <col min="1038" max="1280" width="9.140625" style="8"/>
    <col min="1281" max="1281" width="6.5703125" style="8" customWidth="1"/>
    <col min="1282" max="1282" width="12.85546875" style="8" customWidth="1"/>
    <col min="1283" max="1283" width="12.42578125" style="8" customWidth="1"/>
    <col min="1284" max="1284" width="29" style="8" customWidth="1"/>
    <col min="1285" max="1285" width="36.5703125" style="8" customWidth="1"/>
    <col min="1286" max="1286" width="12.5703125" style="8" customWidth="1"/>
    <col min="1287" max="1287" width="17.7109375" style="8" customWidth="1"/>
    <col min="1288" max="1289" width="19" style="8" customWidth="1"/>
    <col min="1290" max="1290" width="13.85546875" style="8" customWidth="1"/>
    <col min="1291" max="1291" width="22" style="8" customWidth="1"/>
    <col min="1292" max="1292" width="24.42578125" style="8" customWidth="1"/>
    <col min="1293" max="1293" width="28.28515625" style="8" customWidth="1"/>
    <col min="1294" max="1536" width="9.140625" style="8"/>
    <col min="1537" max="1537" width="6.5703125" style="8" customWidth="1"/>
    <col min="1538" max="1538" width="12.85546875" style="8" customWidth="1"/>
    <col min="1539" max="1539" width="12.42578125" style="8" customWidth="1"/>
    <col min="1540" max="1540" width="29" style="8" customWidth="1"/>
    <col min="1541" max="1541" width="36.5703125" style="8" customWidth="1"/>
    <col min="1542" max="1542" width="12.5703125" style="8" customWidth="1"/>
    <col min="1543" max="1543" width="17.7109375" style="8" customWidth="1"/>
    <col min="1544" max="1545" width="19" style="8" customWidth="1"/>
    <col min="1546" max="1546" width="13.85546875" style="8" customWidth="1"/>
    <col min="1547" max="1547" width="22" style="8" customWidth="1"/>
    <col min="1548" max="1548" width="24.42578125" style="8" customWidth="1"/>
    <col min="1549" max="1549" width="28.28515625" style="8" customWidth="1"/>
    <col min="1550" max="1792" width="9.140625" style="8"/>
    <col min="1793" max="1793" width="6.5703125" style="8" customWidth="1"/>
    <col min="1794" max="1794" width="12.85546875" style="8" customWidth="1"/>
    <col min="1795" max="1795" width="12.42578125" style="8" customWidth="1"/>
    <col min="1796" max="1796" width="29" style="8" customWidth="1"/>
    <col min="1797" max="1797" width="36.5703125" style="8" customWidth="1"/>
    <col min="1798" max="1798" width="12.5703125" style="8" customWidth="1"/>
    <col min="1799" max="1799" width="17.7109375" style="8" customWidth="1"/>
    <col min="1800" max="1801" width="19" style="8" customWidth="1"/>
    <col min="1802" max="1802" width="13.85546875" style="8" customWidth="1"/>
    <col min="1803" max="1803" width="22" style="8" customWidth="1"/>
    <col min="1804" max="1804" width="24.42578125" style="8" customWidth="1"/>
    <col min="1805" max="1805" width="28.28515625" style="8" customWidth="1"/>
    <col min="1806" max="2048" width="9.140625" style="8"/>
    <col min="2049" max="2049" width="6.5703125" style="8" customWidth="1"/>
    <col min="2050" max="2050" width="12.85546875" style="8" customWidth="1"/>
    <col min="2051" max="2051" width="12.42578125" style="8" customWidth="1"/>
    <col min="2052" max="2052" width="29" style="8" customWidth="1"/>
    <col min="2053" max="2053" width="36.5703125" style="8" customWidth="1"/>
    <col min="2054" max="2054" width="12.5703125" style="8" customWidth="1"/>
    <col min="2055" max="2055" width="17.7109375" style="8" customWidth="1"/>
    <col min="2056" max="2057" width="19" style="8" customWidth="1"/>
    <col min="2058" max="2058" width="13.85546875" style="8" customWidth="1"/>
    <col min="2059" max="2059" width="22" style="8" customWidth="1"/>
    <col min="2060" max="2060" width="24.42578125" style="8" customWidth="1"/>
    <col min="2061" max="2061" width="28.28515625" style="8" customWidth="1"/>
    <col min="2062" max="2304" width="9.140625" style="8"/>
    <col min="2305" max="2305" width="6.5703125" style="8" customWidth="1"/>
    <col min="2306" max="2306" width="12.85546875" style="8" customWidth="1"/>
    <col min="2307" max="2307" width="12.42578125" style="8" customWidth="1"/>
    <col min="2308" max="2308" width="29" style="8" customWidth="1"/>
    <col min="2309" max="2309" width="36.5703125" style="8" customWidth="1"/>
    <col min="2310" max="2310" width="12.5703125" style="8" customWidth="1"/>
    <col min="2311" max="2311" width="17.7109375" style="8" customWidth="1"/>
    <col min="2312" max="2313" width="19" style="8" customWidth="1"/>
    <col min="2314" max="2314" width="13.85546875" style="8" customWidth="1"/>
    <col min="2315" max="2315" width="22" style="8" customWidth="1"/>
    <col min="2316" max="2316" width="24.42578125" style="8" customWidth="1"/>
    <col min="2317" max="2317" width="28.28515625" style="8" customWidth="1"/>
    <col min="2318" max="2560" width="9.140625" style="8"/>
    <col min="2561" max="2561" width="6.5703125" style="8" customWidth="1"/>
    <col min="2562" max="2562" width="12.85546875" style="8" customWidth="1"/>
    <col min="2563" max="2563" width="12.42578125" style="8" customWidth="1"/>
    <col min="2564" max="2564" width="29" style="8" customWidth="1"/>
    <col min="2565" max="2565" width="36.5703125" style="8" customWidth="1"/>
    <col min="2566" max="2566" width="12.5703125" style="8" customWidth="1"/>
    <col min="2567" max="2567" width="17.7109375" style="8" customWidth="1"/>
    <col min="2568" max="2569" width="19" style="8" customWidth="1"/>
    <col min="2570" max="2570" width="13.85546875" style="8" customWidth="1"/>
    <col min="2571" max="2571" width="22" style="8" customWidth="1"/>
    <col min="2572" max="2572" width="24.42578125" style="8" customWidth="1"/>
    <col min="2573" max="2573" width="28.28515625" style="8" customWidth="1"/>
    <col min="2574" max="2816" width="9.140625" style="8"/>
    <col min="2817" max="2817" width="6.5703125" style="8" customWidth="1"/>
    <col min="2818" max="2818" width="12.85546875" style="8" customWidth="1"/>
    <col min="2819" max="2819" width="12.42578125" style="8" customWidth="1"/>
    <col min="2820" max="2820" width="29" style="8" customWidth="1"/>
    <col min="2821" max="2821" width="36.5703125" style="8" customWidth="1"/>
    <col min="2822" max="2822" width="12.5703125" style="8" customWidth="1"/>
    <col min="2823" max="2823" width="17.7109375" style="8" customWidth="1"/>
    <col min="2824" max="2825" width="19" style="8" customWidth="1"/>
    <col min="2826" max="2826" width="13.85546875" style="8" customWidth="1"/>
    <col min="2827" max="2827" width="22" style="8" customWidth="1"/>
    <col min="2828" max="2828" width="24.42578125" style="8" customWidth="1"/>
    <col min="2829" max="2829" width="28.28515625" style="8" customWidth="1"/>
    <col min="2830" max="3072" width="9.140625" style="8"/>
    <col min="3073" max="3073" width="6.5703125" style="8" customWidth="1"/>
    <col min="3074" max="3074" width="12.85546875" style="8" customWidth="1"/>
    <col min="3075" max="3075" width="12.42578125" style="8" customWidth="1"/>
    <col min="3076" max="3076" width="29" style="8" customWidth="1"/>
    <col min="3077" max="3077" width="36.5703125" style="8" customWidth="1"/>
    <col min="3078" max="3078" width="12.5703125" style="8" customWidth="1"/>
    <col min="3079" max="3079" width="17.7109375" style="8" customWidth="1"/>
    <col min="3080" max="3081" width="19" style="8" customWidth="1"/>
    <col min="3082" max="3082" width="13.85546875" style="8" customWidth="1"/>
    <col min="3083" max="3083" width="22" style="8" customWidth="1"/>
    <col min="3084" max="3084" width="24.42578125" style="8" customWidth="1"/>
    <col min="3085" max="3085" width="28.28515625" style="8" customWidth="1"/>
    <col min="3086" max="3328" width="9.140625" style="8"/>
    <col min="3329" max="3329" width="6.5703125" style="8" customWidth="1"/>
    <col min="3330" max="3330" width="12.85546875" style="8" customWidth="1"/>
    <col min="3331" max="3331" width="12.42578125" style="8" customWidth="1"/>
    <col min="3332" max="3332" width="29" style="8" customWidth="1"/>
    <col min="3333" max="3333" width="36.5703125" style="8" customWidth="1"/>
    <col min="3334" max="3334" width="12.5703125" style="8" customWidth="1"/>
    <col min="3335" max="3335" width="17.7109375" style="8" customWidth="1"/>
    <col min="3336" max="3337" width="19" style="8" customWidth="1"/>
    <col min="3338" max="3338" width="13.85546875" style="8" customWidth="1"/>
    <col min="3339" max="3339" width="22" style="8" customWidth="1"/>
    <col min="3340" max="3340" width="24.42578125" style="8" customWidth="1"/>
    <col min="3341" max="3341" width="28.28515625" style="8" customWidth="1"/>
    <col min="3342" max="3584" width="9.140625" style="8"/>
    <col min="3585" max="3585" width="6.5703125" style="8" customWidth="1"/>
    <col min="3586" max="3586" width="12.85546875" style="8" customWidth="1"/>
    <col min="3587" max="3587" width="12.42578125" style="8" customWidth="1"/>
    <col min="3588" max="3588" width="29" style="8" customWidth="1"/>
    <col min="3589" max="3589" width="36.5703125" style="8" customWidth="1"/>
    <col min="3590" max="3590" width="12.5703125" style="8" customWidth="1"/>
    <col min="3591" max="3591" width="17.7109375" style="8" customWidth="1"/>
    <col min="3592" max="3593" width="19" style="8" customWidth="1"/>
    <col min="3594" max="3594" width="13.85546875" style="8" customWidth="1"/>
    <col min="3595" max="3595" width="22" style="8" customWidth="1"/>
    <col min="3596" max="3596" width="24.42578125" style="8" customWidth="1"/>
    <col min="3597" max="3597" width="28.28515625" style="8" customWidth="1"/>
    <col min="3598" max="3840" width="9.140625" style="8"/>
    <col min="3841" max="3841" width="6.5703125" style="8" customWidth="1"/>
    <col min="3842" max="3842" width="12.85546875" style="8" customWidth="1"/>
    <col min="3843" max="3843" width="12.42578125" style="8" customWidth="1"/>
    <col min="3844" max="3844" width="29" style="8" customWidth="1"/>
    <col min="3845" max="3845" width="36.5703125" style="8" customWidth="1"/>
    <col min="3846" max="3846" width="12.5703125" style="8" customWidth="1"/>
    <col min="3847" max="3847" width="17.7109375" style="8" customWidth="1"/>
    <col min="3848" max="3849" width="19" style="8" customWidth="1"/>
    <col min="3850" max="3850" width="13.85546875" style="8" customWidth="1"/>
    <col min="3851" max="3851" width="22" style="8" customWidth="1"/>
    <col min="3852" max="3852" width="24.42578125" style="8" customWidth="1"/>
    <col min="3853" max="3853" width="28.28515625" style="8" customWidth="1"/>
    <col min="3854" max="4096" width="9.140625" style="8"/>
    <col min="4097" max="4097" width="6.5703125" style="8" customWidth="1"/>
    <col min="4098" max="4098" width="12.85546875" style="8" customWidth="1"/>
    <col min="4099" max="4099" width="12.42578125" style="8" customWidth="1"/>
    <col min="4100" max="4100" width="29" style="8" customWidth="1"/>
    <col min="4101" max="4101" width="36.5703125" style="8" customWidth="1"/>
    <col min="4102" max="4102" width="12.5703125" style="8" customWidth="1"/>
    <col min="4103" max="4103" width="17.7109375" style="8" customWidth="1"/>
    <col min="4104" max="4105" width="19" style="8" customWidth="1"/>
    <col min="4106" max="4106" width="13.85546875" style="8" customWidth="1"/>
    <col min="4107" max="4107" width="22" style="8" customWidth="1"/>
    <col min="4108" max="4108" width="24.42578125" style="8" customWidth="1"/>
    <col min="4109" max="4109" width="28.28515625" style="8" customWidth="1"/>
    <col min="4110" max="4352" width="9.140625" style="8"/>
    <col min="4353" max="4353" width="6.5703125" style="8" customWidth="1"/>
    <col min="4354" max="4354" width="12.85546875" style="8" customWidth="1"/>
    <col min="4355" max="4355" width="12.42578125" style="8" customWidth="1"/>
    <col min="4356" max="4356" width="29" style="8" customWidth="1"/>
    <col min="4357" max="4357" width="36.5703125" style="8" customWidth="1"/>
    <col min="4358" max="4358" width="12.5703125" style="8" customWidth="1"/>
    <col min="4359" max="4359" width="17.7109375" style="8" customWidth="1"/>
    <col min="4360" max="4361" width="19" style="8" customWidth="1"/>
    <col min="4362" max="4362" width="13.85546875" style="8" customWidth="1"/>
    <col min="4363" max="4363" width="22" style="8" customWidth="1"/>
    <col min="4364" max="4364" width="24.42578125" style="8" customWidth="1"/>
    <col min="4365" max="4365" width="28.28515625" style="8" customWidth="1"/>
    <col min="4366" max="4608" width="9.140625" style="8"/>
    <col min="4609" max="4609" width="6.5703125" style="8" customWidth="1"/>
    <col min="4610" max="4610" width="12.85546875" style="8" customWidth="1"/>
    <col min="4611" max="4611" width="12.42578125" style="8" customWidth="1"/>
    <col min="4612" max="4612" width="29" style="8" customWidth="1"/>
    <col min="4613" max="4613" width="36.5703125" style="8" customWidth="1"/>
    <col min="4614" max="4614" width="12.5703125" style="8" customWidth="1"/>
    <col min="4615" max="4615" width="17.7109375" style="8" customWidth="1"/>
    <col min="4616" max="4617" width="19" style="8" customWidth="1"/>
    <col min="4618" max="4618" width="13.85546875" style="8" customWidth="1"/>
    <col min="4619" max="4619" width="22" style="8" customWidth="1"/>
    <col min="4620" max="4620" width="24.42578125" style="8" customWidth="1"/>
    <col min="4621" max="4621" width="28.28515625" style="8" customWidth="1"/>
    <col min="4622" max="4864" width="9.140625" style="8"/>
    <col min="4865" max="4865" width="6.5703125" style="8" customWidth="1"/>
    <col min="4866" max="4866" width="12.85546875" style="8" customWidth="1"/>
    <col min="4867" max="4867" width="12.42578125" style="8" customWidth="1"/>
    <col min="4868" max="4868" width="29" style="8" customWidth="1"/>
    <col min="4869" max="4869" width="36.5703125" style="8" customWidth="1"/>
    <col min="4870" max="4870" width="12.5703125" style="8" customWidth="1"/>
    <col min="4871" max="4871" width="17.7109375" style="8" customWidth="1"/>
    <col min="4872" max="4873" width="19" style="8" customWidth="1"/>
    <col min="4874" max="4874" width="13.85546875" style="8" customWidth="1"/>
    <col min="4875" max="4875" width="22" style="8" customWidth="1"/>
    <col min="4876" max="4876" width="24.42578125" style="8" customWidth="1"/>
    <col min="4877" max="4877" width="28.28515625" style="8" customWidth="1"/>
    <col min="4878" max="5120" width="9.140625" style="8"/>
    <col min="5121" max="5121" width="6.5703125" style="8" customWidth="1"/>
    <col min="5122" max="5122" width="12.85546875" style="8" customWidth="1"/>
    <col min="5123" max="5123" width="12.42578125" style="8" customWidth="1"/>
    <col min="5124" max="5124" width="29" style="8" customWidth="1"/>
    <col min="5125" max="5125" width="36.5703125" style="8" customWidth="1"/>
    <col min="5126" max="5126" width="12.5703125" style="8" customWidth="1"/>
    <col min="5127" max="5127" width="17.7109375" style="8" customWidth="1"/>
    <col min="5128" max="5129" width="19" style="8" customWidth="1"/>
    <col min="5130" max="5130" width="13.85546875" style="8" customWidth="1"/>
    <col min="5131" max="5131" width="22" style="8" customWidth="1"/>
    <col min="5132" max="5132" width="24.42578125" style="8" customWidth="1"/>
    <col min="5133" max="5133" width="28.28515625" style="8" customWidth="1"/>
    <col min="5134" max="5376" width="9.140625" style="8"/>
    <col min="5377" max="5377" width="6.5703125" style="8" customWidth="1"/>
    <col min="5378" max="5378" width="12.85546875" style="8" customWidth="1"/>
    <col min="5379" max="5379" width="12.42578125" style="8" customWidth="1"/>
    <col min="5380" max="5380" width="29" style="8" customWidth="1"/>
    <col min="5381" max="5381" width="36.5703125" style="8" customWidth="1"/>
    <col min="5382" max="5382" width="12.5703125" style="8" customWidth="1"/>
    <col min="5383" max="5383" width="17.7109375" style="8" customWidth="1"/>
    <col min="5384" max="5385" width="19" style="8" customWidth="1"/>
    <col min="5386" max="5386" width="13.85546875" style="8" customWidth="1"/>
    <col min="5387" max="5387" width="22" style="8" customWidth="1"/>
    <col min="5388" max="5388" width="24.42578125" style="8" customWidth="1"/>
    <col min="5389" max="5389" width="28.28515625" style="8" customWidth="1"/>
    <col min="5390" max="5632" width="9.140625" style="8"/>
    <col min="5633" max="5633" width="6.5703125" style="8" customWidth="1"/>
    <col min="5634" max="5634" width="12.85546875" style="8" customWidth="1"/>
    <col min="5635" max="5635" width="12.42578125" style="8" customWidth="1"/>
    <col min="5636" max="5636" width="29" style="8" customWidth="1"/>
    <col min="5637" max="5637" width="36.5703125" style="8" customWidth="1"/>
    <col min="5638" max="5638" width="12.5703125" style="8" customWidth="1"/>
    <col min="5639" max="5639" width="17.7109375" style="8" customWidth="1"/>
    <col min="5640" max="5641" width="19" style="8" customWidth="1"/>
    <col min="5642" max="5642" width="13.85546875" style="8" customWidth="1"/>
    <col min="5643" max="5643" width="22" style="8" customWidth="1"/>
    <col min="5644" max="5644" width="24.42578125" style="8" customWidth="1"/>
    <col min="5645" max="5645" width="28.28515625" style="8" customWidth="1"/>
    <col min="5646" max="5888" width="9.140625" style="8"/>
    <col min="5889" max="5889" width="6.5703125" style="8" customWidth="1"/>
    <col min="5890" max="5890" width="12.85546875" style="8" customWidth="1"/>
    <col min="5891" max="5891" width="12.42578125" style="8" customWidth="1"/>
    <col min="5892" max="5892" width="29" style="8" customWidth="1"/>
    <col min="5893" max="5893" width="36.5703125" style="8" customWidth="1"/>
    <col min="5894" max="5894" width="12.5703125" style="8" customWidth="1"/>
    <col min="5895" max="5895" width="17.7109375" style="8" customWidth="1"/>
    <col min="5896" max="5897" width="19" style="8" customWidth="1"/>
    <col min="5898" max="5898" width="13.85546875" style="8" customWidth="1"/>
    <col min="5899" max="5899" width="22" style="8" customWidth="1"/>
    <col min="5900" max="5900" width="24.42578125" style="8" customWidth="1"/>
    <col min="5901" max="5901" width="28.28515625" style="8" customWidth="1"/>
    <col min="5902" max="6144" width="9.140625" style="8"/>
    <col min="6145" max="6145" width="6.5703125" style="8" customWidth="1"/>
    <col min="6146" max="6146" width="12.85546875" style="8" customWidth="1"/>
    <col min="6147" max="6147" width="12.42578125" style="8" customWidth="1"/>
    <col min="6148" max="6148" width="29" style="8" customWidth="1"/>
    <col min="6149" max="6149" width="36.5703125" style="8" customWidth="1"/>
    <col min="6150" max="6150" width="12.5703125" style="8" customWidth="1"/>
    <col min="6151" max="6151" width="17.7109375" style="8" customWidth="1"/>
    <col min="6152" max="6153" width="19" style="8" customWidth="1"/>
    <col min="6154" max="6154" width="13.85546875" style="8" customWidth="1"/>
    <col min="6155" max="6155" width="22" style="8" customWidth="1"/>
    <col min="6156" max="6156" width="24.42578125" style="8" customWidth="1"/>
    <col min="6157" max="6157" width="28.28515625" style="8" customWidth="1"/>
    <col min="6158" max="6400" width="9.140625" style="8"/>
    <col min="6401" max="6401" width="6.5703125" style="8" customWidth="1"/>
    <col min="6402" max="6402" width="12.85546875" style="8" customWidth="1"/>
    <col min="6403" max="6403" width="12.42578125" style="8" customWidth="1"/>
    <col min="6404" max="6404" width="29" style="8" customWidth="1"/>
    <col min="6405" max="6405" width="36.5703125" style="8" customWidth="1"/>
    <col min="6406" max="6406" width="12.5703125" style="8" customWidth="1"/>
    <col min="6407" max="6407" width="17.7109375" style="8" customWidth="1"/>
    <col min="6408" max="6409" width="19" style="8" customWidth="1"/>
    <col min="6410" max="6410" width="13.85546875" style="8" customWidth="1"/>
    <col min="6411" max="6411" width="22" style="8" customWidth="1"/>
    <col min="6412" max="6412" width="24.42578125" style="8" customWidth="1"/>
    <col min="6413" max="6413" width="28.28515625" style="8" customWidth="1"/>
    <col min="6414" max="6656" width="9.140625" style="8"/>
    <col min="6657" max="6657" width="6.5703125" style="8" customWidth="1"/>
    <col min="6658" max="6658" width="12.85546875" style="8" customWidth="1"/>
    <col min="6659" max="6659" width="12.42578125" style="8" customWidth="1"/>
    <col min="6660" max="6660" width="29" style="8" customWidth="1"/>
    <col min="6661" max="6661" width="36.5703125" style="8" customWidth="1"/>
    <col min="6662" max="6662" width="12.5703125" style="8" customWidth="1"/>
    <col min="6663" max="6663" width="17.7109375" style="8" customWidth="1"/>
    <col min="6664" max="6665" width="19" style="8" customWidth="1"/>
    <col min="6666" max="6666" width="13.85546875" style="8" customWidth="1"/>
    <col min="6667" max="6667" width="22" style="8" customWidth="1"/>
    <col min="6668" max="6668" width="24.42578125" style="8" customWidth="1"/>
    <col min="6669" max="6669" width="28.28515625" style="8" customWidth="1"/>
    <col min="6670" max="6912" width="9.140625" style="8"/>
    <col min="6913" max="6913" width="6.5703125" style="8" customWidth="1"/>
    <col min="6914" max="6914" width="12.85546875" style="8" customWidth="1"/>
    <col min="6915" max="6915" width="12.42578125" style="8" customWidth="1"/>
    <col min="6916" max="6916" width="29" style="8" customWidth="1"/>
    <col min="6917" max="6917" width="36.5703125" style="8" customWidth="1"/>
    <col min="6918" max="6918" width="12.5703125" style="8" customWidth="1"/>
    <col min="6919" max="6919" width="17.7109375" style="8" customWidth="1"/>
    <col min="6920" max="6921" width="19" style="8" customWidth="1"/>
    <col min="6922" max="6922" width="13.85546875" style="8" customWidth="1"/>
    <col min="6923" max="6923" width="22" style="8" customWidth="1"/>
    <col min="6924" max="6924" width="24.42578125" style="8" customWidth="1"/>
    <col min="6925" max="6925" width="28.28515625" style="8" customWidth="1"/>
    <col min="6926" max="7168" width="9.140625" style="8"/>
    <col min="7169" max="7169" width="6.5703125" style="8" customWidth="1"/>
    <col min="7170" max="7170" width="12.85546875" style="8" customWidth="1"/>
    <col min="7171" max="7171" width="12.42578125" style="8" customWidth="1"/>
    <col min="7172" max="7172" width="29" style="8" customWidth="1"/>
    <col min="7173" max="7173" width="36.5703125" style="8" customWidth="1"/>
    <col min="7174" max="7174" width="12.5703125" style="8" customWidth="1"/>
    <col min="7175" max="7175" width="17.7109375" style="8" customWidth="1"/>
    <col min="7176" max="7177" width="19" style="8" customWidth="1"/>
    <col min="7178" max="7178" width="13.85546875" style="8" customWidth="1"/>
    <col min="7179" max="7179" width="22" style="8" customWidth="1"/>
    <col min="7180" max="7180" width="24.42578125" style="8" customWidth="1"/>
    <col min="7181" max="7181" width="28.28515625" style="8" customWidth="1"/>
    <col min="7182" max="7424" width="9.140625" style="8"/>
    <col min="7425" max="7425" width="6.5703125" style="8" customWidth="1"/>
    <col min="7426" max="7426" width="12.85546875" style="8" customWidth="1"/>
    <col min="7427" max="7427" width="12.42578125" style="8" customWidth="1"/>
    <col min="7428" max="7428" width="29" style="8" customWidth="1"/>
    <col min="7429" max="7429" width="36.5703125" style="8" customWidth="1"/>
    <col min="7430" max="7430" width="12.5703125" style="8" customWidth="1"/>
    <col min="7431" max="7431" width="17.7109375" style="8" customWidth="1"/>
    <col min="7432" max="7433" width="19" style="8" customWidth="1"/>
    <col min="7434" max="7434" width="13.85546875" style="8" customWidth="1"/>
    <col min="7435" max="7435" width="22" style="8" customWidth="1"/>
    <col min="7436" max="7436" width="24.42578125" style="8" customWidth="1"/>
    <col min="7437" max="7437" width="28.28515625" style="8" customWidth="1"/>
    <col min="7438" max="7680" width="9.140625" style="8"/>
    <col min="7681" max="7681" width="6.5703125" style="8" customWidth="1"/>
    <col min="7682" max="7682" width="12.85546875" style="8" customWidth="1"/>
    <col min="7683" max="7683" width="12.42578125" style="8" customWidth="1"/>
    <col min="7684" max="7684" width="29" style="8" customWidth="1"/>
    <col min="7685" max="7685" width="36.5703125" style="8" customWidth="1"/>
    <col min="7686" max="7686" width="12.5703125" style="8" customWidth="1"/>
    <col min="7687" max="7687" width="17.7109375" style="8" customWidth="1"/>
    <col min="7688" max="7689" width="19" style="8" customWidth="1"/>
    <col min="7690" max="7690" width="13.85546875" style="8" customWidth="1"/>
    <col min="7691" max="7691" width="22" style="8" customWidth="1"/>
    <col min="7692" max="7692" width="24.42578125" style="8" customWidth="1"/>
    <col min="7693" max="7693" width="28.28515625" style="8" customWidth="1"/>
    <col min="7694" max="7936" width="9.140625" style="8"/>
    <col min="7937" max="7937" width="6.5703125" style="8" customWidth="1"/>
    <col min="7938" max="7938" width="12.85546875" style="8" customWidth="1"/>
    <col min="7939" max="7939" width="12.42578125" style="8" customWidth="1"/>
    <col min="7940" max="7940" width="29" style="8" customWidth="1"/>
    <col min="7941" max="7941" width="36.5703125" style="8" customWidth="1"/>
    <col min="7942" max="7942" width="12.5703125" style="8" customWidth="1"/>
    <col min="7943" max="7943" width="17.7109375" style="8" customWidth="1"/>
    <col min="7944" max="7945" width="19" style="8" customWidth="1"/>
    <col min="7946" max="7946" width="13.85546875" style="8" customWidth="1"/>
    <col min="7947" max="7947" width="22" style="8" customWidth="1"/>
    <col min="7948" max="7948" width="24.42578125" style="8" customWidth="1"/>
    <col min="7949" max="7949" width="28.28515625" style="8" customWidth="1"/>
    <col min="7950" max="8192" width="9.140625" style="8"/>
    <col min="8193" max="8193" width="6.5703125" style="8" customWidth="1"/>
    <col min="8194" max="8194" width="12.85546875" style="8" customWidth="1"/>
    <col min="8195" max="8195" width="12.42578125" style="8" customWidth="1"/>
    <col min="8196" max="8196" width="29" style="8" customWidth="1"/>
    <col min="8197" max="8197" width="36.5703125" style="8" customWidth="1"/>
    <col min="8198" max="8198" width="12.5703125" style="8" customWidth="1"/>
    <col min="8199" max="8199" width="17.7109375" style="8" customWidth="1"/>
    <col min="8200" max="8201" width="19" style="8" customWidth="1"/>
    <col min="8202" max="8202" width="13.85546875" style="8" customWidth="1"/>
    <col min="8203" max="8203" width="22" style="8" customWidth="1"/>
    <col min="8204" max="8204" width="24.42578125" style="8" customWidth="1"/>
    <col min="8205" max="8205" width="28.28515625" style="8" customWidth="1"/>
    <col min="8206" max="8448" width="9.140625" style="8"/>
    <col min="8449" max="8449" width="6.5703125" style="8" customWidth="1"/>
    <col min="8450" max="8450" width="12.85546875" style="8" customWidth="1"/>
    <col min="8451" max="8451" width="12.42578125" style="8" customWidth="1"/>
    <col min="8452" max="8452" width="29" style="8" customWidth="1"/>
    <col min="8453" max="8453" width="36.5703125" style="8" customWidth="1"/>
    <col min="8454" max="8454" width="12.5703125" style="8" customWidth="1"/>
    <col min="8455" max="8455" width="17.7109375" style="8" customWidth="1"/>
    <col min="8456" max="8457" width="19" style="8" customWidth="1"/>
    <col min="8458" max="8458" width="13.85546875" style="8" customWidth="1"/>
    <col min="8459" max="8459" width="22" style="8" customWidth="1"/>
    <col min="8460" max="8460" width="24.42578125" style="8" customWidth="1"/>
    <col min="8461" max="8461" width="28.28515625" style="8" customWidth="1"/>
    <col min="8462" max="8704" width="9.140625" style="8"/>
    <col min="8705" max="8705" width="6.5703125" style="8" customWidth="1"/>
    <col min="8706" max="8706" width="12.85546875" style="8" customWidth="1"/>
    <col min="8707" max="8707" width="12.42578125" style="8" customWidth="1"/>
    <col min="8708" max="8708" width="29" style="8" customWidth="1"/>
    <col min="8709" max="8709" width="36.5703125" style="8" customWidth="1"/>
    <col min="8710" max="8710" width="12.5703125" style="8" customWidth="1"/>
    <col min="8711" max="8711" width="17.7109375" style="8" customWidth="1"/>
    <col min="8712" max="8713" width="19" style="8" customWidth="1"/>
    <col min="8714" max="8714" width="13.85546875" style="8" customWidth="1"/>
    <col min="8715" max="8715" width="22" style="8" customWidth="1"/>
    <col min="8716" max="8716" width="24.42578125" style="8" customWidth="1"/>
    <col min="8717" max="8717" width="28.28515625" style="8" customWidth="1"/>
    <col min="8718" max="8960" width="9.140625" style="8"/>
    <col min="8961" max="8961" width="6.5703125" style="8" customWidth="1"/>
    <col min="8962" max="8962" width="12.85546875" style="8" customWidth="1"/>
    <col min="8963" max="8963" width="12.42578125" style="8" customWidth="1"/>
    <col min="8964" max="8964" width="29" style="8" customWidth="1"/>
    <col min="8965" max="8965" width="36.5703125" style="8" customWidth="1"/>
    <col min="8966" max="8966" width="12.5703125" style="8" customWidth="1"/>
    <col min="8967" max="8967" width="17.7109375" style="8" customWidth="1"/>
    <col min="8968" max="8969" width="19" style="8" customWidth="1"/>
    <col min="8970" max="8970" width="13.85546875" style="8" customWidth="1"/>
    <col min="8971" max="8971" width="22" style="8" customWidth="1"/>
    <col min="8972" max="8972" width="24.42578125" style="8" customWidth="1"/>
    <col min="8973" max="8973" width="28.28515625" style="8" customWidth="1"/>
    <col min="8974" max="9216" width="9.140625" style="8"/>
    <col min="9217" max="9217" width="6.5703125" style="8" customWidth="1"/>
    <col min="9218" max="9218" width="12.85546875" style="8" customWidth="1"/>
    <col min="9219" max="9219" width="12.42578125" style="8" customWidth="1"/>
    <col min="9220" max="9220" width="29" style="8" customWidth="1"/>
    <col min="9221" max="9221" width="36.5703125" style="8" customWidth="1"/>
    <col min="9222" max="9222" width="12.5703125" style="8" customWidth="1"/>
    <col min="9223" max="9223" width="17.7109375" style="8" customWidth="1"/>
    <col min="9224" max="9225" width="19" style="8" customWidth="1"/>
    <col min="9226" max="9226" width="13.85546875" style="8" customWidth="1"/>
    <col min="9227" max="9227" width="22" style="8" customWidth="1"/>
    <col min="9228" max="9228" width="24.42578125" style="8" customWidth="1"/>
    <col min="9229" max="9229" width="28.28515625" style="8" customWidth="1"/>
    <col min="9230" max="9472" width="9.140625" style="8"/>
    <col min="9473" max="9473" width="6.5703125" style="8" customWidth="1"/>
    <col min="9474" max="9474" width="12.85546875" style="8" customWidth="1"/>
    <col min="9475" max="9475" width="12.42578125" style="8" customWidth="1"/>
    <col min="9476" max="9476" width="29" style="8" customWidth="1"/>
    <col min="9477" max="9477" width="36.5703125" style="8" customWidth="1"/>
    <col min="9478" max="9478" width="12.5703125" style="8" customWidth="1"/>
    <col min="9479" max="9479" width="17.7109375" style="8" customWidth="1"/>
    <col min="9480" max="9481" width="19" style="8" customWidth="1"/>
    <col min="9482" max="9482" width="13.85546875" style="8" customWidth="1"/>
    <col min="9483" max="9483" width="22" style="8" customWidth="1"/>
    <col min="9484" max="9484" width="24.42578125" style="8" customWidth="1"/>
    <col min="9485" max="9485" width="28.28515625" style="8" customWidth="1"/>
    <col min="9486" max="9728" width="9.140625" style="8"/>
    <col min="9729" max="9729" width="6.5703125" style="8" customWidth="1"/>
    <col min="9730" max="9730" width="12.85546875" style="8" customWidth="1"/>
    <col min="9731" max="9731" width="12.42578125" style="8" customWidth="1"/>
    <col min="9732" max="9732" width="29" style="8" customWidth="1"/>
    <col min="9733" max="9733" width="36.5703125" style="8" customWidth="1"/>
    <col min="9734" max="9734" width="12.5703125" style="8" customWidth="1"/>
    <col min="9735" max="9735" width="17.7109375" style="8" customWidth="1"/>
    <col min="9736" max="9737" width="19" style="8" customWidth="1"/>
    <col min="9738" max="9738" width="13.85546875" style="8" customWidth="1"/>
    <col min="9739" max="9739" width="22" style="8" customWidth="1"/>
    <col min="9740" max="9740" width="24.42578125" style="8" customWidth="1"/>
    <col min="9741" max="9741" width="28.28515625" style="8" customWidth="1"/>
    <col min="9742" max="9984" width="9.140625" style="8"/>
    <col min="9985" max="9985" width="6.5703125" style="8" customWidth="1"/>
    <col min="9986" max="9986" width="12.85546875" style="8" customWidth="1"/>
    <col min="9987" max="9987" width="12.42578125" style="8" customWidth="1"/>
    <col min="9988" max="9988" width="29" style="8" customWidth="1"/>
    <col min="9989" max="9989" width="36.5703125" style="8" customWidth="1"/>
    <col min="9990" max="9990" width="12.5703125" style="8" customWidth="1"/>
    <col min="9991" max="9991" width="17.7109375" style="8" customWidth="1"/>
    <col min="9992" max="9993" width="19" style="8" customWidth="1"/>
    <col min="9994" max="9994" width="13.85546875" style="8" customWidth="1"/>
    <col min="9995" max="9995" width="22" style="8" customWidth="1"/>
    <col min="9996" max="9996" width="24.42578125" style="8" customWidth="1"/>
    <col min="9997" max="9997" width="28.28515625" style="8" customWidth="1"/>
    <col min="9998" max="10240" width="9.140625" style="8"/>
    <col min="10241" max="10241" width="6.5703125" style="8" customWidth="1"/>
    <col min="10242" max="10242" width="12.85546875" style="8" customWidth="1"/>
    <col min="10243" max="10243" width="12.42578125" style="8" customWidth="1"/>
    <col min="10244" max="10244" width="29" style="8" customWidth="1"/>
    <col min="10245" max="10245" width="36.5703125" style="8" customWidth="1"/>
    <col min="10246" max="10246" width="12.5703125" style="8" customWidth="1"/>
    <col min="10247" max="10247" width="17.7109375" style="8" customWidth="1"/>
    <col min="10248" max="10249" width="19" style="8" customWidth="1"/>
    <col min="10250" max="10250" width="13.85546875" style="8" customWidth="1"/>
    <col min="10251" max="10251" width="22" style="8" customWidth="1"/>
    <col min="10252" max="10252" width="24.42578125" style="8" customWidth="1"/>
    <col min="10253" max="10253" width="28.28515625" style="8" customWidth="1"/>
    <col min="10254" max="10496" width="9.140625" style="8"/>
    <col min="10497" max="10497" width="6.5703125" style="8" customWidth="1"/>
    <col min="10498" max="10498" width="12.85546875" style="8" customWidth="1"/>
    <col min="10499" max="10499" width="12.42578125" style="8" customWidth="1"/>
    <col min="10500" max="10500" width="29" style="8" customWidth="1"/>
    <col min="10501" max="10501" width="36.5703125" style="8" customWidth="1"/>
    <col min="10502" max="10502" width="12.5703125" style="8" customWidth="1"/>
    <col min="10503" max="10503" width="17.7109375" style="8" customWidth="1"/>
    <col min="10504" max="10505" width="19" style="8" customWidth="1"/>
    <col min="10506" max="10506" width="13.85546875" style="8" customWidth="1"/>
    <col min="10507" max="10507" width="22" style="8" customWidth="1"/>
    <col min="10508" max="10508" width="24.42578125" style="8" customWidth="1"/>
    <col min="10509" max="10509" width="28.28515625" style="8" customWidth="1"/>
    <col min="10510" max="10752" width="9.140625" style="8"/>
    <col min="10753" max="10753" width="6.5703125" style="8" customWidth="1"/>
    <col min="10754" max="10754" width="12.85546875" style="8" customWidth="1"/>
    <col min="10755" max="10755" width="12.42578125" style="8" customWidth="1"/>
    <col min="10756" max="10756" width="29" style="8" customWidth="1"/>
    <col min="10757" max="10757" width="36.5703125" style="8" customWidth="1"/>
    <col min="10758" max="10758" width="12.5703125" style="8" customWidth="1"/>
    <col min="10759" max="10759" width="17.7109375" style="8" customWidth="1"/>
    <col min="10760" max="10761" width="19" style="8" customWidth="1"/>
    <col min="10762" max="10762" width="13.85546875" style="8" customWidth="1"/>
    <col min="10763" max="10763" width="22" style="8" customWidth="1"/>
    <col min="10764" max="10764" width="24.42578125" style="8" customWidth="1"/>
    <col min="10765" max="10765" width="28.28515625" style="8" customWidth="1"/>
    <col min="10766" max="11008" width="9.140625" style="8"/>
    <col min="11009" max="11009" width="6.5703125" style="8" customWidth="1"/>
    <col min="11010" max="11010" width="12.85546875" style="8" customWidth="1"/>
    <col min="11011" max="11011" width="12.42578125" style="8" customWidth="1"/>
    <col min="11012" max="11012" width="29" style="8" customWidth="1"/>
    <col min="11013" max="11013" width="36.5703125" style="8" customWidth="1"/>
    <col min="11014" max="11014" width="12.5703125" style="8" customWidth="1"/>
    <col min="11015" max="11015" width="17.7109375" style="8" customWidth="1"/>
    <col min="11016" max="11017" width="19" style="8" customWidth="1"/>
    <col min="11018" max="11018" width="13.85546875" style="8" customWidth="1"/>
    <col min="11019" max="11019" width="22" style="8" customWidth="1"/>
    <col min="11020" max="11020" width="24.42578125" style="8" customWidth="1"/>
    <col min="11021" max="11021" width="28.28515625" style="8" customWidth="1"/>
    <col min="11022" max="11264" width="9.140625" style="8"/>
    <col min="11265" max="11265" width="6.5703125" style="8" customWidth="1"/>
    <col min="11266" max="11266" width="12.85546875" style="8" customWidth="1"/>
    <col min="11267" max="11267" width="12.42578125" style="8" customWidth="1"/>
    <col min="11268" max="11268" width="29" style="8" customWidth="1"/>
    <col min="11269" max="11269" width="36.5703125" style="8" customWidth="1"/>
    <col min="11270" max="11270" width="12.5703125" style="8" customWidth="1"/>
    <col min="11271" max="11271" width="17.7109375" style="8" customWidth="1"/>
    <col min="11272" max="11273" width="19" style="8" customWidth="1"/>
    <col min="11274" max="11274" width="13.85546875" style="8" customWidth="1"/>
    <col min="11275" max="11275" width="22" style="8" customWidth="1"/>
    <col min="11276" max="11276" width="24.42578125" style="8" customWidth="1"/>
    <col min="11277" max="11277" width="28.28515625" style="8" customWidth="1"/>
    <col min="11278" max="11520" width="9.140625" style="8"/>
    <col min="11521" max="11521" width="6.5703125" style="8" customWidth="1"/>
    <col min="11522" max="11522" width="12.85546875" style="8" customWidth="1"/>
    <col min="11523" max="11523" width="12.42578125" style="8" customWidth="1"/>
    <col min="11524" max="11524" width="29" style="8" customWidth="1"/>
    <col min="11525" max="11525" width="36.5703125" style="8" customWidth="1"/>
    <col min="11526" max="11526" width="12.5703125" style="8" customWidth="1"/>
    <col min="11527" max="11527" width="17.7109375" style="8" customWidth="1"/>
    <col min="11528" max="11529" width="19" style="8" customWidth="1"/>
    <col min="11530" max="11530" width="13.85546875" style="8" customWidth="1"/>
    <col min="11531" max="11531" width="22" style="8" customWidth="1"/>
    <col min="11532" max="11532" width="24.42578125" style="8" customWidth="1"/>
    <col min="11533" max="11533" width="28.28515625" style="8" customWidth="1"/>
    <col min="11534" max="11776" width="9.140625" style="8"/>
    <col min="11777" max="11777" width="6.5703125" style="8" customWidth="1"/>
    <col min="11778" max="11778" width="12.85546875" style="8" customWidth="1"/>
    <col min="11779" max="11779" width="12.42578125" style="8" customWidth="1"/>
    <col min="11780" max="11780" width="29" style="8" customWidth="1"/>
    <col min="11781" max="11781" width="36.5703125" style="8" customWidth="1"/>
    <col min="11782" max="11782" width="12.5703125" style="8" customWidth="1"/>
    <col min="11783" max="11783" width="17.7109375" style="8" customWidth="1"/>
    <col min="11784" max="11785" width="19" style="8" customWidth="1"/>
    <col min="11786" max="11786" width="13.85546875" style="8" customWidth="1"/>
    <col min="11787" max="11787" width="22" style="8" customWidth="1"/>
    <col min="11788" max="11788" width="24.42578125" style="8" customWidth="1"/>
    <col min="11789" max="11789" width="28.28515625" style="8" customWidth="1"/>
    <col min="11790" max="12032" width="9.140625" style="8"/>
    <col min="12033" max="12033" width="6.5703125" style="8" customWidth="1"/>
    <col min="12034" max="12034" width="12.85546875" style="8" customWidth="1"/>
    <col min="12035" max="12035" width="12.42578125" style="8" customWidth="1"/>
    <col min="12036" max="12036" width="29" style="8" customWidth="1"/>
    <col min="12037" max="12037" width="36.5703125" style="8" customWidth="1"/>
    <col min="12038" max="12038" width="12.5703125" style="8" customWidth="1"/>
    <col min="12039" max="12039" width="17.7109375" style="8" customWidth="1"/>
    <col min="12040" max="12041" width="19" style="8" customWidth="1"/>
    <col min="12042" max="12042" width="13.85546875" style="8" customWidth="1"/>
    <col min="12043" max="12043" width="22" style="8" customWidth="1"/>
    <col min="12044" max="12044" width="24.42578125" style="8" customWidth="1"/>
    <col min="12045" max="12045" width="28.28515625" style="8" customWidth="1"/>
    <col min="12046" max="12288" width="9.140625" style="8"/>
    <col min="12289" max="12289" width="6.5703125" style="8" customWidth="1"/>
    <col min="12290" max="12290" width="12.85546875" style="8" customWidth="1"/>
    <col min="12291" max="12291" width="12.42578125" style="8" customWidth="1"/>
    <col min="12292" max="12292" width="29" style="8" customWidth="1"/>
    <col min="12293" max="12293" width="36.5703125" style="8" customWidth="1"/>
    <col min="12294" max="12294" width="12.5703125" style="8" customWidth="1"/>
    <col min="12295" max="12295" width="17.7109375" style="8" customWidth="1"/>
    <col min="12296" max="12297" width="19" style="8" customWidth="1"/>
    <col min="12298" max="12298" width="13.85546875" style="8" customWidth="1"/>
    <col min="12299" max="12299" width="22" style="8" customWidth="1"/>
    <col min="12300" max="12300" width="24.42578125" style="8" customWidth="1"/>
    <col min="12301" max="12301" width="28.28515625" style="8" customWidth="1"/>
    <col min="12302" max="12544" width="9.140625" style="8"/>
    <col min="12545" max="12545" width="6.5703125" style="8" customWidth="1"/>
    <col min="12546" max="12546" width="12.85546875" style="8" customWidth="1"/>
    <col min="12547" max="12547" width="12.42578125" style="8" customWidth="1"/>
    <col min="12548" max="12548" width="29" style="8" customWidth="1"/>
    <col min="12549" max="12549" width="36.5703125" style="8" customWidth="1"/>
    <col min="12550" max="12550" width="12.5703125" style="8" customWidth="1"/>
    <col min="12551" max="12551" width="17.7109375" style="8" customWidth="1"/>
    <col min="12552" max="12553" width="19" style="8" customWidth="1"/>
    <col min="12554" max="12554" width="13.85546875" style="8" customWidth="1"/>
    <col min="12555" max="12555" width="22" style="8" customWidth="1"/>
    <col min="12556" max="12556" width="24.42578125" style="8" customWidth="1"/>
    <col min="12557" max="12557" width="28.28515625" style="8" customWidth="1"/>
    <col min="12558" max="12800" width="9.140625" style="8"/>
    <col min="12801" max="12801" width="6.5703125" style="8" customWidth="1"/>
    <col min="12802" max="12802" width="12.85546875" style="8" customWidth="1"/>
    <col min="12803" max="12803" width="12.42578125" style="8" customWidth="1"/>
    <col min="12804" max="12804" width="29" style="8" customWidth="1"/>
    <col min="12805" max="12805" width="36.5703125" style="8" customWidth="1"/>
    <col min="12806" max="12806" width="12.5703125" style="8" customWidth="1"/>
    <col min="12807" max="12807" width="17.7109375" style="8" customWidth="1"/>
    <col min="12808" max="12809" width="19" style="8" customWidth="1"/>
    <col min="12810" max="12810" width="13.85546875" style="8" customWidth="1"/>
    <col min="12811" max="12811" width="22" style="8" customWidth="1"/>
    <col min="12812" max="12812" width="24.42578125" style="8" customWidth="1"/>
    <col min="12813" max="12813" width="28.28515625" style="8" customWidth="1"/>
    <col min="12814" max="13056" width="9.140625" style="8"/>
    <col min="13057" max="13057" width="6.5703125" style="8" customWidth="1"/>
    <col min="13058" max="13058" width="12.85546875" style="8" customWidth="1"/>
    <col min="13059" max="13059" width="12.42578125" style="8" customWidth="1"/>
    <col min="13060" max="13060" width="29" style="8" customWidth="1"/>
    <col min="13061" max="13061" width="36.5703125" style="8" customWidth="1"/>
    <col min="13062" max="13062" width="12.5703125" style="8" customWidth="1"/>
    <col min="13063" max="13063" width="17.7109375" style="8" customWidth="1"/>
    <col min="13064" max="13065" width="19" style="8" customWidth="1"/>
    <col min="13066" max="13066" width="13.85546875" style="8" customWidth="1"/>
    <col min="13067" max="13067" width="22" style="8" customWidth="1"/>
    <col min="13068" max="13068" width="24.42578125" style="8" customWidth="1"/>
    <col min="13069" max="13069" width="28.28515625" style="8" customWidth="1"/>
    <col min="13070" max="13312" width="9.140625" style="8"/>
    <col min="13313" max="13313" width="6.5703125" style="8" customWidth="1"/>
    <col min="13314" max="13314" width="12.85546875" style="8" customWidth="1"/>
    <col min="13315" max="13315" width="12.42578125" style="8" customWidth="1"/>
    <col min="13316" max="13316" width="29" style="8" customWidth="1"/>
    <col min="13317" max="13317" width="36.5703125" style="8" customWidth="1"/>
    <col min="13318" max="13318" width="12.5703125" style="8" customWidth="1"/>
    <col min="13319" max="13319" width="17.7109375" style="8" customWidth="1"/>
    <col min="13320" max="13321" width="19" style="8" customWidth="1"/>
    <col min="13322" max="13322" width="13.85546875" style="8" customWidth="1"/>
    <col min="13323" max="13323" width="22" style="8" customWidth="1"/>
    <col min="13324" max="13324" width="24.42578125" style="8" customWidth="1"/>
    <col min="13325" max="13325" width="28.28515625" style="8" customWidth="1"/>
    <col min="13326" max="13568" width="9.140625" style="8"/>
    <col min="13569" max="13569" width="6.5703125" style="8" customWidth="1"/>
    <col min="13570" max="13570" width="12.85546875" style="8" customWidth="1"/>
    <col min="13571" max="13571" width="12.42578125" style="8" customWidth="1"/>
    <col min="13572" max="13572" width="29" style="8" customWidth="1"/>
    <col min="13573" max="13573" width="36.5703125" style="8" customWidth="1"/>
    <col min="13574" max="13574" width="12.5703125" style="8" customWidth="1"/>
    <col min="13575" max="13575" width="17.7109375" style="8" customWidth="1"/>
    <col min="13576" max="13577" width="19" style="8" customWidth="1"/>
    <col min="13578" max="13578" width="13.85546875" style="8" customWidth="1"/>
    <col min="13579" max="13579" width="22" style="8" customWidth="1"/>
    <col min="13580" max="13580" width="24.42578125" style="8" customWidth="1"/>
    <col min="13581" max="13581" width="28.28515625" style="8" customWidth="1"/>
    <col min="13582" max="13824" width="9.140625" style="8"/>
    <col min="13825" max="13825" width="6.5703125" style="8" customWidth="1"/>
    <col min="13826" max="13826" width="12.85546875" style="8" customWidth="1"/>
    <col min="13827" max="13827" width="12.42578125" style="8" customWidth="1"/>
    <col min="13828" max="13828" width="29" style="8" customWidth="1"/>
    <col min="13829" max="13829" width="36.5703125" style="8" customWidth="1"/>
    <col min="13830" max="13830" width="12.5703125" style="8" customWidth="1"/>
    <col min="13831" max="13831" width="17.7109375" style="8" customWidth="1"/>
    <col min="13832" max="13833" width="19" style="8" customWidth="1"/>
    <col min="13834" max="13834" width="13.85546875" style="8" customWidth="1"/>
    <col min="13835" max="13835" width="22" style="8" customWidth="1"/>
    <col min="13836" max="13836" width="24.42578125" style="8" customWidth="1"/>
    <col min="13837" max="13837" width="28.28515625" style="8" customWidth="1"/>
    <col min="13838" max="14080" width="9.140625" style="8"/>
    <col min="14081" max="14081" width="6.5703125" style="8" customWidth="1"/>
    <col min="14082" max="14082" width="12.85546875" style="8" customWidth="1"/>
    <col min="14083" max="14083" width="12.42578125" style="8" customWidth="1"/>
    <col min="14084" max="14084" width="29" style="8" customWidth="1"/>
    <col min="14085" max="14085" width="36.5703125" style="8" customWidth="1"/>
    <col min="14086" max="14086" width="12.5703125" style="8" customWidth="1"/>
    <col min="14087" max="14087" width="17.7109375" style="8" customWidth="1"/>
    <col min="14088" max="14089" width="19" style="8" customWidth="1"/>
    <col min="14090" max="14090" width="13.85546875" style="8" customWidth="1"/>
    <col min="14091" max="14091" width="22" style="8" customWidth="1"/>
    <col min="14092" max="14092" width="24.42578125" style="8" customWidth="1"/>
    <col min="14093" max="14093" width="28.28515625" style="8" customWidth="1"/>
    <col min="14094" max="14336" width="9.140625" style="8"/>
    <col min="14337" max="14337" width="6.5703125" style="8" customWidth="1"/>
    <col min="14338" max="14338" width="12.85546875" style="8" customWidth="1"/>
    <col min="14339" max="14339" width="12.42578125" style="8" customWidth="1"/>
    <col min="14340" max="14340" width="29" style="8" customWidth="1"/>
    <col min="14341" max="14341" width="36.5703125" style="8" customWidth="1"/>
    <col min="14342" max="14342" width="12.5703125" style="8" customWidth="1"/>
    <col min="14343" max="14343" width="17.7109375" style="8" customWidth="1"/>
    <col min="14344" max="14345" width="19" style="8" customWidth="1"/>
    <col min="14346" max="14346" width="13.85546875" style="8" customWidth="1"/>
    <col min="14347" max="14347" width="22" style="8" customWidth="1"/>
    <col min="14348" max="14348" width="24.42578125" style="8" customWidth="1"/>
    <col min="14349" max="14349" width="28.28515625" style="8" customWidth="1"/>
    <col min="14350" max="14592" width="9.140625" style="8"/>
    <col min="14593" max="14593" width="6.5703125" style="8" customWidth="1"/>
    <col min="14594" max="14594" width="12.85546875" style="8" customWidth="1"/>
    <col min="14595" max="14595" width="12.42578125" style="8" customWidth="1"/>
    <col min="14596" max="14596" width="29" style="8" customWidth="1"/>
    <col min="14597" max="14597" width="36.5703125" style="8" customWidth="1"/>
    <col min="14598" max="14598" width="12.5703125" style="8" customWidth="1"/>
    <col min="14599" max="14599" width="17.7109375" style="8" customWidth="1"/>
    <col min="14600" max="14601" width="19" style="8" customWidth="1"/>
    <col min="14602" max="14602" width="13.85546875" style="8" customWidth="1"/>
    <col min="14603" max="14603" width="22" style="8" customWidth="1"/>
    <col min="14604" max="14604" width="24.42578125" style="8" customWidth="1"/>
    <col min="14605" max="14605" width="28.28515625" style="8" customWidth="1"/>
    <col min="14606" max="14848" width="9.140625" style="8"/>
    <col min="14849" max="14849" width="6.5703125" style="8" customWidth="1"/>
    <col min="14850" max="14850" width="12.85546875" style="8" customWidth="1"/>
    <col min="14851" max="14851" width="12.42578125" style="8" customWidth="1"/>
    <col min="14852" max="14852" width="29" style="8" customWidth="1"/>
    <col min="14853" max="14853" width="36.5703125" style="8" customWidth="1"/>
    <col min="14854" max="14854" width="12.5703125" style="8" customWidth="1"/>
    <col min="14855" max="14855" width="17.7109375" style="8" customWidth="1"/>
    <col min="14856" max="14857" width="19" style="8" customWidth="1"/>
    <col min="14858" max="14858" width="13.85546875" style="8" customWidth="1"/>
    <col min="14859" max="14859" width="22" style="8" customWidth="1"/>
    <col min="14860" max="14860" width="24.42578125" style="8" customWidth="1"/>
    <col min="14861" max="14861" width="28.28515625" style="8" customWidth="1"/>
    <col min="14862" max="15104" width="9.140625" style="8"/>
    <col min="15105" max="15105" width="6.5703125" style="8" customWidth="1"/>
    <col min="15106" max="15106" width="12.85546875" style="8" customWidth="1"/>
    <col min="15107" max="15107" width="12.42578125" style="8" customWidth="1"/>
    <col min="15108" max="15108" width="29" style="8" customWidth="1"/>
    <col min="15109" max="15109" width="36.5703125" style="8" customWidth="1"/>
    <col min="15110" max="15110" width="12.5703125" style="8" customWidth="1"/>
    <col min="15111" max="15111" width="17.7109375" style="8" customWidth="1"/>
    <col min="15112" max="15113" width="19" style="8" customWidth="1"/>
    <col min="15114" max="15114" width="13.85546875" style="8" customWidth="1"/>
    <col min="15115" max="15115" width="22" style="8" customWidth="1"/>
    <col min="15116" max="15116" width="24.42578125" style="8" customWidth="1"/>
    <col min="15117" max="15117" width="28.28515625" style="8" customWidth="1"/>
    <col min="15118" max="15360" width="9.140625" style="8"/>
    <col min="15361" max="15361" width="6.5703125" style="8" customWidth="1"/>
    <col min="15362" max="15362" width="12.85546875" style="8" customWidth="1"/>
    <col min="15363" max="15363" width="12.42578125" style="8" customWidth="1"/>
    <col min="15364" max="15364" width="29" style="8" customWidth="1"/>
    <col min="15365" max="15365" width="36.5703125" style="8" customWidth="1"/>
    <col min="15366" max="15366" width="12.5703125" style="8" customWidth="1"/>
    <col min="15367" max="15367" width="17.7109375" style="8" customWidth="1"/>
    <col min="15368" max="15369" width="19" style="8" customWidth="1"/>
    <col min="15370" max="15370" width="13.85546875" style="8" customWidth="1"/>
    <col min="15371" max="15371" width="22" style="8" customWidth="1"/>
    <col min="15372" max="15372" width="24.42578125" style="8" customWidth="1"/>
    <col min="15373" max="15373" width="28.28515625" style="8" customWidth="1"/>
    <col min="15374" max="15616" width="9.140625" style="8"/>
    <col min="15617" max="15617" width="6.5703125" style="8" customWidth="1"/>
    <col min="15618" max="15618" width="12.85546875" style="8" customWidth="1"/>
    <col min="15619" max="15619" width="12.42578125" style="8" customWidth="1"/>
    <col min="15620" max="15620" width="29" style="8" customWidth="1"/>
    <col min="15621" max="15621" width="36.5703125" style="8" customWidth="1"/>
    <col min="15622" max="15622" width="12.5703125" style="8" customWidth="1"/>
    <col min="15623" max="15623" width="17.7109375" style="8" customWidth="1"/>
    <col min="15624" max="15625" width="19" style="8" customWidth="1"/>
    <col min="15626" max="15626" width="13.85546875" style="8" customWidth="1"/>
    <col min="15627" max="15627" width="22" style="8" customWidth="1"/>
    <col min="15628" max="15628" width="24.42578125" style="8" customWidth="1"/>
    <col min="15629" max="15629" width="28.28515625" style="8" customWidth="1"/>
    <col min="15630" max="15872" width="9.140625" style="8"/>
    <col min="15873" max="15873" width="6.5703125" style="8" customWidth="1"/>
    <col min="15874" max="15874" width="12.85546875" style="8" customWidth="1"/>
    <col min="15875" max="15875" width="12.42578125" style="8" customWidth="1"/>
    <col min="15876" max="15876" width="29" style="8" customWidth="1"/>
    <col min="15877" max="15877" width="36.5703125" style="8" customWidth="1"/>
    <col min="15878" max="15878" width="12.5703125" style="8" customWidth="1"/>
    <col min="15879" max="15879" width="17.7109375" style="8" customWidth="1"/>
    <col min="15880" max="15881" width="19" style="8" customWidth="1"/>
    <col min="15882" max="15882" width="13.85546875" style="8" customWidth="1"/>
    <col min="15883" max="15883" width="22" style="8" customWidth="1"/>
    <col min="15884" max="15884" width="24.42578125" style="8" customWidth="1"/>
    <col min="15885" max="15885" width="28.28515625" style="8" customWidth="1"/>
    <col min="15886" max="16128" width="9.140625" style="8"/>
    <col min="16129" max="16129" width="6.5703125" style="8" customWidth="1"/>
    <col min="16130" max="16130" width="12.85546875" style="8" customWidth="1"/>
    <col min="16131" max="16131" width="12.42578125" style="8" customWidth="1"/>
    <col min="16132" max="16132" width="29" style="8" customWidth="1"/>
    <col min="16133" max="16133" width="36.5703125" style="8" customWidth="1"/>
    <col min="16134" max="16134" width="12.5703125" style="8" customWidth="1"/>
    <col min="16135" max="16135" width="17.7109375" style="8" customWidth="1"/>
    <col min="16136" max="16137" width="19" style="8" customWidth="1"/>
    <col min="16138" max="16138" width="13.85546875" style="8" customWidth="1"/>
    <col min="16139" max="16139" width="22" style="8" customWidth="1"/>
    <col min="16140" max="16140" width="24.42578125" style="8" customWidth="1"/>
    <col min="16141" max="16141" width="28.28515625" style="8" customWidth="1"/>
    <col min="16142" max="16384" width="9.140625" style="8"/>
  </cols>
  <sheetData>
    <row r="2" spans="1:7">
      <c r="A2" s="2" t="s">
        <v>13</v>
      </c>
      <c r="B2" s="2"/>
      <c r="C2" s="2"/>
      <c r="D2" s="2"/>
    </row>
    <row r="3" spans="1:7" ht="22.5" customHeight="1">
      <c r="A3" s="2" t="s">
        <v>14</v>
      </c>
      <c r="B3" s="2"/>
      <c r="C3" s="2"/>
      <c r="D3" s="2"/>
    </row>
    <row r="4" spans="1:7" ht="21.75" customHeight="1">
      <c r="A4" s="2" t="s">
        <v>22</v>
      </c>
      <c r="B4" s="2"/>
      <c r="C4" s="2"/>
      <c r="D4" s="2"/>
    </row>
    <row r="5" spans="1:7" s="111" customFormat="1" ht="18" customHeight="1" thickBot="1">
      <c r="A5" s="95"/>
      <c r="B5" s="95"/>
      <c r="C5" s="95"/>
      <c r="D5" s="2" t="s">
        <v>50</v>
      </c>
      <c r="E5" s="2"/>
      <c r="F5" s="169"/>
    </row>
    <row r="6" spans="1:7" ht="57.75" customHeight="1" thickBot="1">
      <c r="A6" s="112" t="s">
        <v>23</v>
      </c>
      <c r="B6" s="113" t="s">
        <v>47</v>
      </c>
      <c r="C6" s="109" t="s">
        <v>25</v>
      </c>
      <c r="D6" s="114" t="s">
        <v>15</v>
      </c>
      <c r="E6" s="110" t="s">
        <v>26</v>
      </c>
      <c r="F6" s="170" t="s">
        <v>27</v>
      </c>
    </row>
    <row r="7" spans="1:7" ht="33.75" customHeight="1">
      <c r="A7" s="115">
        <v>1</v>
      </c>
      <c r="B7" s="152">
        <v>43556</v>
      </c>
      <c r="C7" s="153">
        <v>532</v>
      </c>
      <c r="D7" s="142" t="s">
        <v>51</v>
      </c>
      <c r="E7" s="154" t="s">
        <v>129</v>
      </c>
      <c r="F7" s="171">
        <v>-123.21</v>
      </c>
      <c r="G7" s="111"/>
    </row>
    <row r="8" spans="1:7" ht="49.5" customHeight="1">
      <c r="A8" s="116">
        <f>1+A7</f>
        <v>2</v>
      </c>
      <c r="B8" s="152">
        <v>43556</v>
      </c>
      <c r="C8" s="153">
        <v>24</v>
      </c>
      <c r="D8" s="142" t="s">
        <v>46</v>
      </c>
      <c r="E8" s="165" t="s">
        <v>270</v>
      </c>
      <c r="F8" s="171">
        <v>2511.83</v>
      </c>
      <c r="G8" s="117"/>
    </row>
    <row r="9" spans="1:7" ht="49.5" customHeight="1">
      <c r="A9" s="116">
        <f t="shared" ref="A9:A72" si="0">1+A8</f>
        <v>3</v>
      </c>
      <c r="B9" s="152">
        <v>43556</v>
      </c>
      <c r="C9" s="153">
        <v>25</v>
      </c>
      <c r="D9" s="142" t="s">
        <v>46</v>
      </c>
      <c r="E9" s="165" t="s">
        <v>271</v>
      </c>
      <c r="F9" s="171">
        <v>407.64</v>
      </c>
      <c r="G9" s="117"/>
    </row>
    <row r="10" spans="1:7" ht="38.25" customHeight="1">
      <c r="A10" s="116">
        <f t="shared" si="0"/>
        <v>4</v>
      </c>
      <c r="B10" s="152">
        <v>43556</v>
      </c>
      <c r="C10" s="153">
        <v>25</v>
      </c>
      <c r="D10" s="142" t="s">
        <v>46</v>
      </c>
      <c r="E10" s="165" t="s">
        <v>272</v>
      </c>
      <c r="F10" s="171">
        <v>-1.32</v>
      </c>
      <c r="G10" s="117"/>
    </row>
    <row r="11" spans="1:7" ht="52.5" customHeight="1">
      <c r="A11" s="116">
        <f t="shared" si="0"/>
        <v>5</v>
      </c>
      <c r="B11" s="152">
        <v>43556</v>
      </c>
      <c r="C11" s="153">
        <v>26</v>
      </c>
      <c r="D11" s="142" t="s">
        <v>46</v>
      </c>
      <c r="E11" s="165" t="s">
        <v>273</v>
      </c>
      <c r="F11" s="171">
        <v>595.66</v>
      </c>
      <c r="G11" s="117"/>
    </row>
    <row r="12" spans="1:7" ht="41.25" customHeight="1">
      <c r="A12" s="116">
        <f t="shared" si="0"/>
        <v>6</v>
      </c>
      <c r="B12" s="152">
        <v>43556</v>
      </c>
      <c r="C12" s="153">
        <v>1023</v>
      </c>
      <c r="D12" s="142" t="s">
        <v>130</v>
      </c>
      <c r="E12" s="154" t="s">
        <v>131</v>
      </c>
      <c r="F12" s="171">
        <v>1727.17</v>
      </c>
      <c r="G12" s="111"/>
    </row>
    <row r="13" spans="1:7" ht="33.75" customHeight="1">
      <c r="A13" s="116">
        <f t="shared" si="0"/>
        <v>7</v>
      </c>
      <c r="B13" s="152">
        <v>43556</v>
      </c>
      <c r="C13" s="153">
        <v>1024</v>
      </c>
      <c r="D13" s="142" t="s">
        <v>132</v>
      </c>
      <c r="E13" s="154" t="s">
        <v>133</v>
      </c>
      <c r="F13" s="171">
        <v>1116</v>
      </c>
      <c r="G13" s="111"/>
    </row>
    <row r="14" spans="1:7" ht="33" customHeight="1">
      <c r="A14" s="116">
        <f t="shared" si="0"/>
        <v>8</v>
      </c>
      <c r="B14" s="152">
        <v>43556</v>
      </c>
      <c r="C14" s="153">
        <v>1025</v>
      </c>
      <c r="D14" s="142" t="s">
        <v>134</v>
      </c>
      <c r="E14" s="154" t="s">
        <v>135</v>
      </c>
      <c r="F14" s="171">
        <v>2907.37</v>
      </c>
      <c r="G14" s="1"/>
    </row>
    <row r="15" spans="1:7" ht="35.25" customHeight="1">
      <c r="A15" s="116">
        <f t="shared" si="0"/>
        <v>9</v>
      </c>
      <c r="B15" s="152">
        <v>43556</v>
      </c>
      <c r="C15" s="153">
        <v>1026</v>
      </c>
      <c r="D15" s="142" t="s">
        <v>136</v>
      </c>
      <c r="E15" s="154" t="s">
        <v>137</v>
      </c>
      <c r="F15" s="171">
        <v>610.45000000000005</v>
      </c>
      <c r="G15" s="111"/>
    </row>
    <row r="16" spans="1:7" ht="32.25" customHeight="1">
      <c r="A16" s="116">
        <f t="shared" si="0"/>
        <v>10</v>
      </c>
      <c r="B16" s="152">
        <v>43556</v>
      </c>
      <c r="C16" s="153">
        <v>1027</v>
      </c>
      <c r="D16" s="155" t="s">
        <v>138</v>
      </c>
      <c r="E16" s="154" t="s">
        <v>139</v>
      </c>
      <c r="F16" s="171">
        <v>1694.77</v>
      </c>
      <c r="G16" s="111"/>
    </row>
    <row r="17" spans="1:7" ht="40.5" customHeight="1">
      <c r="A17" s="116">
        <f t="shared" si="0"/>
        <v>11</v>
      </c>
      <c r="B17" s="152">
        <v>43556</v>
      </c>
      <c r="C17" s="153">
        <v>1028</v>
      </c>
      <c r="D17" s="142" t="s">
        <v>140</v>
      </c>
      <c r="E17" s="154" t="s">
        <v>141</v>
      </c>
      <c r="F17" s="171">
        <v>67</v>
      </c>
      <c r="G17" s="111"/>
    </row>
    <row r="18" spans="1:7" ht="33.75" customHeight="1">
      <c r="A18" s="116">
        <f t="shared" si="0"/>
        <v>12</v>
      </c>
      <c r="B18" s="152">
        <v>43556</v>
      </c>
      <c r="C18" s="153">
        <v>31</v>
      </c>
      <c r="D18" s="142" t="s">
        <v>46</v>
      </c>
      <c r="E18" s="154" t="s">
        <v>353</v>
      </c>
      <c r="F18" s="171">
        <f>-6.62+0.05</f>
        <v>-6.57</v>
      </c>
      <c r="G18" s="111"/>
    </row>
    <row r="19" spans="1:7" ht="33.75" customHeight="1">
      <c r="A19" s="116">
        <f t="shared" si="0"/>
        <v>13</v>
      </c>
      <c r="B19" s="152">
        <v>43557</v>
      </c>
      <c r="C19" s="153">
        <v>1030</v>
      </c>
      <c r="D19" s="142" t="s">
        <v>142</v>
      </c>
      <c r="E19" s="154" t="s">
        <v>143</v>
      </c>
      <c r="F19" s="171">
        <v>1883.93</v>
      </c>
      <c r="G19" s="111"/>
    </row>
    <row r="20" spans="1:7" ht="33.75" customHeight="1">
      <c r="A20" s="116">
        <f t="shared" si="0"/>
        <v>14</v>
      </c>
      <c r="B20" s="152">
        <v>43557</v>
      </c>
      <c r="C20" s="153">
        <v>1031</v>
      </c>
      <c r="D20" s="81" t="s">
        <v>144</v>
      </c>
      <c r="E20" s="154" t="s">
        <v>274</v>
      </c>
      <c r="F20" s="171">
        <v>19342.7</v>
      </c>
    </row>
    <row r="21" spans="1:7" ht="33.75" customHeight="1">
      <c r="A21" s="116">
        <f t="shared" si="0"/>
        <v>15</v>
      </c>
      <c r="B21" s="152">
        <v>43557</v>
      </c>
      <c r="C21" s="153">
        <v>1033</v>
      </c>
      <c r="D21" s="142" t="s">
        <v>145</v>
      </c>
      <c r="E21" s="154" t="s">
        <v>146</v>
      </c>
      <c r="F21" s="171">
        <v>225.67</v>
      </c>
      <c r="G21" s="111"/>
    </row>
    <row r="22" spans="1:7" ht="33.75" customHeight="1">
      <c r="A22" s="116">
        <f t="shared" si="0"/>
        <v>16</v>
      </c>
      <c r="B22" s="152">
        <v>43557</v>
      </c>
      <c r="C22" s="153">
        <v>1034</v>
      </c>
      <c r="D22" s="142" t="s">
        <v>147</v>
      </c>
      <c r="E22" s="154" t="s">
        <v>148</v>
      </c>
      <c r="F22" s="171">
        <v>6069</v>
      </c>
    </row>
    <row r="23" spans="1:7" ht="33.75" customHeight="1">
      <c r="A23" s="116">
        <f t="shared" si="0"/>
        <v>17</v>
      </c>
      <c r="B23" s="152">
        <v>43557</v>
      </c>
      <c r="C23" s="153">
        <v>1035</v>
      </c>
      <c r="D23" s="142" t="s">
        <v>149</v>
      </c>
      <c r="E23" s="154" t="s">
        <v>150</v>
      </c>
      <c r="F23" s="171">
        <v>4329.24</v>
      </c>
      <c r="G23" s="111"/>
    </row>
    <row r="24" spans="1:7" ht="33.75" customHeight="1">
      <c r="A24" s="116">
        <f t="shared" si="0"/>
        <v>18</v>
      </c>
      <c r="B24" s="152">
        <v>43557</v>
      </c>
      <c r="C24" s="153">
        <v>1036</v>
      </c>
      <c r="D24" s="142" t="s">
        <v>151</v>
      </c>
      <c r="E24" s="154" t="s">
        <v>150</v>
      </c>
      <c r="F24" s="171">
        <v>13236.88</v>
      </c>
      <c r="G24" s="111"/>
    </row>
    <row r="25" spans="1:7" ht="33.75" customHeight="1">
      <c r="A25" s="116">
        <f t="shared" si="0"/>
        <v>19</v>
      </c>
      <c r="B25" s="152">
        <v>43557</v>
      </c>
      <c r="C25" s="153">
        <v>1037</v>
      </c>
      <c r="D25" s="142" t="s">
        <v>152</v>
      </c>
      <c r="E25" s="154" t="s">
        <v>150</v>
      </c>
      <c r="F25" s="171">
        <v>3650.58</v>
      </c>
      <c r="G25" s="118"/>
    </row>
    <row r="26" spans="1:7" ht="33.75" customHeight="1">
      <c r="A26" s="116">
        <f t="shared" si="0"/>
        <v>20</v>
      </c>
      <c r="B26" s="152">
        <v>43557</v>
      </c>
      <c r="C26" s="153">
        <v>1038</v>
      </c>
      <c r="D26" s="142" t="s">
        <v>153</v>
      </c>
      <c r="E26" s="154" t="s">
        <v>150</v>
      </c>
      <c r="F26" s="171">
        <v>3570</v>
      </c>
      <c r="G26" s="111"/>
    </row>
    <row r="27" spans="1:7" ht="33.75" customHeight="1">
      <c r="A27" s="116">
        <f t="shared" si="0"/>
        <v>21</v>
      </c>
      <c r="B27" s="152">
        <v>43557</v>
      </c>
      <c r="C27" s="153">
        <v>1039</v>
      </c>
      <c r="D27" s="142" t="s">
        <v>154</v>
      </c>
      <c r="E27" s="154" t="s">
        <v>155</v>
      </c>
      <c r="F27" s="171">
        <v>8910.18</v>
      </c>
      <c r="G27" s="119"/>
    </row>
    <row r="28" spans="1:7" ht="33.75" customHeight="1">
      <c r="A28" s="116">
        <f t="shared" si="0"/>
        <v>22</v>
      </c>
      <c r="B28" s="152">
        <v>43559</v>
      </c>
      <c r="C28" s="153">
        <v>547</v>
      </c>
      <c r="D28" s="142" t="s">
        <v>51</v>
      </c>
      <c r="E28" s="166" t="s">
        <v>156</v>
      </c>
      <c r="F28" s="108">
        <v>100</v>
      </c>
      <c r="G28" s="119"/>
    </row>
    <row r="29" spans="1:7" ht="33.75" customHeight="1">
      <c r="A29" s="116">
        <f t="shared" si="0"/>
        <v>23</v>
      </c>
      <c r="B29" s="152">
        <v>43559</v>
      </c>
      <c r="C29" s="153">
        <v>549</v>
      </c>
      <c r="D29" s="142" t="s">
        <v>51</v>
      </c>
      <c r="E29" s="166" t="s">
        <v>157</v>
      </c>
      <c r="F29" s="108">
        <v>720</v>
      </c>
      <c r="G29" s="119"/>
    </row>
    <row r="30" spans="1:7" ht="33.75" customHeight="1">
      <c r="A30" s="116">
        <f t="shared" si="0"/>
        <v>24</v>
      </c>
      <c r="B30" s="152">
        <v>43559</v>
      </c>
      <c r="C30" s="153">
        <v>1032</v>
      </c>
      <c r="D30" s="142" t="s">
        <v>158</v>
      </c>
      <c r="E30" s="154" t="s">
        <v>159</v>
      </c>
      <c r="F30" s="171">
        <v>15680</v>
      </c>
      <c r="G30" s="119"/>
    </row>
    <row r="31" spans="1:7" ht="33.75" customHeight="1">
      <c r="A31" s="116">
        <f t="shared" si="0"/>
        <v>25</v>
      </c>
      <c r="B31" s="152">
        <v>43559</v>
      </c>
      <c r="C31" s="153">
        <v>1041</v>
      </c>
      <c r="D31" s="142" t="s">
        <v>51</v>
      </c>
      <c r="E31" s="154" t="s">
        <v>160</v>
      </c>
      <c r="F31" s="171">
        <v>323</v>
      </c>
      <c r="G31" s="119"/>
    </row>
    <row r="32" spans="1:7" ht="33.75" customHeight="1">
      <c r="A32" s="116">
        <f t="shared" si="0"/>
        <v>26</v>
      </c>
      <c r="B32" s="152">
        <v>43559</v>
      </c>
      <c r="C32" s="153">
        <v>1046</v>
      </c>
      <c r="D32" s="142" t="s">
        <v>161</v>
      </c>
      <c r="E32" s="154" t="s">
        <v>162</v>
      </c>
      <c r="F32" s="171">
        <v>1249.5</v>
      </c>
      <c r="G32" s="119"/>
    </row>
    <row r="33" spans="1:7" ht="33.75" customHeight="1">
      <c r="A33" s="116">
        <f t="shared" si="0"/>
        <v>27</v>
      </c>
      <c r="B33" s="152">
        <v>43559</v>
      </c>
      <c r="C33" s="153">
        <v>1047</v>
      </c>
      <c r="D33" s="142" t="s">
        <v>51</v>
      </c>
      <c r="E33" s="165" t="s">
        <v>163</v>
      </c>
      <c r="F33" s="171">
        <v>100</v>
      </c>
      <c r="G33" s="118"/>
    </row>
    <row r="34" spans="1:7" ht="33.75" customHeight="1">
      <c r="A34" s="116">
        <f t="shared" si="0"/>
        <v>28</v>
      </c>
      <c r="B34" s="152">
        <v>43559</v>
      </c>
      <c r="C34" s="153">
        <v>1048</v>
      </c>
      <c r="D34" s="142" t="s">
        <v>51</v>
      </c>
      <c r="E34" s="165" t="s">
        <v>164</v>
      </c>
      <c r="F34" s="171">
        <v>101.4</v>
      </c>
      <c r="G34" s="111"/>
    </row>
    <row r="35" spans="1:7" ht="33.75" customHeight="1">
      <c r="A35" s="116">
        <f t="shared" si="0"/>
        <v>29</v>
      </c>
      <c r="B35" s="152">
        <v>43560</v>
      </c>
      <c r="C35" s="153">
        <v>548</v>
      </c>
      <c r="D35" s="142" t="s">
        <v>51</v>
      </c>
      <c r="E35" s="166" t="s">
        <v>156</v>
      </c>
      <c r="F35" s="108">
        <v>499.51</v>
      </c>
      <c r="G35" s="111"/>
    </row>
    <row r="36" spans="1:7" ht="33.75" customHeight="1">
      <c r="A36" s="116">
        <f t="shared" si="0"/>
        <v>30</v>
      </c>
      <c r="B36" s="152">
        <v>43560</v>
      </c>
      <c r="C36" s="153">
        <v>1145</v>
      </c>
      <c r="D36" s="142" t="s">
        <v>165</v>
      </c>
      <c r="E36" s="154" t="s">
        <v>166</v>
      </c>
      <c r="F36" s="171">
        <v>1000</v>
      </c>
      <c r="G36" s="111"/>
    </row>
    <row r="37" spans="1:7" ht="33.75" customHeight="1">
      <c r="A37" s="116">
        <f t="shared" si="0"/>
        <v>31</v>
      </c>
      <c r="B37" s="152">
        <v>43563</v>
      </c>
      <c r="C37" s="153">
        <v>1045</v>
      </c>
      <c r="D37" s="142" t="s">
        <v>167</v>
      </c>
      <c r="E37" s="154" t="s">
        <v>168</v>
      </c>
      <c r="F37" s="171">
        <v>112285.11</v>
      </c>
      <c r="G37" s="111"/>
    </row>
    <row r="38" spans="1:7" s="181" customFormat="1" ht="33.75" customHeight="1">
      <c r="A38" s="174">
        <f t="shared" si="0"/>
        <v>32</v>
      </c>
      <c r="B38" s="175">
        <v>43564</v>
      </c>
      <c r="C38" s="176">
        <v>576</v>
      </c>
      <c r="D38" s="177" t="s">
        <v>51</v>
      </c>
      <c r="E38" s="178" t="s">
        <v>169</v>
      </c>
      <c r="F38" s="179">
        <v>-126</v>
      </c>
      <c r="G38" s="180"/>
    </row>
    <row r="39" spans="1:7" ht="33.75" customHeight="1">
      <c r="A39" s="116">
        <f t="shared" si="0"/>
        <v>33</v>
      </c>
      <c r="B39" s="152">
        <v>43564</v>
      </c>
      <c r="C39" s="153">
        <v>1054</v>
      </c>
      <c r="D39" s="142" t="s">
        <v>46</v>
      </c>
      <c r="E39" s="154" t="s">
        <v>170</v>
      </c>
      <c r="F39" s="171">
        <v>-131</v>
      </c>
      <c r="G39" s="111"/>
    </row>
    <row r="40" spans="1:7" ht="33.75" customHeight="1">
      <c r="A40" s="116">
        <f t="shared" si="0"/>
        <v>34</v>
      </c>
      <c r="B40" s="152">
        <v>43564</v>
      </c>
      <c r="C40" s="153">
        <v>1154</v>
      </c>
      <c r="D40" s="142" t="s">
        <v>171</v>
      </c>
      <c r="E40" s="165" t="s">
        <v>172</v>
      </c>
      <c r="F40" s="171">
        <v>68</v>
      </c>
      <c r="G40" s="111"/>
    </row>
    <row r="41" spans="1:7" ht="33.75" customHeight="1">
      <c r="A41" s="116">
        <f t="shared" si="0"/>
        <v>35</v>
      </c>
      <c r="B41" s="152">
        <v>43564</v>
      </c>
      <c r="C41" s="153">
        <v>1155</v>
      </c>
      <c r="D41" s="81" t="s">
        <v>140</v>
      </c>
      <c r="E41" s="165" t="s">
        <v>172</v>
      </c>
      <c r="F41" s="171">
        <v>69</v>
      </c>
      <c r="G41" s="1"/>
    </row>
    <row r="42" spans="1:7" ht="33.75" customHeight="1">
      <c r="A42" s="116">
        <f t="shared" si="0"/>
        <v>36</v>
      </c>
      <c r="B42" s="152">
        <v>43564</v>
      </c>
      <c r="C42" s="153">
        <v>1156</v>
      </c>
      <c r="D42" s="81" t="s">
        <v>140</v>
      </c>
      <c r="E42" s="165" t="s">
        <v>173</v>
      </c>
      <c r="F42" s="171">
        <v>73</v>
      </c>
      <c r="G42" s="111"/>
    </row>
    <row r="43" spans="1:7" ht="33.75" customHeight="1">
      <c r="A43" s="116">
        <f t="shared" si="0"/>
        <v>37</v>
      </c>
      <c r="B43" s="152">
        <v>43565</v>
      </c>
      <c r="C43" s="153">
        <v>579</v>
      </c>
      <c r="D43" s="142" t="s">
        <v>51</v>
      </c>
      <c r="E43" s="154" t="s">
        <v>174</v>
      </c>
      <c r="F43" s="171">
        <v>1.55</v>
      </c>
      <c r="G43" s="111"/>
    </row>
    <row r="44" spans="1:7" ht="33.75" customHeight="1">
      <c r="A44" s="116">
        <f t="shared" si="0"/>
        <v>38</v>
      </c>
      <c r="B44" s="152">
        <v>43565</v>
      </c>
      <c r="C44" s="153">
        <v>581</v>
      </c>
      <c r="D44" s="142" t="s">
        <v>51</v>
      </c>
      <c r="E44" s="154" t="s">
        <v>174</v>
      </c>
      <c r="F44" s="171">
        <v>5.27</v>
      </c>
      <c r="G44" s="111"/>
    </row>
    <row r="45" spans="1:7" ht="33.75" customHeight="1">
      <c r="A45" s="116">
        <f t="shared" si="0"/>
        <v>39</v>
      </c>
      <c r="B45" s="152">
        <v>43565</v>
      </c>
      <c r="C45" s="153">
        <v>208</v>
      </c>
      <c r="D45" s="142" t="s">
        <v>46</v>
      </c>
      <c r="E45" s="154" t="s">
        <v>275</v>
      </c>
      <c r="F45" s="171">
        <v>-120.2</v>
      </c>
      <c r="G45" s="111"/>
    </row>
    <row r="46" spans="1:7" ht="33.75" customHeight="1">
      <c r="A46" s="116">
        <f t="shared" si="0"/>
        <v>40</v>
      </c>
      <c r="B46" s="152">
        <v>43565</v>
      </c>
      <c r="C46" s="153">
        <v>209</v>
      </c>
      <c r="D46" s="142" t="s">
        <v>46</v>
      </c>
      <c r="E46" s="154" t="s">
        <v>276</v>
      </c>
      <c r="F46" s="171">
        <v>-2774.82</v>
      </c>
      <c r="G46" s="111"/>
    </row>
    <row r="47" spans="1:7" ht="33.75" customHeight="1">
      <c r="A47" s="116">
        <f t="shared" si="0"/>
        <v>41</v>
      </c>
      <c r="B47" s="152">
        <v>43565</v>
      </c>
      <c r="C47" s="153">
        <v>210</v>
      </c>
      <c r="D47" s="142" t="s">
        <v>46</v>
      </c>
      <c r="E47" s="156" t="s">
        <v>277</v>
      </c>
      <c r="F47" s="171">
        <v>-106.05</v>
      </c>
      <c r="G47" s="111"/>
    </row>
    <row r="48" spans="1:7" ht="33.75" customHeight="1">
      <c r="A48" s="116">
        <f t="shared" si="0"/>
        <v>42</v>
      </c>
      <c r="B48" s="152">
        <v>43565</v>
      </c>
      <c r="C48" s="153">
        <v>210</v>
      </c>
      <c r="D48" s="142" t="s">
        <v>46</v>
      </c>
      <c r="E48" s="156" t="s">
        <v>278</v>
      </c>
      <c r="F48" s="171">
        <v>-1.1499999999999999</v>
      </c>
      <c r="G48" s="111"/>
    </row>
    <row r="49" spans="1:7" ht="33.75" customHeight="1">
      <c r="A49" s="116">
        <f t="shared" si="0"/>
        <v>43</v>
      </c>
      <c r="B49" s="152">
        <v>43566</v>
      </c>
      <c r="C49" s="153">
        <v>892</v>
      </c>
      <c r="D49" s="142" t="s">
        <v>46</v>
      </c>
      <c r="E49" s="156" t="s">
        <v>175</v>
      </c>
      <c r="F49" s="171">
        <v>-29282.39</v>
      </c>
      <c r="G49" s="111"/>
    </row>
    <row r="50" spans="1:7" ht="49.5" customHeight="1">
      <c r="A50" s="116">
        <f t="shared" si="0"/>
        <v>44</v>
      </c>
      <c r="B50" s="152">
        <v>43566</v>
      </c>
      <c r="C50" s="153">
        <v>893</v>
      </c>
      <c r="D50" s="142" t="s">
        <v>46</v>
      </c>
      <c r="E50" s="156" t="s">
        <v>176</v>
      </c>
      <c r="F50" s="171">
        <v>-530.02</v>
      </c>
      <c r="G50" s="111"/>
    </row>
    <row r="51" spans="1:7" ht="49.5" customHeight="1">
      <c r="A51" s="116">
        <f t="shared" si="0"/>
        <v>45</v>
      </c>
      <c r="B51" s="152">
        <v>43566</v>
      </c>
      <c r="C51" s="153">
        <v>895</v>
      </c>
      <c r="D51" s="142" t="s">
        <v>46</v>
      </c>
      <c r="E51" s="156" t="s">
        <v>177</v>
      </c>
      <c r="F51" s="171">
        <v>-1726.84</v>
      </c>
      <c r="G51" s="111"/>
    </row>
    <row r="52" spans="1:7" ht="49.5" customHeight="1">
      <c r="A52" s="116">
        <f t="shared" si="0"/>
        <v>46</v>
      </c>
      <c r="B52" s="152">
        <v>43566</v>
      </c>
      <c r="C52" s="153">
        <v>896</v>
      </c>
      <c r="D52" s="157"/>
      <c r="E52" s="156" t="s">
        <v>178</v>
      </c>
      <c r="F52" s="171">
        <v>-6.97</v>
      </c>
      <c r="G52" s="111"/>
    </row>
    <row r="53" spans="1:7" ht="49.5" customHeight="1">
      <c r="A53" s="116">
        <f t="shared" si="0"/>
        <v>47</v>
      </c>
      <c r="B53" s="152">
        <v>43566</v>
      </c>
      <c r="C53" s="153">
        <v>1167</v>
      </c>
      <c r="D53" s="142" t="s">
        <v>51</v>
      </c>
      <c r="E53" s="154" t="s">
        <v>179</v>
      </c>
      <c r="F53" s="179">
        <v>450</v>
      </c>
      <c r="G53" s="111"/>
    </row>
    <row r="54" spans="1:7" ht="49.5" customHeight="1">
      <c r="A54" s="116">
        <f t="shared" si="0"/>
        <v>48</v>
      </c>
      <c r="B54" s="152">
        <v>43566</v>
      </c>
      <c r="C54" s="153">
        <v>1168</v>
      </c>
      <c r="D54" s="142" t="s">
        <v>51</v>
      </c>
      <c r="E54" s="154" t="s">
        <v>179</v>
      </c>
      <c r="F54" s="179">
        <v>450</v>
      </c>
      <c r="G54" s="111"/>
    </row>
    <row r="55" spans="1:7" ht="49.5" customHeight="1">
      <c r="A55" s="116">
        <f t="shared" si="0"/>
        <v>49</v>
      </c>
      <c r="B55" s="152">
        <v>43566</v>
      </c>
      <c r="C55" s="153">
        <v>1172</v>
      </c>
      <c r="D55" s="142" t="s">
        <v>51</v>
      </c>
      <c r="E55" s="154" t="s">
        <v>180</v>
      </c>
      <c r="F55" s="179">
        <v>210</v>
      </c>
      <c r="G55" s="111"/>
    </row>
    <row r="56" spans="1:7" ht="49.5" customHeight="1">
      <c r="A56" s="116">
        <f t="shared" si="0"/>
        <v>50</v>
      </c>
      <c r="B56" s="152">
        <v>43567</v>
      </c>
      <c r="C56" s="153">
        <v>1</v>
      </c>
      <c r="D56" s="142" t="s">
        <v>46</v>
      </c>
      <c r="E56" s="156" t="s">
        <v>181</v>
      </c>
      <c r="F56" s="179">
        <v>-129.72</v>
      </c>
      <c r="G56" s="111"/>
    </row>
    <row r="57" spans="1:7" ht="49.5" customHeight="1">
      <c r="A57" s="116">
        <f t="shared" si="0"/>
        <v>51</v>
      </c>
      <c r="B57" s="152">
        <v>43567</v>
      </c>
      <c r="C57" s="153">
        <v>1</v>
      </c>
      <c r="D57" s="142" t="s">
        <v>46</v>
      </c>
      <c r="E57" s="156" t="s">
        <v>279</v>
      </c>
      <c r="F57" s="179">
        <v>-1605.86</v>
      </c>
      <c r="G57" s="111"/>
    </row>
    <row r="58" spans="1:7" ht="49.5" customHeight="1">
      <c r="A58" s="116">
        <f t="shared" si="0"/>
        <v>52</v>
      </c>
      <c r="B58" s="152">
        <v>43567</v>
      </c>
      <c r="C58" s="153">
        <v>1163</v>
      </c>
      <c r="D58" s="142" t="s">
        <v>46</v>
      </c>
      <c r="E58" s="165" t="s">
        <v>182</v>
      </c>
      <c r="F58" s="179">
        <v>320</v>
      </c>
      <c r="G58" s="111"/>
    </row>
    <row r="59" spans="1:7" ht="49.5" customHeight="1">
      <c r="A59" s="116">
        <f t="shared" si="0"/>
        <v>53</v>
      </c>
      <c r="B59" s="152">
        <v>43570</v>
      </c>
      <c r="C59" s="153">
        <v>1175</v>
      </c>
      <c r="D59" s="142" t="s">
        <v>51</v>
      </c>
      <c r="E59" s="154" t="s">
        <v>183</v>
      </c>
      <c r="F59" s="171">
        <v>2880</v>
      </c>
      <c r="G59" s="111"/>
    </row>
    <row r="60" spans="1:7" ht="49.5" customHeight="1">
      <c r="A60" s="116">
        <f t="shared" si="0"/>
        <v>54</v>
      </c>
      <c r="B60" s="152">
        <v>43570</v>
      </c>
      <c r="C60" s="153">
        <v>1175</v>
      </c>
      <c r="D60" s="142" t="s">
        <v>51</v>
      </c>
      <c r="E60" s="154" t="s">
        <v>183</v>
      </c>
      <c r="F60" s="171">
        <v>3300</v>
      </c>
      <c r="G60" s="111"/>
    </row>
    <row r="61" spans="1:7" ht="49.5" customHeight="1">
      <c r="A61" s="116">
        <f t="shared" si="0"/>
        <v>55</v>
      </c>
      <c r="B61" s="152">
        <v>43571</v>
      </c>
      <c r="C61" s="153">
        <v>607</v>
      </c>
      <c r="D61" s="142" t="s">
        <v>51</v>
      </c>
      <c r="E61" s="154" t="s">
        <v>184</v>
      </c>
      <c r="F61" s="171">
        <v>174.72</v>
      </c>
      <c r="G61" s="111"/>
    </row>
    <row r="62" spans="1:7" ht="49.5" customHeight="1">
      <c r="A62" s="116">
        <f t="shared" si="0"/>
        <v>56</v>
      </c>
      <c r="B62" s="152">
        <v>43571</v>
      </c>
      <c r="C62" s="153">
        <v>533</v>
      </c>
      <c r="D62" s="142" t="s">
        <v>46</v>
      </c>
      <c r="E62" s="156" t="s">
        <v>185</v>
      </c>
      <c r="F62" s="171">
        <v>-540.75</v>
      </c>
      <c r="G62" s="111"/>
    </row>
    <row r="63" spans="1:7" ht="49.5" customHeight="1">
      <c r="A63" s="116">
        <f t="shared" si="0"/>
        <v>57</v>
      </c>
      <c r="B63" s="152">
        <v>43571</v>
      </c>
      <c r="C63" s="153">
        <v>534</v>
      </c>
      <c r="D63" s="142" t="s">
        <v>46</v>
      </c>
      <c r="E63" s="156" t="s">
        <v>186</v>
      </c>
      <c r="F63" s="171">
        <v>-540.75</v>
      </c>
      <c r="G63" s="111"/>
    </row>
    <row r="64" spans="1:7" ht="49.5" customHeight="1">
      <c r="A64" s="116">
        <f t="shared" si="0"/>
        <v>58</v>
      </c>
      <c r="B64" s="152">
        <v>43571</v>
      </c>
      <c r="C64" s="153">
        <v>1178</v>
      </c>
      <c r="D64" s="142" t="s">
        <v>187</v>
      </c>
      <c r="E64" s="154" t="s">
        <v>188</v>
      </c>
      <c r="F64" s="171">
        <v>14773.48</v>
      </c>
      <c r="G64" s="111"/>
    </row>
    <row r="65" spans="1:8" ht="49.5" customHeight="1">
      <c r="A65" s="116">
        <f t="shared" si="0"/>
        <v>59</v>
      </c>
      <c r="B65" s="152">
        <v>43571</v>
      </c>
      <c r="C65" s="153">
        <v>1179</v>
      </c>
      <c r="D65" s="142" t="s">
        <v>187</v>
      </c>
      <c r="E65" s="154" t="s">
        <v>189</v>
      </c>
      <c r="F65" s="171">
        <v>3410.72</v>
      </c>
      <c r="G65" s="111"/>
    </row>
    <row r="66" spans="1:8" ht="49.5" customHeight="1">
      <c r="A66" s="116">
        <f t="shared" si="0"/>
        <v>60</v>
      </c>
      <c r="B66" s="152">
        <v>43571</v>
      </c>
      <c r="C66" s="153">
        <v>1180</v>
      </c>
      <c r="D66" s="142" t="s">
        <v>187</v>
      </c>
      <c r="E66" s="154" t="s">
        <v>190</v>
      </c>
      <c r="F66" s="171">
        <v>1384.49</v>
      </c>
      <c r="G66" s="111"/>
    </row>
    <row r="67" spans="1:8" ht="49.5" customHeight="1">
      <c r="A67" s="116">
        <f t="shared" si="0"/>
        <v>61</v>
      </c>
      <c r="B67" s="152">
        <v>43571</v>
      </c>
      <c r="C67" s="153">
        <v>1181</v>
      </c>
      <c r="D67" s="142" t="s">
        <v>191</v>
      </c>
      <c r="E67" s="154" t="s">
        <v>192</v>
      </c>
      <c r="F67" s="171">
        <v>1452.67</v>
      </c>
      <c r="G67" s="111"/>
    </row>
    <row r="68" spans="1:8" ht="49.5" customHeight="1">
      <c r="A68" s="116">
        <f t="shared" si="0"/>
        <v>62</v>
      </c>
      <c r="B68" s="152">
        <v>43571</v>
      </c>
      <c r="C68" s="153">
        <v>1182</v>
      </c>
      <c r="D68" s="142" t="s">
        <v>193</v>
      </c>
      <c r="E68" s="154" t="s">
        <v>194</v>
      </c>
      <c r="F68" s="171">
        <v>29.98</v>
      </c>
      <c r="G68" s="111"/>
    </row>
    <row r="69" spans="1:8" ht="54" customHeight="1">
      <c r="A69" s="116">
        <f t="shared" si="0"/>
        <v>63</v>
      </c>
      <c r="B69" s="152">
        <v>43572</v>
      </c>
      <c r="C69" s="153">
        <v>1184</v>
      </c>
      <c r="D69" s="182" t="s">
        <v>350</v>
      </c>
      <c r="E69" s="165" t="s">
        <v>195</v>
      </c>
      <c r="F69" s="171">
        <v>11.11</v>
      </c>
      <c r="G69" s="111"/>
    </row>
    <row r="70" spans="1:8" ht="49.5" customHeight="1">
      <c r="A70" s="116">
        <f t="shared" si="0"/>
        <v>64</v>
      </c>
      <c r="B70" s="152">
        <v>43572</v>
      </c>
      <c r="C70" s="153">
        <v>1185</v>
      </c>
      <c r="D70" s="182" t="s">
        <v>349</v>
      </c>
      <c r="E70" s="165" t="s">
        <v>195</v>
      </c>
      <c r="F70" s="171">
        <v>11.11</v>
      </c>
      <c r="G70" s="111"/>
    </row>
    <row r="71" spans="1:8" ht="49.5" customHeight="1">
      <c r="A71" s="116">
        <f t="shared" si="0"/>
        <v>65</v>
      </c>
      <c r="B71" s="152">
        <v>43572</v>
      </c>
      <c r="C71" s="153">
        <v>1186</v>
      </c>
      <c r="D71" s="182" t="s">
        <v>349</v>
      </c>
      <c r="E71" s="165" t="s">
        <v>195</v>
      </c>
      <c r="F71" s="171">
        <v>11.11</v>
      </c>
      <c r="G71" s="111"/>
    </row>
    <row r="72" spans="1:8" ht="49.5" customHeight="1">
      <c r="A72" s="116">
        <f t="shared" si="0"/>
        <v>66</v>
      </c>
      <c r="B72" s="152">
        <v>43572</v>
      </c>
      <c r="C72" s="153">
        <v>1187</v>
      </c>
      <c r="D72" s="182" t="s">
        <v>349</v>
      </c>
      <c r="E72" s="165" t="s">
        <v>195</v>
      </c>
      <c r="F72" s="171">
        <v>11.11</v>
      </c>
      <c r="G72" s="111"/>
    </row>
    <row r="73" spans="1:8" ht="49.5" customHeight="1">
      <c r="A73" s="116">
        <f t="shared" ref="A73:A136" si="1">1+A72</f>
        <v>67</v>
      </c>
      <c r="B73" s="152">
        <v>43572</v>
      </c>
      <c r="C73" s="153">
        <v>1188</v>
      </c>
      <c r="D73" s="182" t="s">
        <v>349</v>
      </c>
      <c r="E73" s="165" t="s">
        <v>195</v>
      </c>
      <c r="F73" s="171">
        <v>11.11</v>
      </c>
      <c r="G73" s="111"/>
    </row>
    <row r="74" spans="1:8" ht="49.5" customHeight="1">
      <c r="A74" s="116">
        <f t="shared" si="1"/>
        <v>68</v>
      </c>
      <c r="B74" s="152">
        <v>43572</v>
      </c>
      <c r="C74" s="153">
        <v>1189</v>
      </c>
      <c r="D74" s="182" t="s">
        <v>349</v>
      </c>
      <c r="E74" s="165" t="s">
        <v>195</v>
      </c>
      <c r="F74" s="171">
        <v>11.11</v>
      </c>
      <c r="G74" s="111"/>
    </row>
    <row r="75" spans="1:8" ht="49.5" customHeight="1">
      <c r="A75" s="116">
        <f t="shared" si="1"/>
        <v>69</v>
      </c>
      <c r="B75" s="152">
        <v>43572</v>
      </c>
      <c r="C75" s="153">
        <v>1190</v>
      </c>
      <c r="D75" s="182" t="s">
        <v>349</v>
      </c>
      <c r="E75" s="165" t="s">
        <v>195</v>
      </c>
      <c r="F75" s="171">
        <v>11.11</v>
      </c>
      <c r="G75" s="111"/>
    </row>
    <row r="76" spans="1:8" ht="49.5" customHeight="1">
      <c r="A76" s="116">
        <f t="shared" si="1"/>
        <v>70</v>
      </c>
      <c r="B76" s="152">
        <v>43572</v>
      </c>
      <c r="C76" s="153">
        <v>1191</v>
      </c>
      <c r="D76" s="182" t="s">
        <v>349</v>
      </c>
      <c r="E76" s="165" t="s">
        <v>195</v>
      </c>
      <c r="F76" s="171">
        <v>11.11</v>
      </c>
      <c r="G76" s="111"/>
      <c r="H76" s="111"/>
    </row>
    <row r="77" spans="1:8" ht="49.5" customHeight="1">
      <c r="A77" s="116">
        <f t="shared" si="1"/>
        <v>71</v>
      </c>
      <c r="B77" s="152">
        <v>43572</v>
      </c>
      <c r="C77" s="153">
        <v>1192</v>
      </c>
      <c r="D77" s="182" t="s">
        <v>349</v>
      </c>
      <c r="E77" s="165" t="s">
        <v>195</v>
      </c>
      <c r="F77" s="171">
        <v>11.11</v>
      </c>
      <c r="G77" s="111"/>
    </row>
    <row r="78" spans="1:8" ht="49.5" customHeight="1">
      <c r="A78" s="116">
        <f t="shared" si="1"/>
        <v>72</v>
      </c>
      <c r="B78" s="152">
        <v>43572</v>
      </c>
      <c r="C78" s="153">
        <v>1193</v>
      </c>
      <c r="D78" s="182" t="s">
        <v>349</v>
      </c>
      <c r="E78" s="165" t="s">
        <v>195</v>
      </c>
      <c r="F78" s="171">
        <v>11.11</v>
      </c>
      <c r="G78" s="111"/>
    </row>
    <row r="79" spans="1:8" ht="49.5" customHeight="1">
      <c r="A79" s="116">
        <f t="shared" si="1"/>
        <v>73</v>
      </c>
      <c r="B79" s="152">
        <v>43572</v>
      </c>
      <c r="C79" s="153">
        <v>1194</v>
      </c>
      <c r="D79" s="182" t="s">
        <v>349</v>
      </c>
      <c r="E79" s="165" t="s">
        <v>195</v>
      </c>
      <c r="F79" s="171">
        <v>11.11</v>
      </c>
      <c r="G79" s="111"/>
    </row>
    <row r="80" spans="1:8" ht="49.5" customHeight="1">
      <c r="A80" s="116">
        <f t="shared" si="1"/>
        <v>74</v>
      </c>
      <c r="B80" s="152">
        <v>43572</v>
      </c>
      <c r="C80" s="153">
        <v>1195</v>
      </c>
      <c r="D80" s="182" t="s">
        <v>349</v>
      </c>
      <c r="E80" s="165" t="s">
        <v>195</v>
      </c>
      <c r="F80" s="171">
        <v>11.11</v>
      </c>
      <c r="G80" s="111"/>
    </row>
    <row r="81" spans="1:7" ht="49.5" customHeight="1">
      <c r="A81" s="116">
        <f t="shared" si="1"/>
        <v>75</v>
      </c>
      <c r="B81" s="152">
        <v>43572</v>
      </c>
      <c r="C81" s="153">
        <v>1196</v>
      </c>
      <c r="D81" s="182" t="s">
        <v>349</v>
      </c>
      <c r="E81" s="165" t="s">
        <v>195</v>
      </c>
      <c r="F81" s="171">
        <v>11.11</v>
      </c>
      <c r="G81" s="111"/>
    </row>
    <row r="82" spans="1:7" ht="49.5" customHeight="1">
      <c r="A82" s="116">
        <f t="shared" si="1"/>
        <v>76</v>
      </c>
      <c r="B82" s="152">
        <v>43572</v>
      </c>
      <c r="C82" s="153">
        <v>1197</v>
      </c>
      <c r="D82" s="182" t="s">
        <v>349</v>
      </c>
      <c r="E82" s="165" t="s">
        <v>195</v>
      </c>
      <c r="F82" s="171">
        <v>11.11</v>
      </c>
      <c r="G82" s="111"/>
    </row>
    <row r="83" spans="1:7" ht="49.5" customHeight="1">
      <c r="A83" s="116">
        <f t="shared" si="1"/>
        <v>77</v>
      </c>
      <c r="B83" s="152">
        <v>43572</v>
      </c>
      <c r="C83" s="153">
        <v>1198</v>
      </c>
      <c r="D83" s="182" t="s">
        <v>349</v>
      </c>
      <c r="E83" s="165" t="s">
        <v>195</v>
      </c>
      <c r="F83" s="171">
        <v>11.11</v>
      </c>
      <c r="G83" s="111"/>
    </row>
    <row r="84" spans="1:7" ht="49.5" customHeight="1">
      <c r="A84" s="116">
        <f t="shared" si="1"/>
        <v>78</v>
      </c>
      <c r="B84" s="152">
        <v>43572</v>
      </c>
      <c r="C84" s="153">
        <v>1199</v>
      </c>
      <c r="D84" s="182" t="s">
        <v>349</v>
      </c>
      <c r="E84" s="165" t="s">
        <v>195</v>
      </c>
      <c r="F84" s="171">
        <v>11.12</v>
      </c>
      <c r="G84" s="111"/>
    </row>
    <row r="85" spans="1:7" ht="49.5" customHeight="1">
      <c r="A85" s="116">
        <f t="shared" si="1"/>
        <v>79</v>
      </c>
      <c r="B85" s="152">
        <v>43572</v>
      </c>
      <c r="C85" s="153">
        <v>1200</v>
      </c>
      <c r="D85" s="182" t="s">
        <v>349</v>
      </c>
      <c r="E85" s="165" t="s">
        <v>195</v>
      </c>
      <c r="F85" s="171">
        <v>11.12</v>
      </c>
      <c r="G85" s="111"/>
    </row>
    <row r="86" spans="1:7" ht="49.5" customHeight="1">
      <c r="A86" s="116">
        <f t="shared" si="1"/>
        <v>80</v>
      </c>
      <c r="B86" s="152">
        <v>43572</v>
      </c>
      <c r="C86" s="153">
        <v>1201</v>
      </c>
      <c r="D86" s="182" t="s">
        <v>349</v>
      </c>
      <c r="E86" s="165" t="s">
        <v>195</v>
      </c>
      <c r="F86" s="171">
        <v>11.11</v>
      </c>
      <c r="G86" s="111"/>
    </row>
    <row r="87" spans="1:7" ht="49.5" customHeight="1">
      <c r="A87" s="116">
        <f t="shared" si="1"/>
        <v>81</v>
      </c>
      <c r="B87" s="152">
        <v>43572</v>
      </c>
      <c r="C87" s="153">
        <v>1202</v>
      </c>
      <c r="D87" s="182" t="s">
        <v>196</v>
      </c>
      <c r="E87" s="165" t="s">
        <v>197</v>
      </c>
      <c r="F87" s="171">
        <v>75</v>
      </c>
      <c r="G87" s="111"/>
    </row>
    <row r="88" spans="1:7" ht="49.5" customHeight="1">
      <c r="A88" s="116">
        <f t="shared" si="1"/>
        <v>82</v>
      </c>
      <c r="B88" s="152">
        <v>43573</v>
      </c>
      <c r="C88" s="153">
        <v>217</v>
      </c>
      <c r="D88" s="142" t="s">
        <v>46</v>
      </c>
      <c r="E88" s="167" t="s">
        <v>280</v>
      </c>
      <c r="F88" s="171">
        <v>-197.62</v>
      </c>
    </row>
    <row r="89" spans="1:7" ht="49.5" customHeight="1">
      <c r="A89" s="116">
        <f t="shared" si="1"/>
        <v>83</v>
      </c>
      <c r="B89" s="152">
        <v>43573</v>
      </c>
      <c r="C89" s="153">
        <v>218</v>
      </c>
      <c r="D89" s="142" t="s">
        <v>46</v>
      </c>
      <c r="E89" s="167" t="s">
        <v>281</v>
      </c>
      <c r="F89" s="171">
        <v>-2891.29</v>
      </c>
    </row>
    <row r="90" spans="1:7" ht="49.5" customHeight="1">
      <c r="A90" s="116">
        <f t="shared" si="1"/>
        <v>84</v>
      </c>
      <c r="B90" s="152">
        <v>43573</v>
      </c>
      <c r="C90" s="153">
        <v>219</v>
      </c>
      <c r="D90" s="142" t="s">
        <v>46</v>
      </c>
      <c r="E90" s="167" t="s">
        <v>282</v>
      </c>
      <c r="F90" s="171">
        <v>-163.38</v>
      </c>
    </row>
    <row r="91" spans="1:7" ht="49.5" customHeight="1">
      <c r="A91" s="116">
        <f t="shared" si="1"/>
        <v>85</v>
      </c>
      <c r="B91" s="152">
        <v>43573</v>
      </c>
      <c r="C91" s="153">
        <v>220</v>
      </c>
      <c r="D91" s="142" t="s">
        <v>46</v>
      </c>
      <c r="E91" s="167" t="s">
        <v>283</v>
      </c>
      <c r="F91" s="171">
        <v>-1.35</v>
      </c>
    </row>
    <row r="92" spans="1:7" ht="49.5" customHeight="1">
      <c r="A92" s="116">
        <f t="shared" si="1"/>
        <v>86</v>
      </c>
      <c r="B92" s="152">
        <v>43573</v>
      </c>
      <c r="C92" s="153">
        <v>1183</v>
      </c>
      <c r="D92" s="142" t="s">
        <v>46</v>
      </c>
      <c r="E92" s="154" t="s">
        <v>198</v>
      </c>
      <c r="F92" s="171">
        <v>-1436.03</v>
      </c>
    </row>
    <row r="93" spans="1:7" ht="49.5" customHeight="1">
      <c r="A93" s="116">
        <f t="shared" si="1"/>
        <v>87</v>
      </c>
      <c r="B93" s="152">
        <v>43573</v>
      </c>
      <c r="C93" s="153">
        <v>1259</v>
      </c>
      <c r="D93" s="142" t="s">
        <v>51</v>
      </c>
      <c r="E93" s="154" t="s">
        <v>199</v>
      </c>
      <c r="F93" s="171">
        <v>2141.42</v>
      </c>
    </row>
    <row r="94" spans="1:7" ht="49.5" customHeight="1">
      <c r="A94" s="116">
        <f t="shared" si="1"/>
        <v>88</v>
      </c>
      <c r="B94" s="152">
        <v>43574</v>
      </c>
      <c r="C94" s="153">
        <v>1274</v>
      </c>
      <c r="D94" s="142" t="s">
        <v>51</v>
      </c>
      <c r="E94" s="154" t="s">
        <v>200</v>
      </c>
      <c r="F94" s="171">
        <v>107.55</v>
      </c>
    </row>
    <row r="95" spans="1:7" ht="49.5" customHeight="1">
      <c r="A95" s="116">
        <f t="shared" si="1"/>
        <v>89</v>
      </c>
      <c r="B95" s="152">
        <v>43577</v>
      </c>
      <c r="C95" s="153">
        <v>618</v>
      </c>
      <c r="D95" s="142" t="s">
        <v>51</v>
      </c>
      <c r="E95" s="154" t="s">
        <v>201</v>
      </c>
      <c r="F95" s="171">
        <v>3760.4</v>
      </c>
    </row>
    <row r="96" spans="1:7" ht="49.5" customHeight="1">
      <c r="A96" s="116">
        <f t="shared" si="1"/>
        <v>90</v>
      </c>
      <c r="B96" s="152">
        <v>43577</v>
      </c>
      <c r="C96" s="153">
        <v>1</v>
      </c>
      <c r="D96" s="142" t="s">
        <v>46</v>
      </c>
      <c r="E96" s="167" t="s">
        <v>284</v>
      </c>
      <c r="F96" s="171">
        <v>-1293.54</v>
      </c>
    </row>
    <row r="97" spans="1:8" ht="49.5" customHeight="1">
      <c r="A97" s="116">
        <f t="shared" si="1"/>
        <v>91</v>
      </c>
      <c r="B97" s="152">
        <v>43577</v>
      </c>
      <c r="C97" s="153">
        <v>1</v>
      </c>
      <c r="D97" s="142" t="s">
        <v>46</v>
      </c>
      <c r="E97" s="167" t="s">
        <v>285</v>
      </c>
      <c r="F97" s="171">
        <v>-70.8</v>
      </c>
    </row>
    <row r="98" spans="1:8" ht="49.5" customHeight="1">
      <c r="A98" s="116">
        <f t="shared" si="1"/>
        <v>92</v>
      </c>
      <c r="B98" s="152">
        <v>43577</v>
      </c>
      <c r="C98" s="153">
        <v>1</v>
      </c>
      <c r="D98" s="142" t="s">
        <v>46</v>
      </c>
      <c r="E98" s="167" t="s">
        <v>286</v>
      </c>
      <c r="F98" s="171">
        <v>-93.93</v>
      </c>
    </row>
    <row r="99" spans="1:8" ht="49.5" customHeight="1">
      <c r="A99" s="116">
        <f t="shared" si="1"/>
        <v>93</v>
      </c>
      <c r="B99" s="152">
        <v>43577</v>
      </c>
      <c r="C99" s="153">
        <v>1</v>
      </c>
      <c r="D99" s="142" t="s">
        <v>46</v>
      </c>
      <c r="E99" s="167" t="s">
        <v>287</v>
      </c>
      <c r="F99" s="171">
        <v>-130.11000000000001</v>
      </c>
    </row>
    <row r="100" spans="1:8" ht="49.5" customHeight="1">
      <c r="A100" s="116">
        <f t="shared" si="1"/>
        <v>94</v>
      </c>
      <c r="B100" s="152">
        <v>43577</v>
      </c>
      <c r="C100" s="153">
        <v>1280</v>
      </c>
      <c r="D100" s="142" t="s">
        <v>46</v>
      </c>
      <c r="E100" s="154" t="s">
        <v>202</v>
      </c>
      <c r="F100" s="171">
        <v>-56129</v>
      </c>
    </row>
    <row r="101" spans="1:8" ht="49.5" customHeight="1">
      <c r="A101" s="116">
        <f t="shared" si="1"/>
        <v>95</v>
      </c>
      <c r="B101" s="152">
        <v>43577</v>
      </c>
      <c r="C101" s="153">
        <v>1281</v>
      </c>
      <c r="D101" s="142" t="s">
        <v>46</v>
      </c>
      <c r="E101" s="154" t="s">
        <v>202</v>
      </c>
      <c r="F101" s="171">
        <v>-5638.98</v>
      </c>
    </row>
    <row r="102" spans="1:8" ht="49.5" customHeight="1">
      <c r="A102" s="116">
        <f t="shared" si="1"/>
        <v>96</v>
      </c>
      <c r="B102" s="152">
        <v>43577</v>
      </c>
      <c r="C102" s="153">
        <v>1276</v>
      </c>
      <c r="D102" s="142" t="s">
        <v>203</v>
      </c>
      <c r="E102" s="167" t="s">
        <v>288</v>
      </c>
      <c r="F102" s="171">
        <v>35013.589999999997</v>
      </c>
    </row>
    <row r="103" spans="1:8" ht="49.5" customHeight="1">
      <c r="A103" s="116">
        <f t="shared" si="1"/>
        <v>97</v>
      </c>
      <c r="B103" s="152">
        <v>43577</v>
      </c>
      <c r="C103" s="153">
        <v>1277</v>
      </c>
      <c r="D103" s="142" t="s">
        <v>46</v>
      </c>
      <c r="E103" s="154" t="s">
        <v>289</v>
      </c>
      <c r="F103" s="171">
        <v>62</v>
      </c>
    </row>
    <row r="104" spans="1:8" ht="49.5" customHeight="1">
      <c r="A104" s="116">
        <f t="shared" si="1"/>
        <v>98</v>
      </c>
      <c r="B104" s="152">
        <v>43577</v>
      </c>
      <c r="C104" s="153">
        <v>1278</v>
      </c>
      <c r="D104" s="142" t="s">
        <v>204</v>
      </c>
      <c r="E104" s="154" t="s">
        <v>205</v>
      </c>
      <c r="F104" s="171">
        <v>10</v>
      </c>
    </row>
    <row r="105" spans="1:8" ht="49.5" customHeight="1">
      <c r="A105" s="116">
        <f t="shared" si="1"/>
        <v>99</v>
      </c>
      <c r="B105" s="152">
        <v>43577</v>
      </c>
      <c r="C105" s="153">
        <v>1279</v>
      </c>
      <c r="D105" s="142" t="s">
        <v>206</v>
      </c>
      <c r="E105" s="154" t="s">
        <v>207</v>
      </c>
      <c r="F105" s="171">
        <v>52.36</v>
      </c>
      <c r="G105" s="111"/>
    </row>
    <row r="106" spans="1:8" ht="49.5" customHeight="1">
      <c r="A106" s="116">
        <f t="shared" si="1"/>
        <v>100</v>
      </c>
      <c r="B106" s="152">
        <v>43577</v>
      </c>
      <c r="C106" s="153">
        <v>1280</v>
      </c>
      <c r="D106" s="142" t="s">
        <v>46</v>
      </c>
      <c r="E106" s="154" t="s">
        <v>202</v>
      </c>
      <c r="F106" s="171">
        <v>56129</v>
      </c>
    </row>
    <row r="107" spans="1:8" ht="49.5" customHeight="1">
      <c r="A107" s="116">
        <f t="shared" si="1"/>
        <v>101</v>
      </c>
      <c r="B107" s="152">
        <v>43577</v>
      </c>
      <c r="C107" s="153">
        <v>1281</v>
      </c>
      <c r="D107" s="142" t="s">
        <v>46</v>
      </c>
      <c r="E107" s="154" t="s">
        <v>202</v>
      </c>
      <c r="F107" s="171">
        <v>5638.98</v>
      </c>
    </row>
    <row r="108" spans="1:8" ht="49.5" customHeight="1">
      <c r="A108" s="116">
        <f t="shared" si="1"/>
        <v>102</v>
      </c>
      <c r="B108" s="152">
        <v>43578</v>
      </c>
      <c r="C108" s="153">
        <v>620</v>
      </c>
      <c r="D108" s="142" t="s">
        <v>51</v>
      </c>
      <c r="E108" s="165" t="s">
        <v>208</v>
      </c>
      <c r="F108" s="171">
        <v>3.34</v>
      </c>
    </row>
    <row r="109" spans="1:8" ht="49.5" customHeight="1">
      <c r="A109" s="116">
        <f t="shared" si="1"/>
        <v>103</v>
      </c>
      <c r="B109" s="152">
        <v>43579</v>
      </c>
      <c r="C109" s="153">
        <v>646</v>
      </c>
      <c r="D109" s="142" t="s">
        <v>51</v>
      </c>
      <c r="E109" s="165" t="s">
        <v>209</v>
      </c>
      <c r="F109" s="108">
        <v>809.2</v>
      </c>
    </row>
    <row r="110" spans="1:8" ht="49.5" customHeight="1">
      <c r="A110" s="116">
        <f t="shared" si="1"/>
        <v>104</v>
      </c>
      <c r="B110" s="152">
        <v>43579</v>
      </c>
      <c r="C110" s="153">
        <v>1305</v>
      </c>
      <c r="D110" s="142" t="s">
        <v>290</v>
      </c>
      <c r="E110" s="165" t="s">
        <v>291</v>
      </c>
      <c r="F110" s="171">
        <v>2485.1999999999998</v>
      </c>
      <c r="H110" s="1" t="s">
        <v>29</v>
      </c>
    </row>
    <row r="111" spans="1:8" ht="49.5" customHeight="1">
      <c r="A111" s="116">
        <f t="shared" si="1"/>
        <v>105</v>
      </c>
      <c r="B111" s="152">
        <v>43579</v>
      </c>
      <c r="C111" s="153">
        <v>1306</v>
      </c>
      <c r="D111" s="81" t="s">
        <v>210</v>
      </c>
      <c r="E111" s="165" t="s">
        <v>211</v>
      </c>
      <c r="F111" s="171">
        <v>67708.179999999993</v>
      </c>
    </row>
    <row r="112" spans="1:8" ht="49.5" customHeight="1">
      <c r="A112" s="116">
        <f t="shared" si="1"/>
        <v>106</v>
      </c>
      <c r="B112" s="152">
        <v>43579</v>
      </c>
      <c r="C112" s="153">
        <v>1308</v>
      </c>
      <c r="D112" s="81" t="s">
        <v>212</v>
      </c>
      <c r="E112" s="165" t="s">
        <v>213</v>
      </c>
      <c r="F112" s="171">
        <v>51801.49</v>
      </c>
    </row>
    <row r="113" spans="1:7" ht="49.5" customHeight="1">
      <c r="A113" s="116">
        <f t="shared" si="1"/>
        <v>107</v>
      </c>
      <c r="B113" s="152">
        <v>43579</v>
      </c>
      <c r="C113" s="153">
        <v>1309</v>
      </c>
      <c r="D113" s="81" t="s">
        <v>214</v>
      </c>
      <c r="E113" s="165" t="s">
        <v>215</v>
      </c>
      <c r="F113" s="171">
        <v>196.69</v>
      </c>
    </row>
    <row r="114" spans="1:7" ht="49.5" customHeight="1">
      <c r="A114" s="116">
        <f t="shared" si="1"/>
        <v>108</v>
      </c>
      <c r="B114" s="152">
        <v>43579</v>
      </c>
      <c r="C114" s="153">
        <v>1310</v>
      </c>
      <c r="D114" s="81" t="s">
        <v>216</v>
      </c>
      <c r="E114" s="165" t="s">
        <v>217</v>
      </c>
      <c r="F114" s="171">
        <v>540.77</v>
      </c>
    </row>
    <row r="115" spans="1:7" ht="49.5" customHeight="1">
      <c r="A115" s="116">
        <f t="shared" si="1"/>
        <v>109</v>
      </c>
      <c r="B115" s="152">
        <v>43579</v>
      </c>
      <c r="C115" s="153">
        <v>1311</v>
      </c>
      <c r="D115" s="81" t="s">
        <v>216</v>
      </c>
      <c r="E115" s="165" t="s">
        <v>218</v>
      </c>
      <c r="F115" s="171">
        <v>2442.16</v>
      </c>
    </row>
    <row r="116" spans="1:7" ht="49.5" customHeight="1">
      <c r="A116" s="116">
        <f t="shared" si="1"/>
        <v>110</v>
      </c>
      <c r="B116" s="152">
        <v>43579</v>
      </c>
      <c r="C116" s="153">
        <v>1312</v>
      </c>
      <c r="D116" s="81" t="s">
        <v>219</v>
      </c>
      <c r="E116" s="165" t="s">
        <v>220</v>
      </c>
      <c r="F116" s="171">
        <v>374.85</v>
      </c>
    </row>
    <row r="117" spans="1:7" ht="49.5" customHeight="1">
      <c r="A117" s="116">
        <f t="shared" si="1"/>
        <v>111</v>
      </c>
      <c r="B117" s="152">
        <v>43579</v>
      </c>
      <c r="C117" s="153">
        <v>1315</v>
      </c>
      <c r="D117" s="81" t="s">
        <v>212</v>
      </c>
      <c r="E117" s="165" t="s">
        <v>221</v>
      </c>
      <c r="F117" s="171">
        <v>2228.4899999999998</v>
      </c>
    </row>
    <row r="118" spans="1:7" ht="49.5" customHeight="1">
      <c r="A118" s="116">
        <f t="shared" si="1"/>
        <v>112</v>
      </c>
      <c r="B118" s="152">
        <v>43579</v>
      </c>
      <c r="C118" s="153">
        <v>1317</v>
      </c>
      <c r="D118" s="81" t="s">
        <v>222</v>
      </c>
      <c r="E118" s="165" t="s">
        <v>223</v>
      </c>
      <c r="F118" s="171">
        <v>5878.6</v>
      </c>
      <c r="G118" s="118"/>
    </row>
    <row r="119" spans="1:7" ht="49.5" customHeight="1">
      <c r="A119" s="116">
        <f t="shared" si="1"/>
        <v>113</v>
      </c>
      <c r="B119" s="152">
        <v>43580</v>
      </c>
      <c r="C119" s="153">
        <v>648</v>
      </c>
      <c r="D119" s="142" t="s">
        <v>51</v>
      </c>
      <c r="E119" s="165" t="s">
        <v>224</v>
      </c>
      <c r="F119" s="108">
        <v>1550</v>
      </c>
    </row>
    <row r="120" spans="1:7" ht="49.5" customHeight="1">
      <c r="A120" s="116">
        <f t="shared" si="1"/>
        <v>114</v>
      </c>
      <c r="B120" s="152">
        <v>43580</v>
      </c>
      <c r="C120" s="153">
        <v>846</v>
      </c>
      <c r="D120" s="142" t="s">
        <v>46</v>
      </c>
      <c r="E120" s="165" t="s">
        <v>225</v>
      </c>
      <c r="F120" s="171">
        <v>-14.72</v>
      </c>
    </row>
    <row r="121" spans="1:7" ht="49.5" customHeight="1">
      <c r="A121" s="116">
        <f t="shared" si="1"/>
        <v>115</v>
      </c>
      <c r="B121" s="152">
        <v>43580</v>
      </c>
      <c r="C121" s="153">
        <v>848</v>
      </c>
      <c r="D121" s="142" t="s">
        <v>46</v>
      </c>
      <c r="E121" s="165" t="s">
        <v>226</v>
      </c>
      <c r="F121" s="171">
        <v>-17.79</v>
      </c>
    </row>
    <row r="122" spans="1:7" ht="49.5" customHeight="1">
      <c r="A122" s="116">
        <f t="shared" si="1"/>
        <v>116</v>
      </c>
      <c r="B122" s="152">
        <v>43580</v>
      </c>
      <c r="C122" s="153">
        <v>849</v>
      </c>
      <c r="D122" s="142" t="s">
        <v>46</v>
      </c>
      <c r="E122" s="165" t="s">
        <v>227</v>
      </c>
      <c r="F122" s="171">
        <v>-71.36</v>
      </c>
    </row>
    <row r="123" spans="1:7" ht="49.5" customHeight="1">
      <c r="A123" s="116">
        <f t="shared" si="1"/>
        <v>117</v>
      </c>
      <c r="B123" s="152">
        <v>43580</v>
      </c>
      <c r="C123" s="153">
        <v>1303</v>
      </c>
      <c r="D123" s="81" t="s">
        <v>228</v>
      </c>
      <c r="E123" s="165" t="s">
        <v>229</v>
      </c>
      <c r="F123" s="171">
        <v>1701.07</v>
      </c>
    </row>
    <row r="124" spans="1:7" ht="49.5" customHeight="1">
      <c r="A124" s="116">
        <f t="shared" si="1"/>
        <v>118</v>
      </c>
      <c r="B124" s="152">
        <v>43580</v>
      </c>
      <c r="C124" s="153">
        <v>1313</v>
      </c>
      <c r="D124" s="142" t="s">
        <v>230</v>
      </c>
      <c r="E124" s="154" t="s">
        <v>231</v>
      </c>
      <c r="F124" s="171">
        <v>113.06</v>
      </c>
    </row>
    <row r="125" spans="1:7" ht="49.5" customHeight="1">
      <c r="A125" s="116">
        <f t="shared" si="1"/>
        <v>119</v>
      </c>
      <c r="B125" s="152">
        <v>43580</v>
      </c>
      <c r="C125" s="153">
        <v>1314</v>
      </c>
      <c r="D125" s="142" t="s">
        <v>230</v>
      </c>
      <c r="E125" s="154" t="s">
        <v>232</v>
      </c>
      <c r="F125" s="171">
        <v>1097.78</v>
      </c>
    </row>
    <row r="126" spans="1:7" ht="49.5" customHeight="1">
      <c r="A126" s="116">
        <f t="shared" si="1"/>
        <v>120</v>
      </c>
      <c r="B126" s="152">
        <v>43580</v>
      </c>
      <c r="C126" s="153">
        <v>1316</v>
      </c>
      <c r="D126" s="142" t="s">
        <v>212</v>
      </c>
      <c r="E126" s="154" t="s">
        <v>292</v>
      </c>
      <c r="F126" s="171">
        <v>37.880000000000003</v>
      </c>
    </row>
    <row r="127" spans="1:7" ht="49.5" customHeight="1">
      <c r="A127" s="116">
        <f t="shared" si="1"/>
        <v>121</v>
      </c>
      <c r="B127" s="152">
        <v>43580</v>
      </c>
      <c r="C127" s="153">
        <v>1368</v>
      </c>
      <c r="D127" s="142" t="s">
        <v>233</v>
      </c>
      <c r="E127" s="154" t="s">
        <v>234</v>
      </c>
      <c r="F127" s="171">
        <v>22098.37</v>
      </c>
    </row>
    <row r="128" spans="1:7" ht="49.5" customHeight="1">
      <c r="A128" s="116">
        <f t="shared" si="1"/>
        <v>122</v>
      </c>
      <c r="B128" s="152">
        <v>43580</v>
      </c>
      <c r="C128" s="153">
        <v>1369</v>
      </c>
      <c r="D128" s="142" t="s">
        <v>235</v>
      </c>
      <c r="E128" s="154" t="s">
        <v>236</v>
      </c>
      <c r="F128" s="171">
        <v>297.5</v>
      </c>
    </row>
    <row r="129" spans="1:6" ht="49.5" customHeight="1">
      <c r="A129" s="116">
        <f t="shared" si="1"/>
        <v>123</v>
      </c>
      <c r="B129" s="152">
        <v>43580</v>
      </c>
      <c r="C129" s="153">
        <v>1370</v>
      </c>
      <c r="D129" s="142" t="s">
        <v>237</v>
      </c>
      <c r="E129" s="154" t="s">
        <v>238</v>
      </c>
      <c r="F129" s="171">
        <v>2915.5</v>
      </c>
    </row>
    <row r="130" spans="1:6" ht="49.5" customHeight="1">
      <c r="A130" s="116">
        <f t="shared" si="1"/>
        <v>124</v>
      </c>
      <c r="B130" s="152">
        <v>43580</v>
      </c>
      <c r="C130" s="153">
        <v>1371</v>
      </c>
      <c r="D130" s="142" t="s">
        <v>239</v>
      </c>
      <c r="E130" s="154" t="s">
        <v>240</v>
      </c>
      <c r="F130" s="171">
        <v>2000</v>
      </c>
    </row>
    <row r="131" spans="1:6" ht="49.5" customHeight="1">
      <c r="A131" s="116">
        <f t="shared" si="1"/>
        <v>125</v>
      </c>
      <c r="B131" s="152">
        <v>43580</v>
      </c>
      <c r="C131" s="153">
        <v>1372</v>
      </c>
      <c r="D131" s="142" t="s">
        <v>241</v>
      </c>
      <c r="E131" s="154" t="s">
        <v>242</v>
      </c>
      <c r="F131" s="171">
        <v>25865.42</v>
      </c>
    </row>
    <row r="132" spans="1:6" ht="49.5" customHeight="1">
      <c r="A132" s="116">
        <f t="shared" si="1"/>
        <v>126</v>
      </c>
      <c r="B132" s="152">
        <v>43580</v>
      </c>
      <c r="C132" s="153">
        <v>1373</v>
      </c>
      <c r="D132" s="142" t="s">
        <v>243</v>
      </c>
      <c r="E132" s="154" t="s">
        <v>244</v>
      </c>
      <c r="F132" s="171">
        <v>17126.900000000001</v>
      </c>
    </row>
    <row r="133" spans="1:6" ht="49.5" customHeight="1">
      <c r="A133" s="116">
        <f t="shared" si="1"/>
        <v>127</v>
      </c>
      <c r="B133" s="152">
        <v>43580</v>
      </c>
      <c r="C133" s="153">
        <v>1374</v>
      </c>
      <c r="D133" s="142" t="s">
        <v>245</v>
      </c>
      <c r="E133" s="154" t="s">
        <v>246</v>
      </c>
      <c r="F133" s="171">
        <v>274.76</v>
      </c>
    </row>
    <row r="134" spans="1:6" ht="49.5" customHeight="1">
      <c r="A134" s="116">
        <f t="shared" si="1"/>
        <v>128</v>
      </c>
      <c r="B134" s="152">
        <v>43580</v>
      </c>
      <c r="C134" s="153">
        <v>1375</v>
      </c>
      <c r="D134" s="142" t="s">
        <v>247</v>
      </c>
      <c r="E134" s="154" t="s">
        <v>248</v>
      </c>
      <c r="F134" s="171">
        <v>10823.69</v>
      </c>
    </row>
    <row r="135" spans="1:6" ht="49.5" customHeight="1">
      <c r="A135" s="116">
        <f t="shared" si="1"/>
        <v>129</v>
      </c>
      <c r="B135" s="152">
        <v>43580</v>
      </c>
      <c r="C135" s="153">
        <v>1376</v>
      </c>
      <c r="D135" s="142" t="s">
        <v>249</v>
      </c>
      <c r="E135" s="154" t="s">
        <v>250</v>
      </c>
      <c r="F135" s="171">
        <v>455.77</v>
      </c>
    </row>
    <row r="136" spans="1:6" ht="49.5" customHeight="1">
      <c r="A136" s="116">
        <f t="shared" si="1"/>
        <v>130</v>
      </c>
      <c r="B136" s="152">
        <v>43580</v>
      </c>
      <c r="C136" s="153">
        <v>1377</v>
      </c>
      <c r="D136" s="142" t="s">
        <v>251</v>
      </c>
      <c r="E136" s="154" t="s">
        <v>252</v>
      </c>
      <c r="F136" s="171">
        <v>2126.19</v>
      </c>
    </row>
    <row r="137" spans="1:6" ht="49.5" customHeight="1">
      <c r="A137" s="116">
        <f t="shared" ref="A137:A146" si="2">1+A136</f>
        <v>131</v>
      </c>
      <c r="B137" s="152">
        <v>43580</v>
      </c>
      <c r="C137" s="153">
        <v>1378</v>
      </c>
      <c r="D137" s="142" t="s">
        <v>253</v>
      </c>
      <c r="E137" s="154" t="s">
        <v>254</v>
      </c>
      <c r="F137" s="171">
        <v>458.15</v>
      </c>
    </row>
    <row r="138" spans="1:6" ht="49.5" customHeight="1">
      <c r="A138" s="116">
        <f t="shared" si="2"/>
        <v>132</v>
      </c>
      <c r="B138" s="152">
        <v>43580</v>
      </c>
      <c r="C138" s="153">
        <v>1379</v>
      </c>
      <c r="D138" s="142" t="s">
        <v>255</v>
      </c>
      <c r="E138" s="154" t="s">
        <v>256</v>
      </c>
      <c r="F138" s="171">
        <v>1582.7</v>
      </c>
    </row>
    <row r="139" spans="1:6" ht="49.5" customHeight="1">
      <c r="A139" s="116">
        <f t="shared" si="2"/>
        <v>133</v>
      </c>
      <c r="B139" s="152">
        <v>43580</v>
      </c>
      <c r="C139" s="153">
        <v>1380</v>
      </c>
      <c r="D139" s="142" t="s">
        <v>257</v>
      </c>
      <c r="E139" s="154" t="s">
        <v>258</v>
      </c>
      <c r="F139" s="171">
        <v>226.1</v>
      </c>
    </row>
    <row r="140" spans="1:6" ht="49.5" customHeight="1">
      <c r="A140" s="116">
        <f t="shared" si="2"/>
        <v>134</v>
      </c>
      <c r="B140" s="152">
        <v>43580</v>
      </c>
      <c r="C140" s="153">
        <v>1381</v>
      </c>
      <c r="D140" s="142" t="s">
        <v>259</v>
      </c>
      <c r="E140" s="154" t="s">
        <v>260</v>
      </c>
      <c r="F140" s="171">
        <v>981.88</v>
      </c>
    </row>
    <row r="141" spans="1:6" ht="49.5" customHeight="1">
      <c r="A141" s="116">
        <f t="shared" si="2"/>
        <v>135</v>
      </c>
      <c r="B141" s="152">
        <v>43580</v>
      </c>
      <c r="C141" s="153">
        <v>1382</v>
      </c>
      <c r="D141" s="142" t="s">
        <v>261</v>
      </c>
      <c r="E141" s="154" t="s">
        <v>262</v>
      </c>
      <c r="F141" s="171">
        <v>648.62</v>
      </c>
    </row>
    <row r="142" spans="1:6" ht="49.5" customHeight="1">
      <c r="A142" s="116">
        <f t="shared" si="2"/>
        <v>136</v>
      </c>
      <c r="B142" s="152">
        <v>43580</v>
      </c>
      <c r="C142" s="153">
        <v>1383</v>
      </c>
      <c r="D142" s="142" t="s">
        <v>263</v>
      </c>
      <c r="E142" s="154" t="s">
        <v>264</v>
      </c>
      <c r="F142" s="171">
        <v>647.24</v>
      </c>
    </row>
    <row r="143" spans="1:6" ht="49.5" customHeight="1">
      <c r="A143" s="116">
        <f t="shared" si="2"/>
        <v>137</v>
      </c>
      <c r="B143" s="152">
        <v>43580</v>
      </c>
      <c r="C143" s="153">
        <v>1384</v>
      </c>
      <c r="D143" s="142" t="s">
        <v>265</v>
      </c>
      <c r="E143" s="154" t="s">
        <v>266</v>
      </c>
      <c r="F143" s="171">
        <v>3436.72</v>
      </c>
    </row>
    <row r="144" spans="1:6" ht="49.5" customHeight="1">
      <c r="A144" s="116">
        <f t="shared" si="2"/>
        <v>138</v>
      </c>
      <c r="B144" s="152">
        <v>43580</v>
      </c>
      <c r="C144" s="153">
        <v>1385</v>
      </c>
      <c r="D144" s="142" t="s">
        <v>193</v>
      </c>
      <c r="E144" s="154" t="s">
        <v>258</v>
      </c>
      <c r="F144" s="171">
        <v>226.1</v>
      </c>
    </row>
    <row r="145" spans="1:6" ht="49.5" customHeight="1">
      <c r="A145" s="116">
        <f t="shared" si="2"/>
        <v>139</v>
      </c>
      <c r="B145" s="152">
        <v>43580</v>
      </c>
      <c r="C145" s="153">
        <v>1386</v>
      </c>
      <c r="D145" s="142" t="s">
        <v>267</v>
      </c>
      <c r="E145" s="154" t="s">
        <v>268</v>
      </c>
      <c r="F145" s="171">
        <v>585.84</v>
      </c>
    </row>
    <row r="146" spans="1:6" ht="49.5" customHeight="1" thickBot="1">
      <c r="A146" s="116">
        <f t="shared" si="2"/>
        <v>140</v>
      </c>
      <c r="B146" s="158">
        <v>43580</v>
      </c>
      <c r="C146" s="159">
        <v>1387</v>
      </c>
      <c r="D146" s="160" t="s">
        <v>269</v>
      </c>
      <c r="E146" s="161" t="s">
        <v>268</v>
      </c>
      <c r="F146" s="172">
        <v>2025.04</v>
      </c>
    </row>
    <row r="147" spans="1:6" ht="31.5" customHeight="1" thickBot="1">
      <c r="A147" s="162"/>
      <c r="B147" s="163"/>
      <c r="C147" s="113" t="s">
        <v>48</v>
      </c>
      <c r="D147" s="163"/>
      <c r="E147" s="164"/>
      <c r="F147" s="173">
        <f>SUM(F7:F146)</f>
        <v>465025.49999999983</v>
      </c>
    </row>
  </sheetData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workbookViewId="0">
      <selection activeCell="F10" sqref="F10"/>
    </sheetView>
  </sheetViews>
  <sheetFormatPr defaultRowHeight="16.5"/>
  <cols>
    <col min="1" max="1" width="10.5703125" style="8" customWidth="1"/>
    <col min="2" max="2" width="11.85546875" style="8" bestFit="1" customWidth="1"/>
    <col min="3" max="3" width="16.28515625" style="8" customWidth="1"/>
    <col min="4" max="4" width="31.140625" style="47" customWidth="1"/>
    <col min="5" max="5" width="81.42578125" style="8" customWidth="1"/>
    <col min="6" max="6" width="15.7109375" style="8" customWidth="1"/>
    <col min="7" max="257" width="9.140625" style="8"/>
    <col min="258" max="258" width="15.140625" style="8" customWidth="1"/>
    <col min="259" max="259" width="9.140625" style="8"/>
    <col min="260" max="260" width="11.140625" style="8" customWidth="1"/>
    <col min="261" max="261" width="11.7109375" style="8" bestFit="1" customWidth="1"/>
    <col min="262" max="262" width="115.7109375" style="8" customWidth="1"/>
    <col min="263" max="513" width="9.140625" style="8"/>
    <col min="514" max="514" width="15.140625" style="8" customWidth="1"/>
    <col min="515" max="515" width="9.140625" style="8"/>
    <col min="516" max="516" width="11.140625" style="8" customWidth="1"/>
    <col min="517" max="517" width="11.7109375" style="8" bestFit="1" customWidth="1"/>
    <col min="518" max="518" width="115.7109375" style="8" customWidth="1"/>
    <col min="519" max="769" width="9.140625" style="8"/>
    <col min="770" max="770" width="15.140625" style="8" customWidth="1"/>
    <col min="771" max="771" width="9.140625" style="8"/>
    <col min="772" max="772" width="11.140625" style="8" customWidth="1"/>
    <col min="773" max="773" width="11.7109375" style="8" bestFit="1" customWidth="1"/>
    <col min="774" max="774" width="115.7109375" style="8" customWidth="1"/>
    <col min="775" max="1025" width="9.140625" style="8"/>
    <col min="1026" max="1026" width="15.140625" style="8" customWidth="1"/>
    <col min="1027" max="1027" width="9.140625" style="8"/>
    <col min="1028" max="1028" width="11.140625" style="8" customWidth="1"/>
    <col min="1029" max="1029" width="11.7109375" style="8" bestFit="1" customWidth="1"/>
    <col min="1030" max="1030" width="115.7109375" style="8" customWidth="1"/>
    <col min="1031" max="1281" width="9.140625" style="8"/>
    <col min="1282" max="1282" width="15.140625" style="8" customWidth="1"/>
    <col min="1283" max="1283" width="9.140625" style="8"/>
    <col min="1284" max="1284" width="11.140625" style="8" customWidth="1"/>
    <col min="1285" max="1285" width="11.7109375" style="8" bestFit="1" customWidth="1"/>
    <col min="1286" max="1286" width="115.7109375" style="8" customWidth="1"/>
    <col min="1287" max="1537" width="9.140625" style="8"/>
    <col min="1538" max="1538" width="15.140625" style="8" customWidth="1"/>
    <col min="1539" max="1539" width="9.140625" style="8"/>
    <col min="1540" max="1540" width="11.140625" style="8" customWidth="1"/>
    <col min="1541" max="1541" width="11.7109375" style="8" bestFit="1" customWidth="1"/>
    <col min="1542" max="1542" width="115.7109375" style="8" customWidth="1"/>
    <col min="1543" max="1793" width="9.140625" style="8"/>
    <col min="1794" max="1794" width="15.140625" style="8" customWidth="1"/>
    <col min="1795" max="1795" width="9.140625" style="8"/>
    <col min="1796" max="1796" width="11.140625" style="8" customWidth="1"/>
    <col min="1797" max="1797" width="11.7109375" style="8" bestFit="1" customWidth="1"/>
    <col min="1798" max="1798" width="115.7109375" style="8" customWidth="1"/>
    <col min="1799" max="2049" width="9.140625" style="8"/>
    <col min="2050" max="2050" width="15.140625" style="8" customWidth="1"/>
    <col min="2051" max="2051" width="9.140625" style="8"/>
    <col min="2052" max="2052" width="11.140625" style="8" customWidth="1"/>
    <col min="2053" max="2053" width="11.7109375" style="8" bestFit="1" customWidth="1"/>
    <col min="2054" max="2054" width="115.7109375" style="8" customWidth="1"/>
    <col min="2055" max="2305" width="9.140625" style="8"/>
    <col min="2306" max="2306" width="15.140625" style="8" customWidth="1"/>
    <col min="2307" max="2307" width="9.140625" style="8"/>
    <col min="2308" max="2308" width="11.140625" style="8" customWidth="1"/>
    <col min="2309" max="2309" width="11.7109375" style="8" bestFit="1" customWidth="1"/>
    <col min="2310" max="2310" width="115.7109375" style="8" customWidth="1"/>
    <col min="2311" max="2561" width="9.140625" style="8"/>
    <col min="2562" max="2562" width="15.140625" style="8" customWidth="1"/>
    <col min="2563" max="2563" width="9.140625" style="8"/>
    <col min="2564" max="2564" width="11.140625" style="8" customWidth="1"/>
    <col min="2565" max="2565" width="11.7109375" style="8" bestFit="1" customWidth="1"/>
    <col min="2566" max="2566" width="115.7109375" style="8" customWidth="1"/>
    <col min="2567" max="2817" width="9.140625" style="8"/>
    <col min="2818" max="2818" width="15.140625" style="8" customWidth="1"/>
    <col min="2819" max="2819" width="9.140625" style="8"/>
    <col min="2820" max="2820" width="11.140625" style="8" customWidth="1"/>
    <col min="2821" max="2821" width="11.7109375" style="8" bestFit="1" customWidth="1"/>
    <col min="2822" max="2822" width="115.7109375" style="8" customWidth="1"/>
    <col min="2823" max="3073" width="9.140625" style="8"/>
    <col min="3074" max="3074" width="15.140625" style="8" customWidth="1"/>
    <col min="3075" max="3075" width="9.140625" style="8"/>
    <col min="3076" max="3076" width="11.140625" style="8" customWidth="1"/>
    <col min="3077" max="3077" width="11.7109375" style="8" bestFit="1" customWidth="1"/>
    <col min="3078" max="3078" width="115.7109375" style="8" customWidth="1"/>
    <col min="3079" max="3329" width="9.140625" style="8"/>
    <col min="3330" max="3330" width="15.140625" style="8" customWidth="1"/>
    <col min="3331" max="3331" width="9.140625" style="8"/>
    <col min="3332" max="3332" width="11.140625" style="8" customWidth="1"/>
    <col min="3333" max="3333" width="11.7109375" style="8" bestFit="1" customWidth="1"/>
    <col min="3334" max="3334" width="115.7109375" style="8" customWidth="1"/>
    <col min="3335" max="3585" width="9.140625" style="8"/>
    <col min="3586" max="3586" width="15.140625" style="8" customWidth="1"/>
    <col min="3587" max="3587" width="9.140625" style="8"/>
    <col min="3588" max="3588" width="11.140625" style="8" customWidth="1"/>
    <col min="3589" max="3589" width="11.7109375" style="8" bestFit="1" customWidth="1"/>
    <col min="3590" max="3590" width="115.7109375" style="8" customWidth="1"/>
    <col min="3591" max="3841" width="9.140625" style="8"/>
    <col min="3842" max="3842" width="15.140625" style="8" customWidth="1"/>
    <col min="3843" max="3843" width="9.140625" style="8"/>
    <col min="3844" max="3844" width="11.140625" style="8" customWidth="1"/>
    <col min="3845" max="3845" width="11.7109375" style="8" bestFit="1" customWidth="1"/>
    <col min="3846" max="3846" width="115.7109375" style="8" customWidth="1"/>
    <col min="3847" max="4097" width="9.140625" style="8"/>
    <col min="4098" max="4098" width="15.140625" style="8" customWidth="1"/>
    <col min="4099" max="4099" width="9.140625" style="8"/>
    <col min="4100" max="4100" width="11.140625" style="8" customWidth="1"/>
    <col min="4101" max="4101" width="11.7109375" style="8" bestFit="1" customWidth="1"/>
    <col min="4102" max="4102" width="115.7109375" style="8" customWidth="1"/>
    <col min="4103" max="4353" width="9.140625" style="8"/>
    <col min="4354" max="4354" width="15.140625" style="8" customWidth="1"/>
    <col min="4355" max="4355" width="9.140625" style="8"/>
    <col min="4356" max="4356" width="11.140625" style="8" customWidth="1"/>
    <col min="4357" max="4357" width="11.7109375" style="8" bestFit="1" customWidth="1"/>
    <col min="4358" max="4358" width="115.7109375" style="8" customWidth="1"/>
    <col min="4359" max="4609" width="9.140625" style="8"/>
    <col min="4610" max="4610" width="15.140625" style="8" customWidth="1"/>
    <col min="4611" max="4611" width="9.140625" style="8"/>
    <col min="4612" max="4612" width="11.140625" style="8" customWidth="1"/>
    <col min="4613" max="4613" width="11.7109375" style="8" bestFit="1" customWidth="1"/>
    <col min="4614" max="4614" width="115.7109375" style="8" customWidth="1"/>
    <col min="4615" max="4865" width="9.140625" style="8"/>
    <col min="4866" max="4866" width="15.140625" style="8" customWidth="1"/>
    <col min="4867" max="4867" width="9.140625" style="8"/>
    <col min="4868" max="4868" width="11.140625" style="8" customWidth="1"/>
    <col min="4869" max="4869" width="11.7109375" style="8" bestFit="1" customWidth="1"/>
    <col min="4870" max="4870" width="115.7109375" style="8" customWidth="1"/>
    <col min="4871" max="5121" width="9.140625" style="8"/>
    <col min="5122" max="5122" width="15.140625" style="8" customWidth="1"/>
    <col min="5123" max="5123" width="9.140625" style="8"/>
    <col min="5124" max="5124" width="11.140625" style="8" customWidth="1"/>
    <col min="5125" max="5125" width="11.7109375" style="8" bestFit="1" customWidth="1"/>
    <col min="5126" max="5126" width="115.7109375" style="8" customWidth="1"/>
    <col min="5127" max="5377" width="9.140625" style="8"/>
    <col min="5378" max="5378" width="15.140625" style="8" customWidth="1"/>
    <col min="5379" max="5379" width="9.140625" style="8"/>
    <col min="5380" max="5380" width="11.140625" style="8" customWidth="1"/>
    <col min="5381" max="5381" width="11.7109375" style="8" bestFit="1" customWidth="1"/>
    <col min="5382" max="5382" width="115.7109375" style="8" customWidth="1"/>
    <col min="5383" max="5633" width="9.140625" style="8"/>
    <col min="5634" max="5634" width="15.140625" style="8" customWidth="1"/>
    <col min="5635" max="5635" width="9.140625" style="8"/>
    <col min="5636" max="5636" width="11.140625" style="8" customWidth="1"/>
    <col min="5637" max="5637" width="11.7109375" style="8" bestFit="1" customWidth="1"/>
    <col min="5638" max="5638" width="115.7109375" style="8" customWidth="1"/>
    <col min="5639" max="5889" width="9.140625" style="8"/>
    <col min="5890" max="5890" width="15.140625" style="8" customWidth="1"/>
    <col min="5891" max="5891" width="9.140625" style="8"/>
    <col min="5892" max="5892" width="11.140625" style="8" customWidth="1"/>
    <col min="5893" max="5893" width="11.7109375" style="8" bestFit="1" customWidth="1"/>
    <col min="5894" max="5894" width="115.7109375" style="8" customWidth="1"/>
    <col min="5895" max="6145" width="9.140625" style="8"/>
    <col min="6146" max="6146" width="15.140625" style="8" customWidth="1"/>
    <col min="6147" max="6147" width="9.140625" style="8"/>
    <col min="6148" max="6148" width="11.140625" style="8" customWidth="1"/>
    <col min="6149" max="6149" width="11.7109375" style="8" bestFit="1" customWidth="1"/>
    <col min="6150" max="6150" width="115.7109375" style="8" customWidth="1"/>
    <col min="6151" max="6401" width="9.140625" style="8"/>
    <col min="6402" max="6402" width="15.140625" style="8" customWidth="1"/>
    <col min="6403" max="6403" width="9.140625" style="8"/>
    <col min="6404" max="6404" width="11.140625" style="8" customWidth="1"/>
    <col min="6405" max="6405" width="11.7109375" style="8" bestFit="1" customWidth="1"/>
    <col min="6406" max="6406" width="115.7109375" style="8" customWidth="1"/>
    <col min="6407" max="6657" width="9.140625" style="8"/>
    <col min="6658" max="6658" width="15.140625" style="8" customWidth="1"/>
    <col min="6659" max="6659" width="9.140625" style="8"/>
    <col min="6660" max="6660" width="11.140625" style="8" customWidth="1"/>
    <col min="6661" max="6661" width="11.7109375" style="8" bestFit="1" customWidth="1"/>
    <col min="6662" max="6662" width="115.7109375" style="8" customWidth="1"/>
    <col min="6663" max="6913" width="9.140625" style="8"/>
    <col min="6914" max="6914" width="15.140625" style="8" customWidth="1"/>
    <col min="6915" max="6915" width="9.140625" style="8"/>
    <col min="6916" max="6916" width="11.140625" style="8" customWidth="1"/>
    <col min="6917" max="6917" width="11.7109375" style="8" bestFit="1" customWidth="1"/>
    <col min="6918" max="6918" width="115.7109375" style="8" customWidth="1"/>
    <col min="6919" max="7169" width="9.140625" style="8"/>
    <col min="7170" max="7170" width="15.140625" style="8" customWidth="1"/>
    <col min="7171" max="7171" width="9.140625" style="8"/>
    <col min="7172" max="7172" width="11.140625" style="8" customWidth="1"/>
    <col min="7173" max="7173" width="11.7109375" style="8" bestFit="1" customWidth="1"/>
    <col min="7174" max="7174" width="115.7109375" style="8" customWidth="1"/>
    <col min="7175" max="7425" width="9.140625" style="8"/>
    <col min="7426" max="7426" width="15.140625" style="8" customWidth="1"/>
    <col min="7427" max="7427" width="9.140625" style="8"/>
    <col min="7428" max="7428" width="11.140625" style="8" customWidth="1"/>
    <col min="7429" max="7429" width="11.7109375" style="8" bestFit="1" customWidth="1"/>
    <col min="7430" max="7430" width="115.7109375" style="8" customWidth="1"/>
    <col min="7431" max="7681" width="9.140625" style="8"/>
    <col min="7682" max="7682" width="15.140625" style="8" customWidth="1"/>
    <col min="7683" max="7683" width="9.140625" style="8"/>
    <col min="7684" max="7684" width="11.140625" style="8" customWidth="1"/>
    <col min="7685" max="7685" width="11.7109375" style="8" bestFit="1" customWidth="1"/>
    <col min="7686" max="7686" width="115.7109375" style="8" customWidth="1"/>
    <col min="7687" max="7937" width="9.140625" style="8"/>
    <col min="7938" max="7938" width="15.140625" style="8" customWidth="1"/>
    <col min="7939" max="7939" width="9.140625" style="8"/>
    <col min="7940" max="7940" width="11.140625" style="8" customWidth="1"/>
    <col min="7941" max="7941" width="11.7109375" style="8" bestFit="1" customWidth="1"/>
    <col min="7942" max="7942" width="115.7109375" style="8" customWidth="1"/>
    <col min="7943" max="8193" width="9.140625" style="8"/>
    <col min="8194" max="8194" width="15.140625" style="8" customWidth="1"/>
    <col min="8195" max="8195" width="9.140625" style="8"/>
    <col min="8196" max="8196" width="11.140625" style="8" customWidth="1"/>
    <col min="8197" max="8197" width="11.7109375" style="8" bestFit="1" customWidth="1"/>
    <col min="8198" max="8198" width="115.7109375" style="8" customWidth="1"/>
    <col min="8199" max="8449" width="9.140625" style="8"/>
    <col min="8450" max="8450" width="15.140625" style="8" customWidth="1"/>
    <col min="8451" max="8451" width="9.140625" style="8"/>
    <col min="8452" max="8452" width="11.140625" style="8" customWidth="1"/>
    <col min="8453" max="8453" width="11.7109375" style="8" bestFit="1" customWidth="1"/>
    <col min="8454" max="8454" width="115.7109375" style="8" customWidth="1"/>
    <col min="8455" max="8705" width="9.140625" style="8"/>
    <col min="8706" max="8706" width="15.140625" style="8" customWidth="1"/>
    <col min="8707" max="8707" width="9.140625" style="8"/>
    <col min="8708" max="8708" width="11.140625" style="8" customWidth="1"/>
    <col min="8709" max="8709" width="11.7109375" style="8" bestFit="1" customWidth="1"/>
    <col min="8710" max="8710" width="115.7109375" style="8" customWidth="1"/>
    <col min="8711" max="8961" width="9.140625" style="8"/>
    <col min="8962" max="8962" width="15.140625" style="8" customWidth="1"/>
    <col min="8963" max="8963" width="9.140625" style="8"/>
    <col min="8964" max="8964" width="11.140625" style="8" customWidth="1"/>
    <col min="8965" max="8965" width="11.7109375" style="8" bestFit="1" customWidth="1"/>
    <col min="8966" max="8966" width="115.7109375" style="8" customWidth="1"/>
    <col min="8967" max="9217" width="9.140625" style="8"/>
    <col min="9218" max="9218" width="15.140625" style="8" customWidth="1"/>
    <col min="9219" max="9219" width="9.140625" style="8"/>
    <col min="9220" max="9220" width="11.140625" style="8" customWidth="1"/>
    <col min="9221" max="9221" width="11.7109375" style="8" bestFit="1" customWidth="1"/>
    <col min="9222" max="9222" width="115.7109375" style="8" customWidth="1"/>
    <col min="9223" max="9473" width="9.140625" style="8"/>
    <col min="9474" max="9474" width="15.140625" style="8" customWidth="1"/>
    <col min="9475" max="9475" width="9.140625" style="8"/>
    <col min="9476" max="9476" width="11.140625" style="8" customWidth="1"/>
    <col min="9477" max="9477" width="11.7109375" style="8" bestFit="1" customWidth="1"/>
    <col min="9478" max="9478" width="115.7109375" style="8" customWidth="1"/>
    <col min="9479" max="9729" width="9.140625" style="8"/>
    <col min="9730" max="9730" width="15.140625" style="8" customWidth="1"/>
    <col min="9731" max="9731" width="9.140625" style="8"/>
    <col min="9732" max="9732" width="11.140625" style="8" customWidth="1"/>
    <col min="9733" max="9733" width="11.7109375" style="8" bestFit="1" customWidth="1"/>
    <col min="9734" max="9734" width="115.7109375" style="8" customWidth="1"/>
    <col min="9735" max="9985" width="9.140625" style="8"/>
    <col min="9986" max="9986" width="15.140625" style="8" customWidth="1"/>
    <col min="9987" max="9987" width="9.140625" style="8"/>
    <col min="9988" max="9988" width="11.140625" style="8" customWidth="1"/>
    <col min="9989" max="9989" width="11.7109375" style="8" bestFit="1" customWidth="1"/>
    <col min="9990" max="9990" width="115.7109375" style="8" customWidth="1"/>
    <col min="9991" max="10241" width="9.140625" style="8"/>
    <col min="10242" max="10242" width="15.140625" style="8" customWidth="1"/>
    <col min="10243" max="10243" width="9.140625" style="8"/>
    <col min="10244" max="10244" width="11.140625" style="8" customWidth="1"/>
    <col min="10245" max="10245" width="11.7109375" style="8" bestFit="1" customWidth="1"/>
    <col min="10246" max="10246" width="115.7109375" style="8" customWidth="1"/>
    <col min="10247" max="10497" width="9.140625" style="8"/>
    <col min="10498" max="10498" width="15.140625" style="8" customWidth="1"/>
    <col min="10499" max="10499" width="9.140625" style="8"/>
    <col min="10500" max="10500" width="11.140625" style="8" customWidth="1"/>
    <col min="10501" max="10501" width="11.7109375" style="8" bestFit="1" customWidth="1"/>
    <col min="10502" max="10502" width="115.7109375" style="8" customWidth="1"/>
    <col min="10503" max="10753" width="9.140625" style="8"/>
    <col min="10754" max="10754" width="15.140625" style="8" customWidth="1"/>
    <col min="10755" max="10755" width="9.140625" style="8"/>
    <col min="10756" max="10756" width="11.140625" style="8" customWidth="1"/>
    <col min="10757" max="10757" width="11.7109375" style="8" bestFit="1" customWidth="1"/>
    <col min="10758" max="10758" width="115.7109375" style="8" customWidth="1"/>
    <col min="10759" max="11009" width="9.140625" style="8"/>
    <col min="11010" max="11010" width="15.140625" style="8" customWidth="1"/>
    <col min="11011" max="11011" width="9.140625" style="8"/>
    <col min="11012" max="11012" width="11.140625" style="8" customWidth="1"/>
    <col min="11013" max="11013" width="11.7109375" style="8" bestFit="1" customWidth="1"/>
    <col min="11014" max="11014" width="115.7109375" style="8" customWidth="1"/>
    <col min="11015" max="11265" width="9.140625" style="8"/>
    <col min="11266" max="11266" width="15.140625" style="8" customWidth="1"/>
    <col min="11267" max="11267" width="9.140625" style="8"/>
    <col min="11268" max="11268" width="11.140625" style="8" customWidth="1"/>
    <col min="11269" max="11269" width="11.7109375" style="8" bestFit="1" customWidth="1"/>
    <col min="11270" max="11270" width="115.7109375" style="8" customWidth="1"/>
    <col min="11271" max="11521" width="9.140625" style="8"/>
    <col min="11522" max="11522" width="15.140625" style="8" customWidth="1"/>
    <col min="11523" max="11523" width="9.140625" style="8"/>
    <col min="11524" max="11524" width="11.140625" style="8" customWidth="1"/>
    <col min="11525" max="11525" width="11.7109375" style="8" bestFit="1" customWidth="1"/>
    <col min="11526" max="11526" width="115.7109375" style="8" customWidth="1"/>
    <col min="11527" max="11777" width="9.140625" style="8"/>
    <col min="11778" max="11778" width="15.140625" style="8" customWidth="1"/>
    <col min="11779" max="11779" width="9.140625" style="8"/>
    <col min="11780" max="11780" width="11.140625" style="8" customWidth="1"/>
    <col min="11781" max="11781" width="11.7109375" style="8" bestFit="1" customWidth="1"/>
    <col min="11782" max="11782" width="115.7109375" style="8" customWidth="1"/>
    <col min="11783" max="12033" width="9.140625" style="8"/>
    <col min="12034" max="12034" width="15.140625" style="8" customWidth="1"/>
    <col min="12035" max="12035" width="9.140625" style="8"/>
    <col min="12036" max="12036" width="11.140625" style="8" customWidth="1"/>
    <col min="12037" max="12037" width="11.7109375" style="8" bestFit="1" customWidth="1"/>
    <col min="12038" max="12038" width="115.7109375" style="8" customWidth="1"/>
    <col min="12039" max="12289" width="9.140625" style="8"/>
    <col min="12290" max="12290" width="15.140625" style="8" customWidth="1"/>
    <col min="12291" max="12291" width="9.140625" style="8"/>
    <col min="12292" max="12292" width="11.140625" style="8" customWidth="1"/>
    <col min="12293" max="12293" width="11.7109375" style="8" bestFit="1" customWidth="1"/>
    <col min="12294" max="12294" width="115.7109375" style="8" customWidth="1"/>
    <col min="12295" max="12545" width="9.140625" style="8"/>
    <col min="12546" max="12546" width="15.140625" style="8" customWidth="1"/>
    <col min="12547" max="12547" width="9.140625" style="8"/>
    <col min="12548" max="12548" width="11.140625" style="8" customWidth="1"/>
    <col min="12549" max="12549" width="11.7109375" style="8" bestFit="1" customWidth="1"/>
    <col min="12550" max="12550" width="115.7109375" style="8" customWidth="1"/>
    <col min="12551" max="12801" width="9.140625" style="8"/>
    <col min="12802" max="12802" width="15.140625" style="8" customWidth="1"/>
    <col min="12803" max="12803" width="9.140625" style="8"/>
    <col min="12804" max="12804" width="11.140625" style="8" customWidth="1"/>
    <col min="12805" max="12805" width="11.7109375" style="8" bestFit="1" customWidth="1"/>
    <col min="12806" max="12806" width="115.7109375" style="8" customWidth="1"/>
    <col min="12807" max="13057" width="9.140625" style="8"/>
    <col min="13058" max="13058" width="15.140625" style="8" customWidth="1"/>
    <col min="13059" max="13059" width="9.140625" style="8"/>
    <col min="13060" max="13060" width="11.140625" style="8" customWidth="1"/>
    <col min="13061" max="13061" width="11.7109375" style="8" bestFit="1" customWidth="1"/>
    <col min="13062" max="13062" width="115.7109375" style="8" customWidth="1"/>
    <col min="13063" max="13313" width="9.140625" style="8"/>
    <col min="13314" max="13314" width="15.140625" style="8" customWidth="1"/>
    <col min="13315" max="13315" width="9.140625" style="8"/>
    <col min="13316" max="13316" width="11.140625" style="8" customWidth="1"/>
    <col min="13317" max="13317" width="11.7109375" style="8" bestFit="1" customWidth="1"/>
    <col min="13318" max="13318" width="115.7109375" style="8" customWidth="1"/>
    <col min="13319" max="13569" width="9.140625" style="8"/>
    <col min="13570" max="13570" width="15.140625" style="8" customWidth="1"/>
    <col min="13571" max="13571" width="9.140625" style="8"/>
    <col min="13572" max="13572" width="11.140625" style="8" customWidth="1"/>
    <col min="13573" max="13573" width="11.7109375" style="8" bestFit="1" customWidth="1"/>
    <col min="13574" max="13574" width="115.7109375" style="8" customWidth="1"/>
    <col min="13575" max="13825" width="9.140625" style="8"/>
    <col min="13826" max="13826" width="15.140625" style="8" customWidth="1"/>
    <col min="13827" max="13827" width="9.140625" style="8"/>
    <col min="13828" max="13828" width="11.140625" style="8" customWidth="1"/>
    <col min="13829" max="13829" width="11.7109375" style="8" bestFit="1" customWidth="1"/>
    <col min="13830" max="13830" width="115.7109375" style="8" customWidth="1"/>
    <col min="13831" max="14081" width="9.140625" style="8"/>
    <col min="14082" max="14082" width="15.140625" style="8" customWidth="1"/>
    <col min="14083" max="14083" width="9.140625" style="8"/>
    <col min="14084" max="14084" width="11.140625" style="8" customWidth="1"/>
    <col min="14085" max="14085" width="11.7109375" style="8" bestFit="1" customWidth="1"/>
    <col min="14086" max="14086" width="115.7109375" style="8" customWidth="1"/>
    <col min="14087" max="14337" width="9.140625" style="8"/>
    <col min="14338" max="14338" width="15.140625" style="8" customWidth="1"/>
    <col min="14339" max="14339" width="9.140625" style="8"/>
    <col min="14340" max="14340" width="11.140625" style="8" customWidth="1"/>
    <col min="14341" max="14341" width="11.7109375" style="8" bestFit="1" customWidth="1"/>
    <col min="14342" max="14342" width="115.7109375" style="8" customWidth="1"/>
    <col min="14343" max="14593" width="9.140625" style="8"/>
    <col min="14594" max="14594" width="15.140625" style="8" customWidth="1"/>
    <col min="14595" max="14595" width="9.140625" style="8"/>
    <col min="14596" max="14596" width="11.140625" style="8" customWidth="1"/>
    <col min="14597" max="14597" width="11.7109375" style="8" bestFit="1" customWidth="1"/>
    <col min="14598" max="14598" width="115.7109375" style="8" customWidth="1"/>
    <col min="14599" max="14849" width="9.140625" style="8"/>
    <col min="14850" max="14850" width="15.140625" style="8" customWidth="1"/>
    <col min="14851" max="14851" width="9.140625" style="8"/>
    <col min="14852" max="14852" width="11.140625" style="8" customWidth="1"/>
    <col min="14853" max="14853" width="11.7109375" style="8" bestFit="1" customWidth="1"/>
    <col min="14854" max="14854" width="115.7109375" style="8" customWidth="1"/>
    <col min="14855" max="15105" width="9.140625" style="8"/>
    <col min="15106" max="15106" width="15.140625" style="8" customWidth="1"/>
    <col min="15107" max="15107" width="9.140625" style="8"/>
    <col min="15108" max="15108" width="11.140625" style="8" customWidth="1"/>
    <col min="15109" max="15109" width="11.7109375" style="8" bestFit="1" customWidth="1"/>
    <col min="15110" max="15110" width="115.7109375" style="8" customWidth="1"/>
    <col min="15111" max="15361" width="9.140625" style="8"/>
    <col min="15362" max="15362" width="15.140625" style="8" customWidth="1"/>
    <col min="15363" max="15363" width="9.140625" style="8"/>
    <col min="15364" max="15364" width="11.140625" style="8" customWidth="1"/>
    <col min="15365" max="15365" width="11.7109375" style="8" bestFit="1" customWidth="1"/>
    <col min="15366" max="15366" width="115.7109375" style="8" customWidth="1"/>
    <col min="15367" max="15617" width="9.140625" style="8"/>
    <col min="15618" max="15618" width="15.140625" style="8" customWidth="1"/>
    <col min="15619" max="15619" width="9.140625" style="8"/>
    <col min="15620" max="15620" width="11.140625" style="8" customWidth="1"/>
    <col min="15621" max="15621" width="11.7109375" style="8" bestFit="1" customWidth="1"/>
    <col min="15622" max="15622" width="115.7109375" style="8" customWidth="1"/>
    <col min="15623" max="15873" width="9.140625" style="8"/>
    <col min="15874" max="15874" width="15.140625" style="8" customWidth="1"/>
    <col min="15875" max="15875" width="9.140625" style="8"/>
    <col min="15876" max="15876" width="11.140625" style="8" customWidth="1"/>
    <col min="15877" max="15877" width="11.7109375" style="8" bestFit="1" customWidth="1"/>
    <col min="15878" max="15878" width="115.7109375" style="8" customWidth="1"/>
    <col min="15879" max="16129" width="9.140625" style="8"/>
    <col min="16130" max="16130" width="15.140625" style="8" customWidth="1"/>
    <col min="16131" max="16131" width="9.140625" style="8"/>
    <col min="16132" max="16132" width="11.140625" style="8" customWidth="1"/>
    <col min="16133" max="16133" width="11.7109375" style="8" bestFit="1" customWidth="1"/>
    <col min="16134" max="16134" width="115.7109375" style="8" customWidth="1"/>
    <col min="16135" max="16384" width="9.140625" style="8"/>
  </cols>
  <sheetData>
    <row r="1" spans="1:33" s="20" customFormat="1">
      <c r="A1" s="4" t="s">
        <v>38</v>
      </c>
      <c r="B1" s="22"/>
      <c r="C1" s="22"/>
      <c r="D1" s="23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33" s="20" customFormat="1">
      <c r="A2" s="4" t="s">
        <v>30</v>
      </c>
      <c r="B2" s="4"/>
      <c r="C2" s="4"/>
      <c r="D2" s="15"/>
      <c r="E2" s="66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</row>
    <row r="3" spans="1:33" s="20" customFormat="1">
      <c r="A3" s="4" t="s">
        <v>39</v>
      </c>
      <c r="B3" s="22"/>
      <c r="C3" s="22"/>
      <c r="D3" s="23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</row>
    <row r="4" spans="1:33" s="20" customFormat="1">
      <c r="A4" s="4"/>
      <c r="B4" s="22"/>
      <c r="C4" s="22"/>
      <c r="D4" s="23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</row>
    <row r="5" spans="1:33" s="20" customFormat="1">
      <c r="A5" s="4"/>
      <c r="B5" s="22"/>
      <c r="C5" s="4" t="s">
        <v>125</v>
      </c>
      <c r="D5" s="23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</row>
    <row r="6" spans="1:33" s="20" customFormat="1">
      <c r="A6" s="4"/>
      <c r="B6" s="22"/>
      <c r="C6" s="22"/>
      <c r="D6" s="23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</row>
    <row r="7" spans="1:33">
      <c r="A7" s="20"/>
      <c r="B7" s="20"/>
      <c r="C7" s="20"/>
      <c r="D7" s="21"/>
      <c r="E7" s="20"/>
      <c r="F7" s="20"/>
      <c r="G7" s="20"/>
      <c r="H7" s="20"/>
      <c r="I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</row>
    <row r="8" spans="1:33" s="46" customFormat="1" ht="66">
      <c r="A8" s="67" t="s">
        <v>1</v>
      </c>
      <c r="B8" s="67" t="s">
        <v>40</v>
      </c>
      <c r="C8" s="68" t="s">
        <v>41</v>
      </c>
      <c r="D8" s="68" t="s">
        <v>15</v>
      </c>
      <c r="E8" s="69" t="s">
        <v>42</v>
      </c>
      <c r="F8" s="70" t="s">
        <v>43</v>
      </c>
    </row>
    <row r="9" spans="1:33" ht="66">
      <c r="A9" s="123">
        <v>1</v>
      </c>
      <c r="B9" s="124">
        <v>43538</v>
      </c>
      <c r="C9" s="44">
        <v>30</v>
      </c>
      <c r="D9" s="125" t="s">
        <v>52</v>
      </c>
      <c r="E9" s="79" t="s">
        <v>293</v>
      </c>
      <c r="F9" s="73">
        <v>851.43</v>
      </c>
    </row>
    <row r="10" spans="1:33" ht="24.75" customHeight="1">
      <c r="A10" s="189" t="s">
        <v>28</v>
      </c>
      <c r="B10" s="190"/>
      <c r="C10" s="73"/>
      <c r="D10" s="73"/>
      <c r="E10" s="73"/>
      <c r="F10" s="97">
        <f>SUM(F9:F9)</f>
        <v>851.43</v>
      </c>
    </row>
  </sheetData>
  <mergeCells count="1">
    <mergeCell ref="A10:B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6"/>
  <sheetViews>
    <sheetView workbookViewId="0">
      <selection activeCell="D6" sqref="D6"/>
    </sheetView>
  </sheetViews>
  <sheetFormatPr defaultRowHeight="16.5"/>
  <cols>
    <col min="1" max="1" width="8.28515625" style="8" customWidth="1"/>
    <col min="2" max="2" width="12.85546875" style="8" customWidth="1"/>
    <col min="3" max="3" width="22.5703125" style="8" customWidth="1"/>
    <col min="4" max="4" width="24.85546875" style="8" customWidth="1"/>
    <col min="5" max="5" width="51.85546875" style="19" customWidth="1"/>
    <col min="6" max="6" width="18.28515625" style="82" customWidth="1"/>
    <col min="7" max="7" width="21.140625" style="8" customWidth="1"/>
    <col min="8" max="8" width="11.28515625" style="8" customWidth="1"/>
    <col min="9" max="256" width="9.140625" style="8"/>
    <col min="257" max="257" width="6.5703125" style="8" customWidth="1"/>
    <col min="258" max="258" width="12.85546875" style="8" customWidth="1"/>
    <col min="259" max="259" width="13.7109375" style="8" customWidth="1"/>
    <col min="260" max="260" width="21.85546875" style="8" customWidth="1"/>
    <col min="261" max="261" width="32" style="8" customWidth="1"/>
    <col min="262" max="262" width="12.85546875" style="8" customWidth="1"/>
    <col min="263" max="263" width="21.140625" style="8" customWidth="1"/>
    <col min="264" max="264" width="11.28515625" style="8" customWidth="1"/>
    <col min="265" max="512" width="9.140625" style="8"/>
    <col min="513" max="513" width="6.5703125" style="8" customWidth="1"/>
    <col min="514" max="514" width="12.85546875" style="8" customWidth="1"/>
    <col min="515" max="515" width="13.7109375" style="8" customWidth="1"/>
    <col min="516" max="516" width="21.85546875" style="8" customWidth="1"/>
    <col min="517" max="517" width="32" style="8" customWidth="1"/>
    <col min="518" max="518" width="12.85546875" style="8" customWidth="1"/>
    <col min="519" max="519" width="21.140625" style="8" customWidth="1"/>
    <col min="520" max="520" width="11.28515625" style="8" customWidth="1"/>
    <col min="521" max="768" width="9.140625" style="8"/>
    <col min="769" max="769" width="6.5703125" style="8" customWidth="1"/>
    <col min="770" max="770" width="12.85546875" style="8" customWidth="1"/>
    <col min="771" max="771" width="13.7109375" style="8" customWidth="1"/>
    <col min="772" max="772" width="21.85546875" style="8" customWidth="1"/>
    <col min="773" max="773" width="32" style="8" customWidth="1"/>
    <col min="774" max="774" width="12.85546875" style="8" customWidth="1"/>
    <col min="775" max="775" width="21.140625" style="8" customWidth="1"/>
    <col min="776" max="776" width="11.28515625" style="8" customWidth="1"/>
    <col min="777" max="1024" width="9.140625" style="8"/>
    <col min="1025" max="1025" width="6.5703125" style="8" customWidth="1"/>
    <col min="1026" max="1026" width="12.85546875" style="8" customWidth="1"/>
    <col min="1027" max="1027" width="13.7109375" style="8" customWidth="1"/>
    <col min="1028" max="1028" width="21.85546875" style="8" customWidth="1"/>
    <col min="1029" max="1029" width="32" style="8" customWidth="1"/>
    <col min="1030" max="1030" width="12.85546875" style="8" customWidth="1"/>
    <col min="1031" max="1031" width="21.140625" style="8" customWidth="1"/>
    <col min="1032" max="1032" width="11.28515625" style="8" customWidth="1"/>
    <col min="1033" max="1280" width="9.140625" style="8"/>
    <col min="1281" max="1281" width="6.5703125" style="8" customWidth="1"/>
    <col min="1282" max="1282" width="12.85546875" style="8" customWidth="1"/>
    <col min="1283" max="1283" width="13.7109375" style="8" customWidth="1"/>
    <col min="1284" max="1284" width="21.85546875" style="8" customWidth="1"/>
    <col min="1285" max="1285" width="32" style="8" customWidth="1"/>
    <col min="1286" max="1286" width="12.85546875" style="8" customWidth="1"/>
    <col min="1287" max="1287" width="21.140625" style="8" customWidth="1"/>
    <col min="1288" max="1288" width="11.28515625" style="8" customWidth="1"/>
    <col min="1289" max="1536" width="9.140625" style="8"/>
    <col min="1537" max="1537" width="6.5703125" style="8" customWidth="1"/>
    <col min="1538" max="1538" width="12.85546875" style="8" customWidth="1"/>
    <col min="1539" max="1539" width="13.7109375" style="8" customWidth="1"/>
    <col min="1540" max="1540" width="21.85546875" style="8" customWidth="1"/>
    <col min="1541" max="1541" width="32" style="8" customWidth="1"/>
    <col min="1542" max="1542" width="12.85546875" style="8" customWidth="1"/>
    <col min="1543" max="1543" width="21.140625" style="8" customWidth="1"/>
    <col min="1544" max="1544" width="11.28515625" style="8" customWidth="1"/>
    <col min="1545" max="1792" width="9.140625" style="8"/>
    <col min="1793" max="1793" width="6.5703125" style="8" customWidth="1"/>
    <col min="1794" max="1794" width="12.85546875" style="8" customWidth="1"/>
    <col min="1795" max="1795" width="13.7109375" style="8" customWidth="1"/>
    <col min="1796" max="1796" width="21.85546875" style="8" customWidth="1"/>
    <col min="1797" max="1797" width="32" style="8" customWidth="1"/>
    <col min="1798" max="1798" width="12.85546875" style="8" customWidth="1"/>
    <col min="1799" max="1799" width="21.140625" style="8" customWidth="1"/>
    <col min="1800" max="1800" width="11.28515625" style="8" customWidth="1"/>
    <col min="1801" max="2048" width="9.140625" style="8"/>
    <col min="2049" max="2049" width="6.5703125" style="8" customWidth="1"/>
    <col min="2050" max="2050" width="12.85546875" style="8" customWidth="1"/>
    <col min="2051" max="2051" width="13.7109375" style="8" customWidth="1"/>
    <col min="2052" max="2052" width="21.85546875" style="8" customWidth="1"/>
    <col min="2053" max="2053" width="32" style="8" customWidth="1"/>
    <col min="2054" max="2054" width="12.85546875" style="8" customWidth="1"/>
    <col min="2055" max="2055" width="21.140625" style="8" customWidth="1"/>
    <col min="2056" max="2056" width="11.28515625" style="8" customWidth="1"/>
    <col min="2057" max="2304" width="9.140625" style="8"/>
    <col min="2305" max="2305" width="6.5703125" style="8" customWidth="1"/>
    <col min="2306" max="2306" width="12.85546875" style="8" customWidth="1"/>
    <col min="2307" max="2307" width="13.7109375" style="8" customWidth="1"/>
    <col min="2308" max="2308" width="21.85546875" style="8" customWidth="1"/>
    <col min="2309" max="2309" width="32" style="8" customWidth="1"/>
    <col min="2310" max="2310" width="12.85546875" style="8" customWidth="1"/>
    <col min="2311" max="2311" width="21.140625" style="8" customWidth="1"/>
    <col min="2312" max="2312" width="11.28515625" style="8" customWidth="1"/>
    <col min="2313" max="2560" width="9.140625" style="8"/>
    <col min="2561" max="2561" width="6.5703125" style="8" customWidth="1"/>
    <col min="2562" max="2562" width="12.85546875" style="8" customWidth="1"/>
    <col min="2563" max="2563" width="13.7109375" style="8" customWidth="1"/>
    <col min="2564" max="2564" width="21.85546875" style="8" customWidth="1"/>
    <col min="2565" max="2565" width="32" style="8" customWidth="1"/>
    <col min="2566" max="2566" width="12.85546875" style="8" customWidth="1"/>
    <col min="2567" max="2567" width="21.140625" style="8" customWidth="1"/>
    <col min="2568" max="2568" width="11.28515625" style="8" customWidth="1"/>
    <col min="2569" max="2816" width="9.140625" style="8"/>
    <col min="2817" max="2817" width="6.5703125" style="8" customWidth="1"/>
    <col min="2818" max="2818" width="12.85546875" style="8" customWidth="1"/>
    <col min="2819" max="2819" width="13.7109375" style="8" customWidth="1"/>
    <col min="2820" max="2820" width="21.85546875" style="8" customWidth="1"/>
    <col min="2821" max="2821" width="32" style="8" customWidth="1"/>
    <col min="2822" max="2822" width="12.85546875" style="8" customWidth="1"/>
    <col min="2823" max="2823" width="21.140625" style="8" customWidth="1"/>
    <col min="2824" max="2824" width="11.28515625" style="8" customWidth="1"/>
    <col min="2825" max="3072" width="9.140625" style="8"/>
    <col min="3073" max="3073" width="6.5703125" style="8" customWidth="1"/>
    <col min="3074" max="3074" width="12.85546875" style="8" customWidth="1"/>
    <col min="3075" max="3075" width="13.7109375" style="8" customWidth="1"/>
    <col min="3076" max="3076" width="21.85546875" style="8" customWidth="1"/>
    <col min="3077" max="3077" width="32" style="8" customWidth="1"/>
    <col min="3078" max="3078" width="12.85546875" style="8" customWidth="1"/>
    <col min="3079" max="3079" width="21.140625" style="8" customWidth="1"/>
    <col min="3080" max="3080" width="11.28515625" style="8" customWidth="1"/>
    <col min="3081" max="3328" width="9.140625" style="8"/>
    <col min="3329" max="3329" width="6.5703125" style="8" customWidth="1"/>
    <col min="3330" max="3330" width="12.85546875" style="8" customWidth="1"/>
    <col min="3331" max="3331" width="13.7109375" style="8" customWidth="1"/>
    <col min="3332" max="3332" width="21.85546875" style="8" customWidth="1"/>
    <col min="3333" max="3333" width="32" style="8" customWidth="1"/>
    <col min="3334" max="3334" width="12.85546875" style="8" customWidth="1"/>
    <col min="3335" max="3335" width="21.140625" style="8" customWidth="1"/>
    <col min="3336" max="3336" width="11.28515625" style="8" customWidth="1"/>
    <col min="3337" max="3584" width="9.140625" style="8"/>
    <col min="3585" max="3585" width="6.5703125" style="8" customWidth="1"/>
    <col min="3586" max="3586" width="12.85546875" style="8" customWidth="1"/>
    <col min="3587" max="3587" width="13.7109375" style="8" customWidth="1"/>
    <col min="3588" max="3588" width="21.85546875" style="8" customWidth="1"/>
    <col min="3589" max="3589" width="32" style="8" customWidth="1"/>
    <col min="3590" max="3590" width="12.85546875" style="8" customWidth="1"/>
    <col min="3591" max="3591" width="21.140625" style="8" customWidth="1"/>
    <col min="3592" max="3592" width="11.28515625" style="8" customWidth="1"/>
    <col min="3593" max="3840" width="9.140625" style="8"/>
    <col min="3841" max="3841" width="6.5703125" style="8" customWidth="1"/>
    <col min="3842" max="3842" width="12.85546875" style="8" customWidth="1"/>
    <col min="3843" max="3843" width="13.7109375" style="8" customWidth="1"/>
    <col min="3844" max="3844" width="21.85546875" style="8" customWidth="1"/>
    <col min="3845" max="3845" width="32" style="8" customWidth="1"/>
    <col min="3846" max="3846" width="12.85546875" style="8" customWidth="1"/>
    <col min="3847" max="3847" width="21.140625" style="8" customWidth="1"/>
    <col min="3848" max="3848" width="11.28515625" style="8" customWidth="1"/>
    <col min="3849" max="4096" width="9.140625" style="8"/>
    <col min="4097" max="4097" width="6.5703125" style="8" customWidth="1"/>
    <col min="4098" max="4098" width="12.85546875" style="8" customWidth="1"/>
    <col min="4099" max="4099" width="13.7109375" style="8" customWidth="1"/>
    <col min="4100" max="4100" width="21.85546875" style="8" customWidth="1"/>
    <col min="4101" max="4101" width="32" style="8" customWidth="1"/>
    <col min="4102" max="4102" width="12.85546875" style="8" customWidth="1"/>
    <col min="4103" max="4103" width="21.140625" style="8" customWidth="1"/>
    <col min="4104" max="4104" width="11.28515625" style="8" customWidth="1"/>
    <col min="4105" max="4352" width="9.140625" style="8"/>
    <col min="4353" max="4353" width="6.5703125" style="8" customWidth="1"/>
    <col min="4354" max="4354" width="12.85546875" style="8" customWidth="1"/>
    <col min="4355" max="4355" width="13.7109375" style="8" customWidth="1"/>
    <col min="4356" max="4356" width="21.85546875" style="8" customWidth="1"/>
    <col min="4357" max="4357" width="32" style="8" customWidth="1"/>
    <col min="4358" max="4358" width="12.85546875" style="8" customWidth="1"/>
    <col min="4359" max="4359" width="21.140625" style="8" customWidth="1"/>
    <col min="4360" max="4360" width="11.28515625" style="8" customWidth="1"/>
    <col min="4361" max="4608" width="9.140625" style="8"/>
    <col min="4609" max="4609" width="6.5703125" style="8" customWidth="1"/>
    <col min="4610" max="4610" width="12.85546875" style="8" customWidth="1"/>
    <col min="4611" max="4611" width="13.7109375" style="8" customWidth="1"/>
    <col min="4612" max="4612" width="21.85546875" style="8" customWidth="1"/>
    <col min="4613" max="4613" width="32" style="8" customWidth="1"/>
    <col min="4614" max="4614" width="12.85546875" style="8" customWidth="1"/>
    <col min="4615" max="4615" width="21.140625" style="8" customWidth="1"/>
    <col min="4616" max="4616" width="11.28515625" style="8" customWidth="1"/>
    <col min="4617" max="4864" width="9.140625" style="8"/>
    <col min="4865" max="4865" width="6.5703125" style="8" customWidth="1"/>
    <col min="4866" max="4866" width="12.85546875" style="8" customWidth="1"/>
    <col min="4867" max="4867" width="13.7109375" style="8" customWidth="1"/>
    <col min="4868" max="4868" width="21.85546875" style="8" customWidth="1"/>
    <col min="4869" max="4869" width="32" style="8" customWidth="1"/>
    <col min="4870" max="4870" width="12.85546875" style="8" customWidth="1"/>
    <col min="4871" max="4871" width="21.140625" style="8" customWidth="1"/>
    <col min="4872" max="4872" width="11.28515625" style="8" customWidth="1"/>
    <col min="4873" max="5120" width="9.140625" style="8"/>
    <col min="5121" max="5121" width="6.5703125" style="8" customWidth="1"/>
    <col min="5122" max="5122" width="12.85546875" style="8" customWidth="1"/>
    <col min="5123" max="5123" width="13.7109375" style="8" customWidth="1"/>
    <col min="5124" max="5124" width="21.85546875" style="8" customWidth="1"/>
    <col min="5125" max="5125" width="32" style="8" customWidth="1"/>
    <col min="5126" max="5126" width="12.85546875" style="8" customWidth="1"/>
    <col min="5127" max="5127" width="21.140625" style="8" customWidth="1"/>
    <col min="5128" max="5128" width="11.28515625" style="8" customWidth="1"/>
    <col min="5129" max="5376" width="9.140625" style="8"/>
    <col min="5377" max="5377" width="6.5703125" style="8" customWidth="1"/>
    <col min="5378" max="5378" width="12.85546875" style="8" customWidth="1"/>
    <col min="5379" max="5379" width="13.7109375" style="8" customWidth="1"/>
    <col min="5380" max="5380" width="21.85546875" style="8" customWidth="1"/>
    <col min="5381" max="5381" width="32" style="8" customWidth="1"/>
    <col min="5382" max="5382" width="12.85546875" style="8" customWidth="1"/>
    <col min="5383" max="5383" width="21.140625" style="8" customWidth="1"/>
    <col min="5384" max="5384" width="11.28515625" style="8" customWidth="1"/>
    <col min="5385" max="5632" width="9.140625" style="8"/>
    <col min="5633" max="5633" width="6.5703125" style="8" customWidth="1"/>
    <col min="5634" max="5634" width="12.85546875" style="8" customWidth="1"/>
    <col min="5635" max="5635" width="13.7109375" style="8" customWidth="1"/>
    <col min="5636" max="5636" width="21.85546875" style="8" customWidth="1"/>
    <col min="5637" max="5637" width="32" style="8" customWidth="1"/>
    <col min="5638" max="5638" width="12.85546875" style="8" customWidth="1"/>
    <col min="5639" max="5639" width="21.140625" style="8" customWidth="1"/>
    <col min="5640" max="5640" width="11.28515625" style="8" customWidth="1"/>
    <col min="5641" max="5888" width="9.140625" style="8"/>
    <col min="5889" max="5889" width="6.5703125" style="8" customWidth="1"/>
    <col min="5890" max="5890" width="12.85546875" style="8" customWidth="1"/>
    <col min="5891" max="5891" width="13.7109375" style="8" customWidth="1"/>
    <col min="5892" max="5892" width="21.85546875" style="8" customWidth="1"/>
    <col min="5893" max="5893" width="32" style="8" customWidth="1"/>
    <col min="5894" max="5894" width="12.85546875" style="8" customWidth="1"/>
    <col min="5895" max="5895" width="21.140625" style="8" customWidth="1"/>
    <col min="5896" max="5896" width="11.28515625" style="8" customWidth="1"/>
    <col min="5897" max="6144" width="9.140625" style="8"/>
    <col min="6145" max="6145" width="6.5703125" style="8" customWidth="1"/>
    <col min="6146" max="6146" width="12.85546875" style="8" customWidth="1"/>
    <col min="6147" max="6147" width="13.7109375" style="8" customWidth="1"/>
    <col min="6148" max="6148" width="21.85546875" style="8" customWidth="1"/>
    <col min="6149" max="6149" width="32" style="8" customWidth="1"/>
    <col min="6150" max="6150" width="12.85546875" style="8" customWidth="1"/>
    <col min="6151" max="6151" width="21.140625" style="8" customWidth="1"/>
    <col min="6152" max="6152" width="11.28515625" style="8" customWidth="1"/>
    <col min="6153" max="6400" width="9.140625" style="8"/>
    <col min="6401" max="6401" width="6.5703125" style="8" customWidth="1"/>
    <col min="6402" max="6402" width="12.85546875" style="8" customWidth="1"/>
    <col min="6403" max="6403" width="13.7109375" style="8" customWidth="1"/>
    <col min="6404" max="6404" width="21.85546875" style="8" customWidth="1"/>
    <col min="6405" max="6405" width="32" style="8" customWidth="1"/>
    <col min="6406" max="6406" width="12.85546875" style="8" customWidth="1"/>
    <col min="6407" max="6407" width="21.140625" style="8" customWidth="1"/>
    <col min="6408" max="6408" width="11.28515625" style="8" customWidth="1"/>
    <col min="6409" max="6656" width="9.140625" style="8"/>
    <col min="6657" max="6657" width="6.5703125" style="8" customWidth="1"/>
    <col min="6658" max="6658" width="12.85546875" style="8" customWidth="1"/>
    <col min="6659" max="6659" width="13.7109375" style="8" customWidth="1"/>
    <col min="6660" max="6660" width="21.85546875" style="8" customWidth="1"/>
    <col min="6661" max="6661" width="32" style="8" customWidth="1"/>
    <col min="6662" max="6662" width="12.85546875" style="8" customWidth="1"/>
    <col min="6663" max="6663" width="21.140625" style="8" customWidth="1"/>
    <col min="6664" max="6664" width="11.28515625" style="8" customWidth="1"/>
    <col min="6665" max="6912" width="9.140625" style="8"/>
    <col min="6913" max="6913" width="6.5703125" style="8" customWidth="1"/>
    <col min="6914" max="6914" width="12.85546875" style="8" customWidth="1"/>
    <col min="6915" max="6915" width="13.7109375" style="8" customWidth="1"/>
    <col min="6916" max="6916" width="21.85546875" style="8" customWidth="1"/>
    <col min="6917" max="6917" width="32" style="8" customWidth="1"/>
    <col min="6918" max="6918" width="12.85546875" style="8" customWidth="1"/>
    <col min="6919" max="6919" width="21.140625" style="8" customWidth="1"/>
    <col min="6920" max="6920" width="11.28515625" style="8" customWidth="1"/>
    <col min="6921" max="7168" width="9.140625" style="8"/>
    <col min="7169" max="7169" width="6.5703125" style="8" customWidth="1"/>
    <col min="7170" max="7170" width="12.85546875" style="8" customWidth="1"/>
    <col min="7171" max="7171" width="13.7109375" style="8" customWidth="1"/>
    <col min="7172" max="7172" width="21.85546875" style="8" customWidth="1"/>
    <col min="7173" max="7173" width="32" style="8" customWidth="1"/>
    <col min="7174" max="7174" width="12.85546875" style="8" customWidth="1"/>
    <col min="7175" max="7175" width="21.140625" style="8" customWidth="1"/>
    <col min="7176" max="7176" width="11.28515625" style="8" customWidth="1"/>
    <col min="7177" max="7424" width="9.140625" style="8"/>
    <col min="7425" max="7425" width="6.5703125" style="8" customWidth="1"/>
    <col min="7426" max="7426" width="12.85546875" style="8" customWidth="1"/>
    <col min="7427" max="7427" width="13.7109375" style="8" customWidth="1"/>
    <col min="7428" max="7428" width="21.85546875" style="8" customWidth="1"/>
    <col min="7429" max="7429" width="32" style="8" customWidth="1"/>
    <col min="7430" max="7430" width="12.85546875" style="8" customWidth="1"/>
    <col min="7431" max="7431" width="21.140625" style="8" customWidth="1"/>
    <col min="7432" max="7432" width="11.28515625" style="8" customWidth="1"/>
    <col min="7433" max="7680" width="9.140625" style="8"/>
    <col min="7681" max="7681" width="6.5703125" style="8" customWidth="1"/>
    <col min="7682" max="7682" width="12.85546875" style="8" customWidth="1"/>
    <col min="7683" max="7683" width="13.7109375" style="8" customWidth="1"/>
    <col min="7684" max="7684" width="21.85546875" style="8" customWidth="1"/>
    <col min="7685" max="7685" width="32" style="8" customWidth="1"/>
    <col min="7686" max="7686" width="12.85546875" style="8" customWidth="1"/>
    <col min="7687" max="7687" width="21.140625" style="8" customWidth="1"/>
    <col min="7688" max="7688" width="11.28515625" style="8" customWidth="1"/>
    <col min="7689" max="7936" width="9.140625" style="8"/>
    <col min="7937" max="7937" width="6.5703125" style="8" customWidth="1"/>
    <col min="7938" max="7938" width="12.85546875" style="8" customWidth="1"/>
    <col min="7939" max="7939" width="13.7109375" style="8" customWidth="1"/>
    <col min="7940" max="7940" width="21.85546875" style="8" customWidth="1"/>
    <col min="7941" max="7941" width="32" style="8" customWidth="1"/>
    <col min="7942" max="7942" width="12.85546875" style="8" customWidth="1"/>
    <col min="7943" max="7943" width="21.140625" style="8" customWidth="1"/>
    <col min="7944" max="7944" width="11.28515625" style="8" customWidth="1"/>
    <col min="7945" max="8192" width="9.140625" style="8"/>
    <col min="8193" max="8193" width="6.5703125" style="8" customWidth="1"/>
    <col min="8194" max="8194" width="12.85546875" style="8" customWidth="1"/>
    <col min="8195" max="8195" width="13.7109375" style="8" customWidth="1"/>
    <col min="8196" max="8196" width="21.85546875" style="8" customWidth="1"/>
    <col min="8197" max="8197" width="32" style="8" customWidth="1"/>
    <col min="8198" max="8198" width="12.85546875" style="8" customWidth="1"/>
    <col min="8199" max="8199" width="21.140625" style="8" customWidth="1"/>
    <col min="8200" max="8200" width="11.28515625" style="8" customWidth="1"/>
    <col min="8201" max="8448" width="9.140625" style="8"/>
    <col min="8449" max="8449" width="6.5703125" style="8" customWidth="1"/>
    <col min="8450" max="8450" width="12.85546875" style="8" customWidth="1"/>
    <col min="8451" max="8451" width="13.7109375" style="8" customWidth="1"/>
    <col min="8452" max="8452" width="21.85546875" style="8" customWidth="1"/>
    <col min="8453" max="8453" width="32" style="8" customWidth="1"/>
    <col min="8454" max="8454" width="12.85546875" style="8" customWidth="1"/>
    <col min="8455" max="8455" width="21.140625" style="8" customWidth="1"/>
    <col min="8456" max="8456" width="11.28515625" style="8" customWidth="1"/>
    <col min="8457" max="8704" width="9.140625" style="8"/>
    <col min="8705" max="8705" width="6.5703125" style="8" customWidth="1"/>
    <col min="8706" max="8706" width="12.85546875" style="8" customWidth="1"/>
    <col min="8707" max="8707" width="13.7109375" style="8" customWidth="1"/>
    <col min="8708" max="8708" width="21.85546875" style="8" customWidth="1"/>
    <col min="8709" max="8709" width="32" style="8" customWidth="1"/>
    <col min="8710" max="8710" width="12.85546875" style="8" customWidth="1"/>
    <col min="8711" max="8711" width="21.140625" style="8" customWidth="1"/>
    <col min="8712" max="8712" width="11.28515625" style="8" customWidth="1"/>
    <col min="8713" max="8960" width="9.140625" style="8"/>
    <col min="8961" max="8961" width="6.5703125" style="8" customWidth="1"/>
    <col min="8962" max="8962" width="12.85546875" style="8" customWidth="1"/>
    <col min="8963" max="8963" width="13.7109375" style="8" customWidth="1"/>
    <col min="8964" max="8964" width="21.85546875" style="8" customWidth="1"/>
    <col min="8965" max="8965" width="32" style="8" customWidth="1"/>
    <col min="8966" max="8966" width="12.85546875" style="8" customWidth="1"/>
    <col min="8967" max="8967" width="21.140625" style="8" customWidth="1"/>
    <col min="8968" max="8968" width="11.28515625" style="8" customWidth="1"/>
    <col min="8969" max="9216" width="9.140625" style="8"/>
    <col min="9217" max="9217" width="6.5703125" style="8" customWidth="1"/>
    <col min="9218" max="9218" width="12.85546875" style="8" customWidth="1"/>
    <col min="9219" max="9219" width="13.7109375" style="8" customWidth="1"/>
    <col min="9220" max="9220" width="21.85546875" style="8" customWidth="1"/>
    <col min="9221" max="9221" width="32" style="8" customWidth="1"/>
    <col min="9222" max="9222" width="12.85546875" style="8" customWidth="1"/>
    <col min="9223" max="9223" width="21.140625" style="8" customWidth="1"/>
    <col min="9224" max="9224" width="11.28515625" style="8" customWidth="1"/>
    <col min="9225" max="9472" width="9.140625" style="8"/>
    <col min="9473" max="9473" width="6.5703125" style="8" customWidth="1"/>
    <col min="9474" max="9474" width="12.85546875" style="8" customWidth="1"/>
    <col min="9475" max="9475" width="13.7109375" style="8" customWidth="1"/>
    <col min="9476" max="9476" width="21.85546875" style="8" customWidth="1"/>
    <col min="9477" max="9477" width="32" style="8" customWidth="1"/>
    <col min="9478" max="9478" width="12.85546875" style="8" customWidth="1"/>
    <col min="9479" max="9479" width="21.140625" style="8" customWidth="1"/>
    <col min="9480" max="9480" width="11.28515625" style="8" customWidth="1"/>
    <col min="9481" max="9728" width="9.140625" style="8"/>
    <col min="9729" max="9729" width="6.5703125" style="8" customWidth="1"/>
    <col min="9730" max="9730" width="12.85546875" style="8" customWidth="1"/>
    <col min="9731" max="9731" width="13.7109375" style="8" customWidth="1"/>
    <col min="9732" max="9732" width="21.85546875" style="8" customWidth="1"/>
    <col min="9733" max="9733" width="32" style="8" customWidth="1"/>
    <col min="9734" max="9734" width="12.85546875" style="8" customWidth="1"/>
    <col min="9735" max="9735" width="21.140625" style="8" customWidth="1"/>
    <col min="9736" max="9736" width="11.28515625" style="8" customWidth="1"/>
    <col min="9737" max="9984" width="9.140625" style="8"/>
    <col min="9985" max="9985" width="6.5703125" style="8" customWidth="1"/>
    <col min="9986" max="9986" width="12.85546875" style="8" customWidth="1"/>
    <col min="9987" max="9987" width="13.7109375" style="8" customWidth="1"/>
    <col min="9988" max="9988" width="21.85546875" style="8" customWidth="1"/>
    <col min="9989" max="9989" width="32" style="8" customWidth="1"/>
    <col min="9990" max="9990" width="12.85546875" style="8" customWidth="1"/>
    <col min="9991" max="9991" width="21.140625" style="8" customWidth="1"/>
    <col min="9992" max="9992" width="11.28515625" style="8" customWidth="1"/>
    <col min="9993" max="10240" width="9.140625" style="8"/>
    <col min="10241" max="10241" width="6.5703125" style="8" customWidth="1"/>
    <col min="10242" max="10242" width="12.85546875" style="8" customWidth="1"/>
    <col min="10243" max="10243" width="13.7109375" style="8" customWidth="1"/>
    <col min="10244" max="10244" width="21.85546875" style="8" customWidth="1"/>
    <col min="10245" max="10245" width="32" style="8" customWidth="1"/>
    <col min="10246" max="10246" width="12.85546875" style="8" customWidth="1"/>
    <col min="10247" max="10247" width="21.140625" style="8" customWidth="1"/>
    <col min="10248" max="10248" width="11.28515625" style="8" customWidth="1"/>
    <col min="10249" max="10496" width="9.140625" style="8"/>
    <col min="10497" max="10497" width="6.5703125" style="8" customWidth="1"/>
    <col min="10498" max="10498" width="12.85546875" style="8" customWidth="1"/>
    <col min="10499" max="10499" width="13.7109375" style="8" customWidth="1"/>
    <col min="10500" max="10500" width="21.85546875" style="8" customWidth="1"/>
    <col min="10501" max="10501" width="32" style="8" customWidth="1"/>
    <col min="10502" max="10502" width="12.85546875" style="8" customWidth="1"/>
    <col min="10503" max="10503" width="21.140625" style="8" customWidth="1"/>
    <col min="10504" max="10504" width="11.28515625" style="8" customWidth="1"/>
    <col min="10505" max="10752" width="9.140625" style="8"/>
    <col min="10753" max="10753" width="6.5703125" style="8" customWidth="1"/>
    <col min="10754" max="10754" width="12.85546875" style="8" customWidth="1"/>
    <col min="10755" max="10755" width="13.7109375" style="8" customWidth="1"/>
    <col min="10756" max="10756" width="21.85546875" style="8" customWidth="1"/>
    <col min="10757" max="10757" width="32" style="8" customWidth="1"/>
    <col min="10758" max="10758" width="12.85546875" style="8" customWidth="1"/>
    <col min="10759" max="10759" width="21.140625" style="8" customWidth="1"/>
    <col min="10760" max="10760" width="11.28515625" style="8" customWidth="1"/>
    <col min="10761" max="11008" width="9.140625" style="8"/>
    <col min="11009" max="11009" width="6.5703125" style="8" customWidth="1"/>
    <col min="11010" max="11010" width="12.85546875" style="8" customWidth="1"/>
    <col min="11011" max="11011" width="13.7109375" style="8" customWidth="1"/>
    <col min="11012" max="11012" width="21.85546875" style="8" customWidth="1"/>
    <col min="11013" max="11013" width="32" style="8" customWidth="1"/>
    <col min="11014" max="11014" width="12.85546875" style="8" customWidth="1"/>
    <col min="11015" max="11015" width="21.140625" style="8" customWidth="1"/>
    <col min="11016" max="11016" width="11.28515625" style="8" customWidth="1"/>
    <col min="11017" max="11264" width="9.140625" style="8"/>
    <col min="11265" max="11265" width="6.5703125" style="8" customWidth="1"/>
    <col min="11266" max="11266" width="12.85546875" style="8" customWidth="1"/>
    <col min="11267" max="11267" width="13.7109375" style="8" customWidth="1"/>
    <col min="11268" max="11268" width="21.85546875" style="8" customWidth="1"/>
    <col min="11269" max="11269" width="32" style="8" customWidth="1"/>
    <col min="11270" max="11270" width="12.85546875" style="8" customWidth="1"/>
    <col min="11271" max="11271" width="21.140625" style="8" customWidth="1"/>
    <col min="11272" max="11272" width="11.28515625" style="8" customWidth="1"/>
    <col min="11273" max="11520" width="9.140625" style="8"/>
    <col min="11521" max="11521" width="6.5703125" style="8" customWidth="1"/>
    <col min="11522" max="11522" width="12.85546875" style="8" customWidth="1"/>
    <col min="11523" max="11523" width="13.7109375" style="8" customWidth="1"/>
    <col min="11524" max="11524" width="21.85546875" style="8" customWidth="1"/>
    <col min="11525" max="11525" width="32" style="8" customWidth="1"/>
    <col min="11526" max="11526" width="12.85546875" style="8" customWidth="1"/>
    <col min="11527" max="11527" width="21.140625" style="8" customWidth="1"/>
    <col min="11528" max="11528" width="11.28515625" style="8" customWidth="1"/>
    <col min="11529" max="11776" width="9.140625" style="8"/>
    <col min="11777" max="11777" width="6.5703125" style="8" customWidth="1"/>
    <col min="11778" max="11778" width="12.85546875" style="8" customWidth="1"/>
    <col min="11779" max="11779" width="13.7109375" style="8" customWidth="1"/>
    <col min="11780" max="11780" width="21.85546875" style="8" customWidth="1"/>
    <col min="11781" max="11781" width="32" style="8" customWidth="1"/>
    <col min="11782" max="11782" width="12.85546875" style="8" customWidth="1"/>
    <col min="11783" max="11783" width="21.140625" style="8" customWidth="1"/>
    <col min="11784" max="11784" width="11.28515625" style="8" customWidth="1"/>
    <col min="11785" max="12032" width="9.140625" style="8"/>
    <col min="12033" max="12033" width="6.5703125" style="8" customWidth="1"/>
    <col min="12034" max="12034" width="12.85546875" style="8" customWidth="1"/>
    <col min="12035" max="12035" width="13.7109375" style="8" customWidth="1"/>
    <col min="12036" max="12036" width="21.85546875" style="8" customWidth="1"/>
    <col min="12037" max="12037" width="32" style="8" customWidth="1"/>
    <col min="12038" max="12038" width="12.85546875" style="8" customWidth="1"/>
    <col min="12039" max="12039" width="21.140625" style="8" customWidth="1"/>
    <col min="12040" max="12040" width="11.28515625" style="8" customWidth="1"/>
    <col min="12041" max="12288" width="9.140625" style="8"/>
    <col min="12289" max="12289" width="6.5703125" style="8" customWidth="1"/>
    <col min="12290" max="12290" width="12.85546875" style="8" customWidth="1"/>
    <col min="12291" max="12291" width="13.7109375" style="8" customWidth="1"/>
    <col min="12292" max="12292" width="21.85546875" style="8" customWidth="1"/>
    <col min="12293" max="12293" width="32" style="8" customWidth="1"/>
    <col min="12294" max="12294" width="12.85546875" style="8" customWidth="1"/>
    <col min="12295" max="12295" width="21.140625" style="8" customWidth="1"/>
    <col min="12296" max="12296" width="11.28515625" style="8" customWidth="1"/>
    <col min="12297" max="12544" width="9.140625" style="8"/>
    <col min="12545" max="12545" width="6.5703125" style="8" customWidth="1"/>
    <col min="12546" max="12546" width="12.85546875" style="8" customWidth="1"/>
    <col min="12547" max="12547" width="13.7109375" style="8" customWidth="1"/>
    <col min="12548" max="12548" width="21.85546875" style="8" customWidth="1"/>
    <col min="12549" max="12549" width="32" style="8" customWidth="1"/>
    <col min="12550" max="12550" width="12.85546875" style="8" customWidth="1"/>
    <col min="12551" max="12551" width="21.140625" style="8" customWidth="1"/>
    <col min="12552" max="12552" width="11.28515625" style="8" customWidth="1"/>
    <col min="12553" max="12800" width="9.140625" style="8"/>
    <col min="12801" max="12801" width="6.5703125" style="8" customWidth="1"/>
    <col min="12802" max="12802" width="12.85546875" style="8" customWidth="1"/>
    <col min="12803" max="12803" width="13.7109375" style="8" customWidth="1"/>
    <col min="12804" max="12804" width="21.85546875" style="8" customWidth="1"/>
    <col min="12805" max="12805" width="32" style="8" customWidth="1"/>
    <col min="12806" max="12806" width="12.85546875" style="8" customWidth="1"/>
    <col min="12807" max="12807" width="21.140625" style="8" customWidth="1"/>
    <col min="12808" max="12808" width="11.28515625" style="8" customWidth="1"/>
    <col min="12809" max="13056" width="9.140625" style="8"/>
    <col min="13057" max="13057" width="6.5703125" style="8" customWidth="1"/>
    <col min="13058" max="13058" width="12.85546875" style="8" customWidth="1"/>
    <col min="13059" max="13059" width="13.7109375" style="8" customWidth="1"/>
    <col min="13060" max="13060" width="21.85546875" style="8" customWidth="1"/>
    <col min="13061" max="13061" width="32" style="8" customWidth="1"/>
    <col min="13062" max="13062" width="12.85546875" style="8" customWidth="1"/>
    <col min="13063" max="13063" width="21.140625" style="8" customWidth="1"/>
    <col min="13064" max="13064" width="11.28515625" style="8" customWidth="1"/>
    <col min="13065" max="13312" width="9.140625" style="8"/>
    <col min="13313" max="13313" width="6.5703125" style="8" customWidth="1"/>
    <col min="13314" max="13314" width="12.85546875" style="8" customWidth="1"/>
    <col min="13315" max="13315" width="13.7109375" style="8" customWidth="1"/>
    <col min="13316" max="13316" width="21.85546875" style="8" customWidth="1"/>
    <col min="13317" max="13317" width="32" style="8" customWidth="1"/>
    <col min="13318" max="13318" width="12.85546875" style="8" customWidth="1"/>
    <col min="13319" max="13319" width="21.140625" style="8" customWidth="1"/>
    <col min="13320" max="13320" width="11.28515625" style="8" customWidth="1"/>
    <col min="13321" max="13568" width="9.140625" style="8"/>
    <col min="13569" max="13569" width="6.5703125" style="8" customWidth="1"/>
    <col min="13570" max="13570" width="12.85546875" style="8" customWidth="1"/>
    <col min="13571" max="13571" width="13.7109375" style="8" customWidth="1"/>
    <col min="13572" max="13572" width="21.85546875" style="8" customWidth="1"/>
    <col min="13573" max="13573" width="32" style="8" customWidth="1"/>
    <col min="13574" max="13574" width="12.85546875" style="8" customWidth="1"/>
    <col min="13575" max="13575" width="21.140625" style="8" customWidth="1"/>
    <col min="13576" max="13576" width="11.28515625" style="8" customWidth="1"/>
    <col min="13577" max="13824" width="9.140625" style="8"/>
    <col min="13825" max="13825" width="6.5703125" style="8" customWidth="1"/>
    <col min="13826" max="13826" width="12.85546875" style="8" customWidth="1"/>
    <col min="13827" max="13827" width="13.7109375" style="8" customWidth="1"/>
    <col min="13828" max="13828" width="21.85546875" style="8" customWidth="1"/>
    <col min="13829" max="13829" width="32" style="8" customWidth="1"/>
    <col min="13830" max="13830" width="12.85546875" style="8" customWidth="1"/>
    <col min="13831" max="13831" width="21.140625" style="8" customWidth="1"/>
    <col min="13832" max="13832" width="11.28515625" style="8" customWidth="1"/>
    <col min="13833" max="14080" width="9.140625" style="8"/>
    <col min="14081" max="14081" width="6.5703125" style="8" customWidth="1"/>
    <col min="14082" max="14082" width="12.85546875" style="8" customWidth="1"/>
    <col min="14083" max="14083" width="13.7109375" style="8" customWidth="1"/>
    <col min="14084" max="14084" width="21.85546875" style="8" customWidth="1"/>
    <col min="14085" max="14085" width="32" style="8" customWidth="1"/>
    <col min="14086" max="14086" width="12.85546875" style="8" customWidth="1"/>
    <col min="14087" max="14087" width="21.140625" style="8" customWidth="1"/>
    <col min="14088" max="14088" width="11.28515625" style="8" customWidth="1"/>
    <col min="14089" max="14336" width="9.140625" style="8"/>
    <col min="14337" max="14337" width="6.5703125" style="8" customWidth="1"/>
    <col min="14338" max="14338" width="12.85546875" style="8" customWidth="1"/>
    <col min="14339" max="14339" width="13.7109375" style="8" customWidth="1"/>
    <col min="14340" max="14340" width="21.85546875" style="8" customWidth="1"/>
    <col min="14341" max="14341" width="32" style="8" customWidth="1"/>
    <col min="14342" max="14342" width="12.85546875" style="8" customWidth="1"/>
    <col min="14343" max="14343" width="21.140625" style="8" customWidth="1"/>
    <col min="14344" max="14344" width="11.28515625" style="8" customWidth="1"/>
    <col min="14345" max="14592" width="9.140625" style="8"/>
    <col min="14593" max="14593" width="6.5703125" style="8" customWidth="1"/>
    <col min="14594" max="14594" width="12.85546875" style="8" customWidth="1"/>
    <col min="14595" max="14595" width="13.7109375" style="8" customWidth="1"/>
    <col min="14596" max="14596" width="21.85546875" style="8" customWidth="1"/>
    <col min="14597" max="14597" width="32" style="8" customWidth="1"/>
    <col min="14598" max="14598" width="12.85546875" style="8" customWidth="1"/>
    <col min="14599" max="14599" width="21.140625" style="8" customWidth="1"/>
    <col min="14600" max="14600" width="11.28515625" style="8" customWidth="1"/>
    <col min="14601" max="14848" width="9.140625" style="8"/>
    <col min="14849" max="14849" width="6.5703125" style="8" customWidth="1"/>
    <col min="14850" max="14850" width="12.85546875" style="8" customWidth="1"/>
    <col min="14851" max="14851" width="13.7109375" style="8" customWidth="1"/>
    <col min="14852" max="14852" width="21.85546875" style="8" customWidth="1"/>
    <col min="14853" max="14853" width="32" style="8" customWidth="1"/>
    <col min="14854" max="14854" width="12.85546875" style="8" customWidth="1"/>
    <col min="14855" max="14855" width="21.140625" style="8" customWidth="1"/>
    <col min="14856" max="14856" width="11.28515625" style="8" customWidth="1"/>
    <col min="14857" max="15104" width="9.140625" style="8"/>
    <col min="15105" max="15105" width="6.5703125" style="8" customWidth="1"/>
    <col min="15106" max="15106" width="12.85546875" style="8" customWidth="1"/>
    <col min="15107" max="15107" width="13.7109375" style="8" customWidth="1"/>
    <col min="15108" max="15108" width="21.85546875" style="8" customWidth="1"/>
    <col min="15109" max="15109" width="32" style="8" customWidth="1"/>
    <col min="15110" max="15110" width="12.85546875" style="8" customWidth="1"/>
    <col min="15111" max="15111" width="21.140625" style="8" customWidth="1"/>
    <col min="15112" max="15112" width="11.28515625" style="8" customWidth="1"/>
    <col min="15113" max="15360" width="9.140625" style="8"/>
    <col min="15361" max="15361" width="6.5703125" style="8" customWidth="1"/>
    <col min="15362" max="15362" width="12.85546875" style="8" customWidth="1"/>
    <col min="15363" max="15363" width="13.7109375" style="8" customWidth="1"/>
    <col min="15364" max="15364" width="21.85546875" style="8" customWidth="1"/>
    <col min="15365" max="15365" width="32" style="8" customWidth="1"/>
    <col min="15366" max="15366" width="12.85546875" style="8" customWidth="1"/>
    <col min="15367" max="15367" width="21.140625" style="8" customWidth="1"/>
    <col min="15368" max="15368" width="11.28515625" style="8" customWidth="1"/>
    <col min="15369" max="15616" width="9.140625" style="8"/>
    <col min="15617" max="15617" width="6.5703125" style="8" customWidth="1"/>
    <col min="15618" max="15618" width="12.85546875" style="8" customWidth="1"/>
    <col min="15619" max="15619" width="13.7109375" style="8" customWidth="1"/>
    <col min="15620" max="15620" width="21.85546875" style="8" customWidth="1"/>
    <col min="15621" max="15621" width="32" style="8" customWidth="1"/>
    <col min="15622" max="15622" width="12.85546875" style="8" customWidth="1"/>
    <col min="15623" max="15623" width="21.140625" style="8" customWidth="1"/>
    <col min="15624" max="15624" width="11.28515625" style="8" customWidth="1"/>
    <col min="15625" max="15872" width="9.140625" style="8"/>
    <col min="15873" max="15873" width="6.5703125" style="8" customWidth="1"/>
    <col min="15874" max="15874" width="12.85546875" style="8" customWidth="1"/>
    <col min="15875" max="15875" width="13.7109375" style="8" customWidth="1"/>
    <col min="15876" max="15876" width="21.85546875" style="8" customWidth="1"/>
    <col min="15877" max="15877" width="32" style="8" customWidth="1"/>
    <col min="15878" max="15878" width="12.85546875" style="8" customWidth="1"/>
    <col min="15879" max="15879" width="21.140625" style="8" customWidth="1"/>
    <col min="15880" max="15880" width="11.28515625" style="8" customWidth="1"/>
    <col min="15881" max="16128" width="9.140625" style="8"/>
    <col min="16129" max="16129" width="6.5703125" style="8" customWidth="1"/>
    <col min="16130" max="16130" width="12.85546875" style="8" customWidth="1"/>
    <col min="16131" max="16131" width="13.7109375" style="8" customWidth="1"/>
    <col min="16132" max="16132" width="21.85546875" style="8" customWidth="1"/>
    <col min="16133" max="16133" width="32" style="8" customWidth="1"/>
    <col min="16134" max="16134" width="12.85546875" style="8" customWidth="1"/>
    <col min="16135" max="16135" width="21.140625" style="8" customWidth="1"/>
    <col min="16136" max="16136" width="11.28515625" style="8" customWidth="1"/>
    <col min="16137" max="16384" width="9.140625" style="8"/>
  </cols>
  <sheetData>
    <row r="2" spans="1:10" ht="18">
      <c r="A2" s="24" t="s">
        <v>13</v>
      </c>
      <c r="B2" s="24"/>
      <c r="C2" s="24"/>
      <c r="D2" s="24"/>
    </row>
    <row r="3" spans="1:10" ht="18">
      <c r="A3" s="24" t="s">
        <v>14</v>
      </c>
      <c r="B3" s="24"/>
      <c r="C3" s="24"/>
      <c r="D3" s="24"/>
    </row>
    <row r="4" spans="1:10" ht="18">
      <c r="A4" s="24" t="s">
        <v>33</v>
      </c>
      <c r="B4" s="24"/>
      <c r="C4" s="24"/>
      <c r="D4" s="24"/>
    </row>
    <row r="5" spans="1:10" s="25" customFormat="1" ht="18">
      <c r="A5" s="26"/>
      <c r="B5" s="26"/>
      <c r="C5" s="26"/>
      <c r="D5" s="2" t="s">
        <v>295</v>
      </c>
      <c r="E5" s="2"/>
      <c r="F5" s="83"/>
      <c r="H5" s="8"/>
      <c r="I5" s="8"/>
      <c r="J5" s="8"/>
    </row>
    <row r="6" spans="1:10" ht="18.75" thickBot="1">
      <c r="A6" s="18"/>
      <c r="B6" s="18"/>
      <c r="C6" s="18"/>
      <c r="D6" s="24"/>
    </row>
    <row r="7" spans="1:10" ht="49.5">
      <c r="A7" s="36" t="s">
        <v>23</v>
      </c>
      <c r="B7" s="37" t="s">
        <v>24</v>
      </c>
      <c r="C7" s="38" t="s">
        <v>25</v>
      </c>
      <c r="D7" s="39" t="s">
        <v>15</v>
      </c>
      <c r="E7" s="40" t="s">
        <v>26</v>
      </c>
      <c r="F7" s="84" t="s">
        <v>27</v>
      </c>
    </row>
    <row r="8" spans="1:10" s="46" customFormat="1" ht="57" customHeight="1">
      <c r="A8" s="74">
        <v>1</v>
      </c>
      <c r="B8" s="43">
        <v>43579</v>
      </c>
      <c r="C8" s="44">
        <v>1318</v>
      </c>
      <c r="D8" s="71" t="s">
        <v>34</v>
      </c>
      <c r="E8" s="71" t="s">
        <v>294</v>
      </c>
      <c r="F8" s="90">
        <v>24960</v>
      </c>
      <c r="G8" s="45"/>
    </row>
    <row r="9" spans="1:10" s="80" customFormat="1">
      <c r="A9" s="89"/>
      <c r="B9" s="91"/>
      <c r="C9" s="92"/>
      <c r="D9" s="93"/>
      <c r="E9" s="67"/>
      <c r="F9" s="94">
        <f>SUM(F8:F8)</f>
        <v>24960</v>
      </c>
      <c r="G9" s="95"/>
      <c r="H9" s="95"/>
    </row>
    <row r="10" spans="1:10">
      <c r="A10" s="35"/>
      <c r="B10" s="35"/>
      <c r="C10" s="22"/>
      <c r="D10" s="22"/>
      <c r="E10" s="23"/>
      <c r="F10" s="85"/>
    </row>
    <row r="11" spans="1:10">
      <c r="A11" s="27"/>
      <c r="B11" s="27"/>
      <c r="C11" s="22"/>
      <c r="D11" s="22"/>
      <c r="E11" s="23"/>
      <c r="F11" s="85"/>
    </row>
    <row r="12" spans="1:10">
      <c r="A12" s="27"/>
      <c r="B12" s="27"/>
      <c r="C12" s="22"/>
      <c r="D12" s="22"/>
      <c r="E12" s="23"/>
      <c r="F12" s="85"/>
      <c r="I12" s="8" t="s">
        <v>29</v>
      </c>
    </row>
    <row r="13" spans="1:10">
      <c r="A13" s="27"/>
      <c r="B13" s="27"/>
      <c r="C13" s="22"/>
      <c r="D13" s="22"/>
      <c r="E13" s="23"/>
      <c r="F13" s="85"/>
    </row>
    <row r="14" spans="1:10">
      <c r="A14" s="27"/>
      <c r="B14" s="27"/>
      <c r="C14" s="20"/>
      <c r="D14" s="22"/>
      <c r="E14" s="23"/>
      <c r="F14" s="85"/>
    </row>
    <row r="15" spans="1:10">
      <c r="A15" s="27"/>
      <c r="B15" s="27"/>
      <c r="C15" s="20"/>
      <c r="D15" s="22"/>
      <c r="E15" s="23"/>
      <c r="F15" s="85"/>
    </row>
    <row r="16" spans="1:10">
      <c r="A16" s="27"/>
      <c r="B16" s="27"/>
      <c r="C16" s="20"/>
      <c r="D16" s="20"/>
      <c r="E16" s="21"/>
      <c r="F16" s="86"/>
    </row>
    <row r="17" spans="1:6">
      <c r="A17" s="27"/>
      <c r="B17" s="20"/>
      <c r="C17" s="20"/>
      <c r="D17" s="20"/>
      <c r="E17" s="21"/>
      <c r="F17" s="86"/>
    </row>
    <row r="18" spans="1:6">
      <c r="A18" s="27"/>
      <c r="B18" s="20"/>
      <c r="C18" s="20"/>
      <c r="D18" s="20"/>
      <c r="E18" s="21"/>
      <c r="F18" s="86"/>
    </row>
    <row r="19" spans="1:6">
      <c r="A19" s="27"/>
      <c r="B19" s="20"/>
      <c r="C19" s="20"/>
      <c r="D19" s="20"/>
      <c r="E19" s="21"/>
      <c r="F19" s="86"/>
    </row>
    <row r="20" spans="1:6">
      <c r="A20" s="20"/>
      <c r="B20" s="20"/>
      <c r="C20" s="20"/>
      <c r="D20" s="20"/>
      <c r="E20" s="20"/>
      <c r="F20" s="87"/>
    </row>
    <row r="21" spans="1:6">
      <c r="A21" s="28"/>
      <c r="B21" s="28"/>
      <c r="C21" s="20"/>
      <c r="D21" s="20"/>
      <c r="E21" s="20"/>
      <c r="F21" s="87"/>
    </row>
    <row r="22" spans="1:6">
      <c r="A22" s="28"/>
      <c r="B22" s="28"/>
      <c r="C22" s="20"/>
      <c r="D22" s="20"/>
      <c r="E22" s="20"/>
      <c r="F22" s="87"/>
    </row>
    <row r="23" spans="1:6">
      <c r="A23" s="28"/>
      <c r="B23" s="28"/>
      <c r="C23" s="20"/>
      <c r="D23" s="20"/>
      <c r="E23" s="20"/>
      <c r="F23" s="87"/>
    </row>
    <row r="24" spans="1:6">
      <c r="A24" s="28"/>
      <c r="B24" s="28"/>
      <c r="C24" s="20"/>
      <c r="D24" s="20"/>
      <c r="E24" s="20"/>
      <c r="F24" s="87"/>
    </row>
    <row r="25" spans="1:6">
      <c r="A25" s="25"/>
      <c r="B25" s="25"/>
      <c r="E25" s="8"/>
      <c r="F25" s="88"/>
    </row>
    <row r="26" spans="1:6">
      <c r="A26" s="25"/>
      <c r="B26" s="25"/>
      <c r="E26" s="8"/>
      <c r="F26" s="88"/>
    </row>
    <row r="27" spans="1:6">
      <c r="A27" s="29"/>
      <c r="E27" s="8"/>
      <c r="F27" s="88"/>
    </row>
    <row r="28" spans="1:6">
      <c r="A28" s="25"/>
      <c r="E28" s="8"/>
      <c r="F28" s="88"/>
    </row>
    <row r="29" spans="1:6">
      <c r="E29" s="8"/>
      <c r="F29" s="88"/>
    </row>
    <row r="30" spans="1:6">
      <c r="E30" s="8"/>
      <c r="F30" s="88"/>
    </row>
    <row r="31" spans="1:6">
      <c r="E31" s="8"/>
      <c r="F31" s="88"/>
    </row>
    <row r="32" spans="1:6">
      <c r="E32" s="8"/>
      <c r="F32" s="88"/>
    </row>
    <row r="33" spans="1:6">
      <c r="A33" s="29"/>
      <c r="E33" s="8"/>
      <c r="F33" s="88"/>
    </row>
    <row r="34" spans="1:6">
      <c r="B34" s="30"/>
      <c r="E34" s="8"/>
      <c r="F34" s="88"/>
    </row>
    <row r="35" spans="1:6">
      <c r="C35" s="25"/>
      <c r="E35" s="8"/>
      <c r="F35" s="88"/>
    </row>
    <row r="36" spans="1:6">
      <c r="A36" s="30"/>
      <c r="E36" s="8"/>
      <c r="F36" s="88"/>
    </row>
    <row r="37" spans="1:6">
      <c r="A37" s="29"/>
      <c r="E37" s="8"/>
      <c r="F37" s="88"/>
    </row>
    <row r="38" spans="1:6">
      <c r="A38" s="29"/>
      <c r="E38" s="8"/>
      <c r="F38" s="88"/>
    </row>
    <row r="39" spans="1:6">
      <c r="E39" s="8"/>
      <c r="F39" s="88"/>
    </row>
    <row r="40" spans="1:6">
      <c r="E40" s="8"/>
      <c r="F40" s="88"/>
    </row>
    <row r="41" spans="1:6">
      <c r="E41" s="8"/>
      <c r="F41" s="88"/>
    </row>
    <row r="42" spans="1:6">
      <c r="E42" s="8"/>
      <c r="F42" s="88"/>
    </row>
    <row r="43" spans="1:6">
      <c r="E43" s="8"/>
      <c r="F43" s="88"/>
    </row>
    <row r="44" spans="1:6">
      <c r="E44" s="8"/>
      <c r="F44" s="88"/>
    </row>
    <row r="45" spans="1:6">
      <c r="E45" s="8"/>
      <c r="F45" s="88"/>
    </row>
    <row r="46" spans="1:6">
      <c r="E46" s="8"/>
      <c r="F46" s="88"/>
    </row>
    <row r="47" spans="1:6">
      <c r="E47" s="8"/>
      <c r="F47" s="88"/>
    </row>
    <row r="48" spans="1:6">
      <c r="E48" s="8"/>
      <c r="F48" s="88"/>
    </row>
    <row r="49" spans="1:6">
      <c r="E49" s="8"/>
      <c r="F49" s="88"/>
    </row>
    <row r="50" spans="1:6">
      <c r="E50" s="8"/>
      <c r="F50" s="88"/>
    </row>
    <row r="51" spans="1:6">
      <c r="E51" s="8"/>
      <c r="F51" s="88"/>
    </row>
    <row r="52" spans="1:6">
      <c r="A52" s="29"/>
      <c r="E52" s="8"/>
      <c r="F52" s="88"/>
    </row>
    <row r="53" spans="1:6">
      <c r="A53" s="29"/>
      <c r="E53" s="8"/>
      <c r="F53" s="88"/>
    </row>
    <row r="54" spans="1:6">
      <c r="A54" s="29"/>
      <c r="E54" s="8"/>
      <c r="F54" s="88"/>
    </row>
    <row r="55" spans="1:6">
      <c r="A55" s="29"/>
      <c r="E55" s="8"/>
      <c r="F55" s="88"/>
    </row>
    <row r="56" spans="1:6">
      <c r="A56" s="29"/>
      <c r="E56" s="8"/>
      <c r="F56" s="88"/>
    </row>
    <row r="57" spans="1:6">
      <c r="A57" s="29"/>
      <c r="E57" s="8"/>
      <c r="F57" s="88"/>
    </row>
    <row r="58" spans="1:6">
      <c r="A58" s="29"/>
      <c r="E58" s="8"/>
      <c r="F58" s="88"/>
    </row>
    <row r="59" spans="1:6">
      <c r="A59" s="29"/>
      <c r="E59" s="8"/>
      <c r="F59" s="88"/>
    </row>
    <row r="60" spans="1:6">
      <c r="A60" s="29"/>
      <c r="E60" s="8"/>
      <c r="F60" s="88"/>
    </row>
    <row r="61" spans="1:6">
      <c r="A61" s="29"/>
      <c r="B61" s="31"/>
      <c r="E61" s="8"/>
      <c r="F61" s="88"/>
    </row>
    <row r="62" spans="1:6">
      <c r="A62" s="29"/>
      <c r="E62" s="8"/>
      <c r="F62" s="88"/>
    </row>
    <row r="63" spans="1:6">
      <c r="A63" s="32"/>
      <c r="E63" s="8"/>
      <c r="F63" s="88"/>
    </row>
    <row r="64" spans="1:6">
      <c r="A64" s="19"/>
      <c r="E64" s="8"/>
      <c r="F64" s="88"/>
    </row>
    <row r="65" spans="1:6">
      <c r="A65" s="19"/>
      <c r="E65" s="8"/>
      <c r="F65" s="88"/>
    </row>
    <row r="66" spans="1:6">
      <c r="A66" s="19"/>
      <c r="E66" s="8"/>
      <c r="F66" s="88"/>
    </row>
    <row r="67" spans="1:6">
      <c r="A67" s="19"/>
      <c r="E67" s="8"/>
      <c r="F67" s="88"/>
    </row>
    <row r="68" spans="1:6">
      <c r="A68" s="19"/>
      <c r="E68" s="8"/>
      <c r="F68" s="88"/>
    </row>
    <row r="69" spans="1:6">
      <c r="A69" s="19"/>
      <c r="E69" s="8"/>
      <c r="F69" s="88"/>
    </row>
    <row r="70" spans="1:6">
      <c r="A70" s="25"/>
      <c r="B70" s="25"/>
      <c r="E70" s="8"/>
      <c r="F70" s="88"/>
    </row>
    <row r="71" spans="1:6">
      <c r="A71" s="19"/>
      <c r="E71" s="8"/>
      <c r="F71" s="88"/>
    </row>
    <row r="72" spans="1:6">
      <c r="A72" s="19"/>
      <c r="E72" s="8"/>
      <c r="F72" s="88"/>
    </row>
    <row r="73" spans="1:6">
      <c r="A73" s="19"/>
      <c r="E73" s="8"/>
      <c r="F73" s="88"/>
    </row>
    <row r="74" spans="1:6">
      <c r="A74" s="19"/>
      <c r="E74" s="8"/>
    </row>
    <row r="75" spans="1:6">
      <c r="A75" s="19"/>
      <c r="E75" s="8"/>
    </row>
    <row r="76" spans="1:6">
      <c r="A76" s="19"/>
      <c r="E76" s="8"/>
    </row>
    <row r="77" spans="1:6">
      <c r="A77" s="19"/>
      <c r="E77" s="8"/>
    </row>
    <row r="78" spans="1:6">
      <c r="A78" s="19"/>
      <c r="E78" s="8"/>
    </row>
    <row r="79" spans="1:6">
      <c r="A79" s="33"/>
      <c r="E79" s="8"/>
    </row>
    <row r="80" spans="1:6">
      <c r="A80" s="19"/>
      <c r="E80" s="8"/>
    </row>
    <row r="81" spans="1:5">
      <c r="A81" s="19"/>
      <c r="E81" s="8"/>
    </row>
    <row r="82" spans="1:5">
      <c r="A82" s="19"/>
      <c r="E82" s="8"/>
    </row>
    <row r="83" spans="1:5">
      <c r="A83" s="19"/>
      <c r="E83" s="8"/>
    </row>
    <row r="84" spans="1:5">
      <c r="A84" s="19"/>
      <c r="E84" s="8"/>
    </row>
    <row r="85" spans="1:5">
      <c r="A85" s="19"/>
      <c r="E85" s="8"/>
    </row>
    <row r="86" spans="1:5">
      <c r="A86" s="19"/>
      <c r="E86" s="8"/>
    </row>
    <row r="87" spans="1:5">
      <c r="A87" s="19"/>
      <c r="E87" s="8"/>
    </row>
    <row r="88" spans="1:5">
      <c r="A88" s="19"/>
      <c r="E88" s="8"/>
    </row>
    <row r="89" spans="1:5">
      <c r="A89" s="19"/>
      <c r="E89" s="8"/>
    </row>
    <row r="90" spans="1:5">
      <c r="A90" s="19"/>
      <c r="E90" s="8"/>
    </row>
    <row r="91" spans="1:5">
      <c r="A91" s="19"/>
      <c r="E91" s="8"/>
    </row>
    <row r="92" spans="1:5">
      <c r="A92" s="19"/>
      <c r="E92" s="8"/>
    </row>
    <row r="93" spans="1:5">
      <c r="A93" s="19"/>
      <c r="E93" s="8"/>
    </row>
    <row r="94" spans="1:5">
      <c r="A94" s="19"/>
      <c r="E94" s="8"/>
    </row>
    <row r="95" spans="1:5">
      <c r="A95" s="19"/>
      <c r="E95" s="8"/>
    </row>
    <row r="96" spans="1:5">
      <c r="A96" s="19"/>
      <c r="E96" s="8"/>
    </row>
    <row r="97" spans="1:5">
      <c r="A97" s="19"/>
      <c r="E97" s="8"/>
    </row>
    <row r="98" spans="1:5">
      <c r="A98" s="34"/>
      <c r="E98" s="8"/>
    </row>
    <row r="99" spans="1:5">
      <c r="A99" s="19"/>
      <c r="E99" s="8"/>
    </row>
    <row r="100" spans="1:5">
      <c r="A100" s="19"/>
      <c r="E100" s="8"/>
    </row>
    <row r="101" spans="1:5">
      <c r="A101" s="19"/>
      <c r="E101" s="8"/>
    </row>
    <row r="102" spans="1:5">
      <c r="A102" s="19"/>
      <c r="E102" s="8"/>
    </row>
    <row r="103" spans="1:5">
      <c r="E103" s="8"/>
    </row>
    <row r="104" spans="1:5">
      <c r="E104" s="8"/>
    </row>
    <row r="105" spans="1:5">
      <c r="E105" s="8"/>
    </row>
    <row r="106" spans="1:5">
      <c r="E106" s="8"/>
    </row>
    <row r="107" spans="1:5">
      <c r="E107" s="8"/>
    </row>
    <row r="108" spans="1:5">
      <c r="E108" s="8"/>
    </row>
    <row r="109" spans="1:5">
      <c r="E109" s="8"/>
    </row>
    <row r="110" spans="1:5">
      <c r="E110" s="8"/>
    </row>
    <row r="111" spans="1:5">
      <c r="E111" s="8"/>
    </row>
    <row r="112" spans="1:5">
      <c r="E112" s="8"/>
    </row>
    <row r="113" spans="5:5">
      <c r="E113" s="8"/>
    </row>
    <row r="114" spans="5:5">
      <c r="E114" s="8"/>
    </row>
    <row r="115" spans="5:5">
      <c r="E115" s="8"/>
    </row>
    <row r="116" spans="5:5">
      <c r="E116" s="8"/>
    </row>
    <row r="117" spans="5:5">
      <c r="E117" s="8"/>
    </row>
    <row r="118" spans="5:5">
      <c r="E118" s="8"/>
    </row>
    <row r="119" spans="5:5">
      <c r="E119" s="8"/>
    </row>
    <row r="120" spans="5:5">
      <c r="E120" s="8"/>
    </row>
    <row r="121" spans="5:5">
      <c r="E121" s="8"/>
    </row>
    <row r="122" spans="5:5">
      <c r="E122" s="8"/>
    </row>
    <row r="123" spans="5:5">
      <c r="E123" s="8"/>
    </row>
    <row r="124" spans="5:5">
      <c r="E124" s="8"/>
    </row>
    <row r="125" spans="5:5">
      <c r="E125" s="8"/>
    </row>
    <row r="126" spans="5:5">
      <c r="E126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13" workbookViewId="0">
      <selection activeCell="G25" sqref="G25"/>
    </sheetView>
  </sheetViews>
  <sheetFormatPr defaultRowHeight="16.5"/>
  <cols>
    <col min="1" max="2" width="9.140625" style="1"/>
    <col min="3" max="3" width="16.5703125" style="1" customWidth="1"/>
    <col min="4" max="4" width="12.7109375" style="1" customWidth="1"/>
    <col min="5" max="5" width="17" style="1" customWidth="1"/>
    <col min="6" max="6" width="22.85546875" style="1" customWidth="1"/>
    <col min="7" max="7" width="87.140625" style="1" customWidth="1"/>
    <col min="8" max="8" width="13.85546875" style="1" customWidth="1"/>
    <col min="9" max="256" width="9.140625" style="1"/>
    <col min="257" max="257" width="11.7109375" style="1" customWidth="1"/>
    <col min="258" max="258" width="10.140625" style="1" customWidth="1"/>
    <col min="259" max="259" width="9.140625" style="1"/>
    <col min="260" max="260" width="14.5703125" style="1" customWidth="1"/>
    <col min="261" max="261" width="73.140625" style="1" customWidth="1"/>
    <col min="262" max="512" width="9.140625" style="1"/>
    <col min="513" max="513" width="11.7109375" style="1" customWidth="1"/>
    <col min="514" max="514" width="10.140625" style="1" customWidth="1"/>
    <col min="515" max="515" width="9.140625" style="1"/>
    <col min="516" max="516" width="14.5703125" style="1" customWidth="1"/>
    <col min="517" max="517" width="73.140625" style="1" customWidth="1"/>
    <col min="518" max="768" width="9.140625" style="1"/>
    <col min="769" max="769" width="11.7109375" style="1" customWidth="1"/>
    <col min="770" max="770" width="10.140625" style="1" customWidth="1"/>
    <col min="771" max="771" width="9.140625" style="1"/>
    <col min="772" max="772" width="14.5703125" style="1" customWidth="1"/>
    <col min="773" max="773" width="73.140625" style="1" customWidth="1"/>
    <col min="774" max="1024" width="9.140625" style="1"/>
    <col min="1025" max="1025" width="11.7109375" style="1" customWidth="1"/>
    <col min="1026" max="1026" width="10.140625" style="1" customWidth="1"/>
    <col min="1027" max="1027" width="9.140625" style="1"/>
    <col min="1028" max="1028" width="14.5703125" style="1" customWidth="1"/>
    <col min="1029" max="1029" width="73.140625" style="1" customWidth="1"/>
    <col min="1030" max="1280" width="9.140625" style="1"/>
    <col min="1281" max="1281" width="11.7109375" style="1" customWidth="1"/>
    <col min="1282" max="1282" width="10.140625" style="1" customWidth="1"/>
    <col min="1283" max="1283" width="9.140625" style="1"/>
    <col min="1284" max="1284" width="14.5703125" style="1" customWidth="1"/>
    <col min="1285" max="1285" width="73.140625" style="1" customWidth="1"/>
    <col min="1286" max="1536" width="9.140625" style="1"/>
    <col min="1537" max="1537" width="11.7109375" style="1" customWidth="1"/>
    <col min="1538" max="1538" width="10.140625" style="1" customWidth="1"/>
    <col min="1539" max="1539" width="9.140625" style="1"/>
    <col min="1540" max="1540" width="14.5703125" style="1" customWidth="1"/>
    <col min="1541" max="1541" width="73.140625" style="1" customWidth="1"/>
    <col min="1542" max="1792" width="9.140625" style="1"/>
    <col min="1793" max="1793" width="11.7109375" style="1" customWidth="1"/>
    <col min="1794" max="1794" width="10.140625" style="1" customWidth="1"/>
    <col min="1795" max="1795" width="9.140625" style="1"/>
    <col min="1796" max="1796" width="14.5703125" style="1" customWidth="1"/>
    <col min="1797" max="1797" width="73.140625" style="1" customWidth="1"/>
    <col min="1798" max="2048" width="9.140625" style="1"/>
    <col min="2049" max="2049" width="11.7109375" style="1" customWidth="1"/>
    <col min="2050" max="2050" width="10.140625" style="1" customWidth="1"/>
    <col min="2051" max="2051" width="9.140625" style="1"/>
    <col min="2052" max="2052" width="14.5703125" style="1" customWidth="1"/>
    <col min="2053" max="2053" width="73.140625" style="1" customWidth="1"/>
    <col min="2054" max="2304" width="9.140625" style="1"/>
    <col min="2305" max="2305" width="11.7109375" style="1" customWidth="1"/>
    <col min="2306" max="2306" width="10.140625" style="1" customWidth="1"/>
    <col min="2307" max="2307" width="9.140625" style="1"/>
    <col min="2308" max="2308" width="14.5703125" style="1" customWidth="1"/>
    <col min="2309" max="2309" width="73.140625" style="1" customWidth="1"/>
    <col min="2310" max="2560" width="9.140625" style="1"/>
    <col min="2561" max="2561" width="11.7109375" style="1" customWidth="1"/>
    <col min="2562" max="2562" width="10.140625" style="1" customWidth="1"/>
    <col min="2563" max="2563" width="9.140625" style="1"/>
    <col min="2564" max="2564" width="14.5703125" style="1" customWidth="1"/>
    <col min="2565" max="2565" width="73.140625" style="1" customWidth="1"/>
    <col min="2566" max="2816" width="9.140625" style="1"/>
    <col min="2817" max="2817" width="11.7109375" style="1" customWidth="1"/>
    <col min="2818" max="2818" width="10.140625" style="1" customWidth="1"/>
    <col min="2819" max="2819" width="9.140625" style="1"/>
    <col min="2820" max="2820" width="14.5703125" style="1" customWidth="1"/>
    <col min="2821" max="2821" width="73.140625" style="1" customWidth="1"/>
    <col min="2822" max="3072" width="9.140625" style="1"/>
    <col min="3073" max="3073" width="11.7109375" style="1" customWidth="1"/>
    <col min="3074" max="3074" width="10.140625" style="1" customWidth="1"/>
    <col min="3075" max="3075" width="9.140625" style="1"/>
    <col min="3076" max="3076" width="14.5703125" style="1" customWidth="1"/>
    <col min="3077" max="3077" width="73.140625" style="1" customWidth="1"/>
    <col min="3078" max="3328" width="9.140625" style="1"/>
    <col min="3329" max="3329" width="11.7109375" style="1" customWidth="1"/>
    <col min="3330" max="3330" width="10.140625" style="1" customWidth="1"/>
    <col min="3331" max="3331" width="9.140625" style="1"/>
    <col min="3332" max="3332" width="14.5703125" style="1" customWidth="1"/>
    <col min="3333" max="3333" width="73.140625" style="1" customWidth="1"/>
    <col min="3334" max="3584" width="9.140625" style="1"/>
    <col min="3585" max="3585" width="11.7109375" style="1" customWidth="1"/>
    <col min="3586" max="3586" width="10.140625" style="1" customWidth="1"/>
    <col min="3587" max="3587" width="9.140625" style="1"/>
    <col min="3588" max="3588" width="14.5703125" style="1" customWidth="1"/>
    <col min="3589" max="3589" width="73.140625" style="1" customWidth="1"/>
    <col min="3590" max="3840" width="9.140625" style="1"/>
    <col min="3841" max="3841" width="11.7109375" style="1" customWidth="1"/>
    <col min="3842" max="3842" width="10.140625" style="1" customWidth="1"/>
    <col min="3843" max="3843" width="9.140625" style="1"/>
    <col min="3844" max="3844" width="14.5703125" style="1" customWidth="1"/>
    <col min="3845" max="3845" width="73.140625" style="1" customWidth="1"/>
    <col min="3846" max="4096" width="9.140625" style="1"/>
    <col min="4097" max="4097" width="11.7109375" style="1" customWidth="1"/>
    <col min="4098" max="4098" width="10.140625" style="1" customWidth="1"/>
    <col min="4099" max="4099" width="9.140625" style="1"/>
    <col min="4100" max="4100" width="14.5703125" style="1" customWidth="1"/>
    <col min="4101" max="4101" width="73.140625" style="1" customWidth="1"/>
    <col min="4102" max="4352" width="9.140625" style="1"/>
    <col min="4353" max="4353" width="11.7109375" style="1" customWidth="1"/>
    <col min="4354" max="4354" width="10.140625" style="1" customWidth="1"/>
    <col min="4355" max="4355" width="9.140625" style="1"/>
    <col min="4356" max="4356" width="14.5703125" style="1" customWidth="1"/>
    <col min="4357" max="4357" width="73.140625" style="1" customWidth="1"/>
    <col min="4358" max="4608" width="9.140625" style="1"/>
    <col min="4609" max="4609" width="11.7109375" style="1" customWidth="1"/>
    <col min="4610" max="4610" width="10.140625" style="1" customWidth="1"/>
    <col min="4611" max="4611" width="9.140625" style="1"/>
    <col min="4612" max="4612" width="14.5703125" style="1" customWidth="1"/>
    <col min="4613" max="4613" width="73.140625" style="1" customWidth="1"/>
    <col min="4614" max="4864" width="9.140625" style="1"/>
    <col min="4865" max="4865" width="11.7109375" style="1" customWidth="1"/>
    <col min="4866" max="4866" width="10.140625" style="1" customWidth="1"/>
    <col min="4867" max="4867" width="9.140625" style="1"/>
    <col min="4868" max="4868" width="14.5703125" style="1" customWidth="1"/>
    <col min="4869" max="4869" width="73.140625" style="1" customWidth="1"/>
    <col min="4870" max="5120" width="9.140625" style="1"/>
    <col min="5121" max="5121" width="11.7109375" style="1" customWidth="1"/>
    <col min="5122" max="5122" width="10.140625" style="1" customWidth="1"/>
    <col min="5123" max="5123" width="9.140625" style="1"/>
    <col min="5124" max="5124" width="14.5703125" style="1" customWidth="1"/>
    <col min="5125" max="5125" width="73.140625" style="1" customWidth="1"/>
    <col min="5126" max="5376" width="9.140625" style="1"/>
    <col min="5377" max="5377" width="11.7109375" style="1" customWidth="1"/>
    <col min="5378" max="5378" width="10.140625" style="1" customWidth="1"/>
    <col min="5379" max="5379" width="9.140625" style="1"/>
    <col min="5380" max="5380" width="14.5703125" style="1" customWidth="1"/>
    <col min="5381" max="5381" width="73.140625" style="1" customWidth="1"/>
    <col min="5382" max="5632" width="9.140625" style="1"/>
    <col min="5633" max="5633" width="11.7109375" style="1" customWidth="1"/>
    <col min="5634" max="5634" width="10.140625" style="1" customWidth="1"/>
    <col min="5635" max="5635" width="9.140625" style="1"/>
    <col min="5636" max="5636" width="14.5703125" style="1" customWidth="1"/>
    <col min="5637" max="5637" width="73.140625" style="1" customWidth="1"/>
    <col min="5638" max="5888" width="9.140625" style="1"/>
    <col min="5889" max="5889" width="11.7109375" style="1" customWidth="1"/>
    <col min="5890" max="5890" width="10.140625" style="1" customWidth="1"/>
    <col min="5891" max="5891" width="9.140625" style="1"/>
    <col min="5892" max="5892" width="14.5703125" style="1" customWidth="1"/>
    <col min="5893" max="5893" width="73.140625" style="1" customWidth="1"/>
    <col min="5894" max="6144" width="9.140625" style="1"/>
    <col min="6145" max="6145" width="11.7109375" style="1" customWidth="1"/>
    <col min="6146" max="6146" width="10.140625" style="1" customWidth="1"/>
    <col min="6147" max="6147" width="9.140625" style="1"/>
    <col min="6148" max="6148" width="14.5703125" style="1" customWidth="1"/>
    <col min="6149" max="6149" width="73.140625" style="1" customWidth="1"/>
    <col min="6150" max="6400" width="9.140625" style="1"/>
    <col min="6401" max="6401" width="11.7109375" style="1" customWidth="1"/>
    <col min="6402" max="6402" width="10.140625" style="1" customWidth="1"/>
    <col min="6403" max="6403" width="9.140625" style="1"/>
    <col min="6404" max="6404" width="14.5703125" style="1" customWidth="1"/>
    <col min="6405" max="6405" width="73.140625" style="1" customWidth="1"/>
    <col min="6406" max="6656" width="9.140625" style="1"/>
    <col min="6657" max="6657" width="11.7109375" style="1" customWidth="1"/>
    <col min="6658" max="6658" width="10.140625" style="1" customWidth="1"/>
    <col min="6659" max="6659" width="9.140625" style="1"/>
    <col min="6660" max="6660" width="14.5703125" style="1" customWidth="1"/>
    <col min="6661" max="6661" width="73.140625" style="1" customWidth="1"/>
    <col min="6662" max="6912" width="9.140625" style="1"/>
    <col min="6913" max="6913" width="11.7109375" style="1" customWidth="1"/>
    <col min="6914" max="6914" width="10.140625" style="1" customWidth="1"/>
    <col min="6915" max="6915" width="9.140625" style="1"/>
    <col min="6916" max="6916" width="14.5703125" style="1" customWidth="1"/>
    <col min="6917" max="6917" width="73.140625" style="1" customWidth="1"/>
    <col min="6918" max="7168" width="9.140625" style="1"/>
    <col min="7169" max="7169" width="11.7109375" style="1" customWidth="1"/>
    <col min="7170" max="7170" width="10.140625" style="1" customWidth="1"/>
    <col min="7171" max="7171" width="9.140625" style="1"/>
    <col min="7172" max="7172" width="14.5703125" style="1" customWidth="1"/>
    <col min="7173" max="7173" width="73.140625" style="1" customWidth="1"/>
    <col min="7174" max="7424" width="9.140625" style="1"/>
    <col min="7425" max="7425" width="11.7109375" style="1" customWidth="1"/>
    <col min="7426" max="7426" width="10.140625" style="1" customWidth="1"/>
    <col min="7427" max="7427" width="9.140625" style="1"/>
    <col min="7428" max="7428" width="14.5703125" style="1" customWidth="1"/>
    <col min="7429" max="7429" width="73.140625" style="1" customWidth="1"/>
    <col min="7430" max="7680" width="9.140625" style="1"/>
    <col min="7681" max="7681" width="11.7109375" style="1" customWidth="1"/>
    <col min="7682" max="7682" width="10.140625" style="1" customWidth="1"/>
    <col min="7683" max="7683" width="9.140625" style="1"/>
    <col min="7684" max="7684" width="14.5703125" style="1" customWidth="1"/>
    <col min="7685" max="7685" width="73.140625" style="1" customWidth="1"/>
    <col min="7686" max="7936" width="9.140625" style="1"/>
    <col min="7937" max="7937" width="11.7109375" style="1" customWidth="1"/>
    <col min="7938" max="7938" width="10.140625" style="1" customWidth="1"/>
    <col min="7939" max="7939" width="9.140625" style="1"/>
    <col min="7940" max="7940" width="14.5703125" style="1" customWidth="1"/>
    <col min="7941" max="7941" width="73.140625" style="1" customWidth="1"/>
    <col min="7942" max="8192" width="9.140625" style="1"/>
    <col min="8193" max="8193" width="11.7109375" style="1" customWidth="1"/>
    <col min="8194" max="8194" width="10.140625" style="1" customWidth="1"/>
    <col min="8195" max="8195" width="9.140625" style="1"/>
    <col min="8196" max="8196" width="14.5703125" style="1" customWidth="1"/>
    <col min="8197" max="8197" width="73.140625" style="1" customWidth="1"/>
    <col min="8198" max="8448" width="9.140625" style="1"/>
    <col min="8449" max="8449" width="11.7109375" style="1" customWidth="1"/>
    <col min="8450" max="8450" width="10.140625" style="1" customWidth="1"/>
    <col min="8451" max="8451" width="9.140625" style="1"/>
    <col min="8452" max="8452" width="14.5703125" style="1" customWidth="1"/>
    <col min="8453" max="8453" width="73.140625" style="1" customWidth="1"/>
    <col min="8454" max="8704" width="9.140625" style="1"/>
    <col min="8705" max="8705" width="11.7109375" style="1" customWidth="1"/>
    <col min="8706" max="8706" width="10.140625" style="1" customWidth="1"/>
    <col min="8707" max="8707" width="9.140625" style="1"/>
    <col min="8708" max="8708" width="14.5703125" style="1" customWidth="1"/>
    <col min="8709" max="8709" width="73.140625" style="1" customWidth="1"/>
    <col min="8710" max="8960" width="9.140625" style="1"/>
    <col min="8961" max="8961" width="11.7109375" style="1" customWidth="1"/>
    <col min="8962" max="8962" width="10.140625" style="1" customWidth="1"/>
    <col min="8963" max="8963" width="9.140625" style="1"/>
    <col min="8964" max="8964" width="14.5703125" style="1" customWidth="1"/>
    <col min="8965" max="8965" width="73.140625" style="1" customWidth="1"/>
    <col min="8966" max="9216" width="9.140625" style="1"/>
    <col min="9217" max="9217" width="11.7109375" style="1" customWidth="1"/>
    <col min="9218" max="9218" width="10.140625" style="1" customWidth="1"/>
    <col min="9219" max="9219" width="9.140625" style="1"/>
    <col min="9220" max="9220" width="14.5703125" style="1" customWidth="1"/>
    <col min="9221" max="9221" width="73.140625" style="1" customWidth="1"/>
    <col min="9222" max="9472" width="9.140625" style="1"/>
    <col min="9473" max="9473" width="11.7109375" style="1" customWidth="1"/>
    <col min="9474" max="9474" width="10.140625" style="1" customWidth="1"/>
    <col min="9475" max="9475" width="9.140625" style="1"/>
    <col min="9476" max="9476" width="14.5703125" style="1" customWidth="1"/>
    <col min="9477" max="9477" width="73.140625" style="1" customWidth="1"/>
    <col min="9478" max="9728" width="9.140625" style="1"/>
    <col min="9729" max="9729" width="11.7109375" style="1" customWidth="1"/>
    <col min="9730" max="9730" width="10.140625" style="1" customWidth="1"/>
    <col min="9731" max="9731" width="9.140625" style="1"/>
    <col min="9732" max="9732" width="14.5703125" style="1" customWidth="1"/>
    <col min="9733" max="9733" width="73.140625" style="1" customWidth="1"/>
    <col min="9734" max="9984" width="9.140625" style="1"/>
    <col min="9985" max="9985" width="11.7109375" style="1" customWidth="1"/>
    <col min="9986" max="9986" width="10.140625" style="1" customWidth="1"/>
    <col min="9987" max="9987" width="9.140625" style="1"/>
    <col min="9988" max="9988" width="14.5703125" style="1" customWidth="1"/>
    <col min="9989" max="9989" width="73.140625" style="1" customWidth="1"/>
    <col min="9990" max="10240" width="9.140625" style="1"/>
    <col min="10241" max="10241" width="11.7109375" style="1" customWidth="1"/>
    <col min="10242" max="10242" width="10.140625" style="1" customWidth="1"/>
    <col min="10243" max="10243" width="9.140625" style="1"/>
    <col min="10244" max="10244" width="14.5703125" style="1" customWidth="1"/>
    <col min="10245" max="10245" width="73.140625" style="1" customWidth="1"/>
    <col min="10246" max="10496" width="9.140625" style="1"/>
    <col min="10497" max="10497" width="11.7109375" style="1" customWidth="1"/>
    <col min="10498" max="10498" width="10.140625" style="1" customWidth="1"/>
    <col min="10499" max="10499" width="9.140625" style="1"/>
    <col min="10500" max="10500" width="14.5703125" style="1" customWidth="1"/>
    <col min="10501" max="10501" width="73.140625" style="1" customWidth="1"/>
    <col min="10502" max="10752" width="9.140625" style="1"/>
    <col min="10753" max="10753" width="11.7109375" style="1" customWidth="1"/>
    <col min="10754" max="10754" width="10.140625" style="1" customWidth="1"/>
    <col min="10755" max="10755" width="9.140625" style="1"/>
    <col min="10756" max="10756" width="14.5703125" style="1" customWidth="1"/>
    <col min="10757" max="10757" width="73.140625" style="1" customWidth="1"/>
    <col min="10758" max="11008" width="9.140625" style="1"/>
    <col min="11009" max="11009" width="11.7109375" style="1" customWidth="1"/>
    <col min="11010" max="11010" width="10.140625" style="1" customWidth="1"/>
    <col min="11011" max="11011" width="9.140625" style="1"/>
    <col min="11012" max="11012" width="14.5703125" style="1" customWidth="1"/>
    <col min="11013" max="11013" width="73.140625" style="1" customWidth="1"/>
    <col min="11014" max="11264" width="9.140625" style="1"/>
    <col min="11265" max="11265" width="11.7109375" style="1" customWidth="1"/>
    <col min="11266" max="11266" width="10.140625" style="1" customWidth="1"/>
    <col min="11267" max="11267" width="9.140625" style="1"/>
    <col min="11268" max="11268" width="14.5703125" style="1" customWidth="1"/>
    <col min="11269" max="11269" width="73.140625" style="1" customWidth="1"/>
    <col min="11270" max="11520" width="9.140625" style="1"/>
    <col min="11521" max="11521" width="11.7109375" style="1" customWidth="1"/>
    <col min="11522" max="11522" width="10.140625" style="1" customWidth="1"/>
    <col min="11523" max="11523" width="9.140625" style="1"/>
    <col min="11524" max="11524" width="14.5703125" style="1" customWidth="1"/>
    <col min="11525" max="11525" width="73.140625" style="1" customWidth="1"/>
    <col min="11526" max="11776" width="9.140625" style="1"/>
    <col min="11777" max="11777" width="11.7109375" style="1" customWidth="1"/>
    <col min="11778" max="11778" width="10.140625" style="1" customWidth="1"/>
    <col min="11779" max="11779" width="9.140625" style="1"/>
    <col min="11780" max="11780" width="14.5703125" style="1" customWidth="1"/>
    <col min="11781" max="11781" width="73.140625" style="1" customWidth="1"/>
    <col min="11782" max="12032" width="9.140625" style="1"/>
    <col min="12033" max="12033" width="11.7109375" style="1" customWidth="1"/>
    <col min="12034" max="12034" width="10.140625" style="1" customWidth="1"/>
    <col min="12035" max="12035" width="9.140625" style="1"/>
    <col min="12036" max="12036" width="14.5703125" style="1" customWidth="1"/>
    <col min="12037" max="12037" width="73.140625" style="1" customWidth="1"/>
    <col min="12038" max="12288" width="9.140625" style="1"/>
    <col min="12289" max="12289" width="11.7109375" style="1" customWidth="1"/>
    <col min="12290" max="12290" width="10.140625" style="1" customWidth="1"/>
    <col min="12291" max="12291" width="9.140625" style="1"/>
    <col min="12292" max="12292" width="14.5703125" style="1" customWidth="1"/>
    <col min="12293" max="12293" width="73.140625" style="1" customWidth="1"/>
    <col min="12294" max="12544" width="9.140625" style="1"/>
    <col min="12545" max="12545" width="11.7109375" style="1" customWidth="1"/>
    <col min="12546" max="12546" width="10.140625" style="1" customWidth="1"/>
    <col min="12547" max="12547" width="9.140625" style="1"/>
    <col min="12548" max="12548" width="14.5703125" style="1" customWidth="1"/>
    <col min="12549" max="12549" width="73.140625" style="1" customWidth="1"/>
    <col min="12550" max="12800" width="9.140625" style="1"/>
    <col min="12801" max="12801" width="11.7109375" style="1" customWidth="1"/>
    <col min="12802" max="12802" width="10.140625" style="1" customWidth="1"/>
    <col min="12803" max="12803" width="9.140625" style="1"/>
    <col min="12804" max="12804" width="14.5703125" style="1" customWidth="1"/>
    <col min="12805" max="12805" width="73.140625" style="1" customWidth="1"/>
    <col min="12806" max="13056" width="9.140625" style="1"/>
    <col min="13057" max="13057" width="11.7109375" style="1" customWidth="1"/>
    <col min="13058" max="13058" width="10.140625" style="1" customWidth="1"/>
    <col min="13059" max="13059" width="9.140625" style="1"/>
    <col min="13060" max="13060" width="14.5703125" style="1" customWidth="1"/>
    <col min="13061" max="13061" width="73.140625" style="1" customWidth="1"/>
    <col min="13062" max="13312" width="9.140625" style="1"/>
    <col min="13313" max="13313" width="11.7109375" style="1" customWidth="1"/>
    <col min="13314" max="13314" width="10.140625" style="1" customWidth="1"/>
    <col min="13315" max="13315" width="9.140625" style="1"/>
    <col min="13316" max="13316" width="14.5703125" style="1" customWidth="1"/>
    <col min="13317" max="13317" width="73.140625" style="1" customWidth="1"/>
    <col min="13318" max="13568" width="9.140625" style="1"/>
    <col min="13569" max="13569" width="11.7109375" style="1" customWidth="1"/>
    <col min="13570" max="13570" width="10.140625" style="1" customWidth="1"/>
    <col min="13571" max="13571" width="9.140625" style="1"/>
    <col min="13572" max="13572" width="14.5703125" style="1" customWidth="1"/>
    <col min="13573" max="13573" width="73.140625" style="1" customWidth="1"/>
    <col min="13574" max="13824" width="9.140625" style="1"/>
    <col min="13825" max="13825" width="11.7109375" style="1" customWidth="1"/>
    <col min="13826" max="13826" width="10.140625" style="1" customWidth="1"/>
    <col min="13827" max="13827" width="9.140625" style="1"/>
    <col min="13828" max="13828" width="14.5703125" style="1" customWidth="1"/>
    <col min="13829" max="13829" width="73.140625" style="1" customWidth="1"/>
    <col min="13830" max="14080" width="9.140625" style="1"/>
    <col min="14081" max="14081" width="11.7109375" style="1" customWidth="1"/>
    <col min="14082" max="14082" width="10.140625" style="1" customWidth="1"/>
    <col min="14083" max="14083" width="9.140625" style="1"/>
    <col min="14084" max="14084" width="14.5703125" style="1" customWidth="1"/>
    <col min="14085" max="14085" width="73.140625" style="1" customWidth="1"/>
    <col min="14086" max="14336" width="9.140625" style="1"/>
    <col min="14337" max="14337" width="11.7109375" style="1" customWidth="1"/>
    <col min="14338" max="14338" width="10.140625" style="1" customWidth="1"/>
    <col min="14339" max="14339" width="9.140625" style="1"/>
    <col min="14340" max="14340" width="14.5703125" style="1" customWidth="1"/>
    <col min="14341" max="14341" width="73.140625" style="1" customWidth="1"/>
    <col min="14342" max="14592" width="9.140625" style="1"/>
    <col min="14593" max="14593" width="11.7109375" style="1" customWidth="1"/>
    <col min="14594" max="14594" width="10.140625" style="1" customWidth="1"/>
    <col min="14595" max="14595" width="9.140625" style="1"/>
    <col min="14596" max="14596" width="14.5703125" style="1" customWidth="1"/>
    <col min="14597" max="14597" width="73.140625" style="1" customWidth="1"/>
    <col min="14598" max="14848" width="9.140625" style="1"/>
    <col min="14849" max="14849" width="11.7109375" style="1" customWidth="1"/>
    <col min="14850" max="14850" width="10.140625" style="1" customWidth="1"/>
    <col min="14851" max="14851" width="9.140625" style="1"/>
    <col min="14852" max="14852" width="14.5703125" style="1" customWidth="1"/>
    <col min="14853" max="14853" width="73.140625" style="1" customWidth="1"/>
    <col min="14854" max="15104" width="9.140625" style="1"/>
    <col min="15105" max="15105" width="11.7109375" style="1" customWidth="1"/>
    <col min="15106" max="15106" width="10.140625" style="1" customWidth="1"/>
    <col min="15107" max="15107" width="9.140625" style="1"/>
    <col min="15108" max="15108" width="14.5703125" style="1" customWidth="1"/>
    <col min="15109" max="15109" width="73.140625" style="1" customWidth="1"/>
    <col min="15110" max="15360" width="9.140625" style="1"/>
    <col min="15361" max="15361" width="11.7109375" style="1" customWidth="1"/>
    <col min="15362" max="15362" width="10.140625" style="1" customWidth="1"/>
    <col min="15363" max="15363" width="9.140625" style="1"/>
    <col min="15364" max="15364" width="14.5703125" style="1" customWidth="1"/>
    <col min="15365" max="15365" width="73.140625" style="1" customWidth="1"/>
    <col min="15366" max="15616" width="9.140625" style="1"/>
    <col min="15617" max="15617" width="11.7109375" style="1" customWidth="1"/>
    <col min="15618" max="15618" width="10.140625" style="1" customWidth="1"/>
    <col min="15619" max="15619" width="9.140625" style="1"/>
    <col min="15620" max="15620" width="14.5703125" style="1" customWidth="1"/>
    <col min="15621" max="15621" width="73.140625" style="1" customWidth="1"/>
    <col min="15622" max="15872" width="9.140625" style="1"/>
    <col min="15873" max="15873" width="11.7109375" style="1" customWidth="1"/>
    <col min="15874" max="15874" width="10.140625" style="1" customWidth="1"/>
    <col min="15875" max="15875" width="9.140625" style="1"/>
    <col min="15876" max="15876" width="14.5703125" style="1" customWidth="1"/>
    <col min="15877" max="15877" width="73.140625" style="1" customWidth="1"/>
    <col min="15878" max="16128" width="9.140625" style="1"/>
    <col min="16129" max="16129" width="11.7109375" style="1" customWidth="1"/>
    <col min="16130" max="16130" width="10.140625" style="1" customWidth="1"/>
    <col min="16131" max="16131" width="9.140625" style="1"/>
    <col min="16132" max="16132" width="14.5703125" style="1" customWidth="1"/>
    <col min="16133" max="16133" width="73.140625" style="1" customWidth="1"/>
    <col min="16134" max="16384" width="9.140625" style="1"/>
  </cols>
  <sheetData>
    <row r="1" spans="1:7">
      <c r="A1" s="4" t="s">
        <v>0</v>
      </c>
      <c r="B1" s="4"/>
      <c r="C1" s="4"/>
      <c r="D1" s="4"/>
      <c r="E1" s="10"/>
      <c r="F1" s="9"/>
      <c r="G1" s="10"/>
    </row>
    <row r="2" spans="1:7">
      <c r="A2" s="13"/>
      <c r="B2" s="13"/>
      <c r="C2" s="13"/>
      <c r="D2" s="13"/>
      <c r="E2" s="13"/>
      <c r="F2" s="13"/>
      <c r="G2" s="13"/>
    </row>
    <row r="3" spans="1:7">
      <c r="A3" s="13" t="s">
        <v>44</v>
      </c>
      <c r="B3" s="13"/>
      <c r="C3" s="13"/>
      <c r="D3" s="13"/>
      <c r="E3" s="13"/>
      <c r="F3" s="13"/>
      <c r="G3" s="13"/>
    </row>
    <row r="4" spans="1:7">
      <c r="A4" s="13"/>
      <c r="B4" s="13"/>
      <c r="C4" s="13"/>
      <c r="D4" s="13"/>
      <c r="E4" s="13"/>
      <c r="F4" s="13"/>
      <c r="G4" s="13"/>
    </row>
    <row r="5" spans="1:7" s="42" customFormat="1">
      <c r="A5" s="42" t="s">
        <v>125</v>
      </c>
    </row>
    <row r="6" spans="1:7" s="42" customFormat="1"/>
    <row r="7" spans="1:7" ht="33">
      <c r="A7" s="51" t="s">
        <v>1</v>
      </c>
      <c r="B7" s="51" t="s">
        <v>2</v>
      </c>
      <c r="C7" s="51" t="s">
        <v>3</v>
      </c>
      <c r="D7" s="14" t="s">
        <v>6</v>
      </c>
      <c r="E7" s="14" t="s">
        <v>7</v>
      </c>
      <c r="F7" s="59" t="s">
        <v>4</v>
      </c>
      <c r="G7" s="60" t="s">
        <v>5</v>
      </c>
    </row>
    <row r="8" spans="1:7" s="61" customFormat="1" ht="46.5" customHeight="1">
      <c r="A8" s="44">
        <v>1</v>
      </c>
      <c r="B8" s="44">
        <v>1043</v>
      </c>
      <c r="C8" s="62">
        <v>43559</v>
      </c>
      <c r="D8" s="44" t="s">
        <v>8</v>
      </c>
      <c r="E8" s="44" t="s">
        <v>9</v>
      </c>
      <c r="F8" s="63">
        <v>690000</v>
      </c>
      <c r="G8" s="64" t="s">
        <v>296</v>
      </c>
    </row>
    <row r="9" spans="1:7" s="61" customFormat="1" ht="52.5" customHeight="1">
      <c r="A9" s="44">
        <f t="shared" ref="A9:A17" si="0">1+A8</f>
        <v>2</v>
      </c>
      <c r="B9" s="44">
        <v>1042</v>
      </c>
      <c r="C9" s="62">
        <v>43559</v>
      </c>
      <c r="D9" s="44" t="s">
        <v>10</v>
      </c>
      <c r="E9" s="44" t="s">
        <v>9</v>
      </c>
      <c r="F9" s="63">
        <v>95313227</v>
      </c>
      <c r="G9" s="64" t="s">
        <v>297</v>
      </c>
    </row>
    <row r="10" spans="1:7" ht="72" customHeight="1">
      <c r="A10" s="44">
        <f t="shared" si="0"/>
        <v>3</v>
      </c>
      <c r="B10" s="44">
        <v>1044</v>
      </c>
      <c r="C10" s="62">
        <v>43559</v>
      </c>
      <c r="D10" s="44" t="s">
        <v>11</v>
      </c>
      <c r="E10" s="44" t="s">
        <v>9</v>
      </c>
      <c r="F10" s="63">
        <v>577176</v>
      </c>
      <c r="G10" s="64" t="s">
        <v>300</v>
      </c>
    </row>
    <row r="11" spans="1:7" ht="81" customHeight="1">
      <c r="A11" s="44">
        <f>1+A10</f>
        <v>4</v>
      </c>
      <c r="B11" s="44">
        <v>1050</v>
      </c>
      <c r="C11" s="62">
        <v>43564</v>
      </c>
      <c r="D11" s="44" t="s">
        <v>11</v>
      </c>
      <c r="E11" s="44" t="s">
        <v>12</v>
      </c>
      <c r="F11" s="63">
        <v>7407</v>
      </c>
      <c r="G11" s="64" t="s">
        <v>301</v>
      </c>
    </row>
    <row r="12" spans="1:7" ht="66.75" customHeight="1">
      <c r="A12" s="44">
        <f t="shared" si="0"/>
        <v>5</v>
      </c>
      <c r="B12" s="44">
        <v>1051</v>
      </c>
      <c r="C12" s="62">
        <v>43564</v>
      </c>
      <c r="D12" s="44" t="s">
        <v>11</v>
      </c>
      <c r="E12" s="44" t="s">
        <v>12</v>
      </c>
      <c r="F12" s="63">
        <v>2016</v>
      </c>
      <c r="G12" s="64" t="s">
        <v>301</v>
      </c>
    </row>
    <row r="13" spans="1:7" ht="68.25" customHeight="1">
      <c r="A13" s="44">
        <f t="shared" si="0"/>
        <v>6</v>
      </c>
      <c r="B13" s="44">
        <v>1049</v>
      </c>
      <c r="C13" s="62">
        <v>43564</v>
      </c>
      <c r="D13" s="44" t="s">
        <v>11</v>
      </c>
      <c r="E13" s="44" t="s">
        <v>12</v>
      </c>
      <c r="F13" s="63">
        <v>3790</v>
      </c>
      <c r="G13" s="64" t="s">
        <v>301</v>
      </c>
    </row>
    <row r="14" spans="1:7" ht="68.25" customHeight="1">
      <c r="A14" s="44">
        <f t="shared" si="0"/>
        <v>7</v>
      </c>
      <c r="B14" s="44">
        <v>1052</v>
      </c>
      <c r="C14" s="62">
        <v>43564</v>
      </c>
      <c r="D14" s="44" t="s">
        <v>11</v>
      </c>
      <c r="E14" s="44" t="s">
        <v>12</v>
      </c>
      <c r="F14" s="63">
        <v>650</v>
      </c>
      <c r="G14" s="64" t="s">
        <v>302</v>
      </c>
    </row>
    <row r="15" spans="1:7" ht="81" customHeight="1">
      <c r="A15" s="44">
        <f t="shared" si="0"/>
        <v>8</v>
      </c>
      <c r="B15" s="44">
        <v>1284</v>
      </c>
      <c r="C15" s="62">
        <v>43578</v>
      </c>
      <c r="D15" s="44" t="s">
        <v>10</v>
      </c>
      <c r="E15" s="44" t="s">
        <v>9</v>
      </c>
      <c r="F15" s="63">
        <v>11531</v>
      </c>
      <c r="G15" s="64" t="s">
        <v>299</v>
      </c>
    </row>
    <row r="16" spans="1:7" ht="54" customHeight="1">
      <c r="A16" s="44">
        <f t="shared" si="0"/>
        <v>9</v>
      </c>
      <c r="B16" s="44">
        <v>1282</v>
      </c>
      <c r="C16" s="62">
        <v>43578</v>
      </c>
      <c r="D16" s="44" t="s">
        <v>10</v>
      </c>
      <c r="E16" s="44" t="s">
        <v>9</v>
      </c>
      <c r="F16" s="63">
        <v>9612930</v>
      </c>
      <c r="G16" s="64" t="s">
        <v>298</v>
      </c>
    </row>
    <row r="17" spans="1:7" ht="84.75" customHeight="1">
      <c r="A17" s="44">
        <f t="shared" si="0"/>
        <v>10</v>
      </c>
      <c r="B17" s="44">
        <v>1283</v>
      </c>
      <c r="C17" s="62">
        <v>43578</v>
      </c>
      <c r="D17" s="44" t="s">
        <v>32</v>
      </c>
      <c r="E17" s="44" t="s">
        <v>9</v>
      </c>
      <c r="F17" s="63">
        <v>1906</v>
      </c>
      <c r="G17" s="64" t="s">
        <v>303</v>
      </c>
    </row>
    <row r="18" spans="1:7" s="2" customFormat="1">
      <c r="A18" s="11"/>
      <c r="B18" s="52"/>
      <c r="C18" s="52"/>
      <c r="D18" s="52"/>
      <c r="E18" s="96" t="s">
        <v>28</v>
      </c>
      <c r="F18" s="65">
        <f>SUM(F8:F17)</f>
        <v>106220633</v>
      </c>
      <c r="G18" s="12"/>
    </row>
    <row r="21" spans="1:7">
      <c r="E21" s="3"/>
      <c r="F21" s="3"/>
    </row>
    <row r="22" spans="1:7">
      <c r="E22" s="3"/>
      <c r="F22" s="3"/>
    </row>
    <row r="23" spans="1:7">
      <c r="E23" s="3"/>
      <c r="F23" s="3"/>
    </row>
    <row r="24" spans="1:7">
      <c r="E24" s="3"/>
      <c r="F24" s="3"/>
    </row>
    <row r="25" spans="1:7">
      <c r="E25" s="3"/>
      <c r="F25" s="3"/>
    </row>
    <row r="26" spans="1:7">
      <c r="F26" s="3"/>
    </row>
    <row r="28" spans="1:7">
      <c r="F28" s="3"/>
    </row>
    <row r="33" spans="6:6">
      <c r="F33" s="3"/>
    </row>
  </sheetData>
  <sortState ref="A8:G18">
    <sortCondition ref="C8:C18"/>
  </sortState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opLeftCell="A37" workbookViewId="0">
      <selection activeCell="E49" sqref="E49"/>
    </sheetView>
  </sheetViews>
  <sheetFormatPr defaultColWidth="9.140625" defaultRowHeight="16.5"/>
  <cols>
    <col min="1" max="1" width="10.85546875" style="49" customWidth="1"/>
    <col min="2" max="2" width="14.85546875" style="55" customWidth="1"/>
    <col min="3" max="3" width="113.5703125" style="57" customWidth="1"/>
    <col min="4" max="4" width="31.42578125" style="57" customWidth="1"/>
    <col min="5" max="5" width="17.42578125" style="105" customWidth="1"/>
    <col min="6" max="6" width="9.140625" style="41"/>
    <col min="7" max="7" width="9.5703125" style="41" bestFit="1" customWidth="1"/>
    <col min="8" max="8" width="9.140625" style="41" customWidth="1"/>
    <col min="9" max="16384" width="9.140625" style="41"/>
  </cols>
  <sheetData>
    <row r="1" spans="1:7">
      <c r="A1" s="54" t="s">
        <v>35</v>
      </c>
    </row>
    <row r="2" spans="1:7">
      <c r="A2" s="54" t="s">
        <v>16</v>
      </c>
    </row>
    <row r="3" spans="1:7">
      <c r="A3" s="54" t="s">
        <v>36</v>
      </c>
    </row>
    <row r="4" spans="1:7">
      <c r="A4" s="54" t="s">
        <v>37</v>
      </c>
    </row>
    <row r="5" spans="1:7">
      <c r="A5" s="54"/>
    </row>
    <row r="6" spans="1:7" hidden="1">
      <c r="A6" s="54"/>
    </row>
    <row r="7" spans="1:7">
      <c r="A7" s="54"/>
      <c r="C7" s="58" t="s">
        <v>304</v>
      </c>
    </row>
    <row r="8" spans="1:7" ht="19.5" customHeight="1">
      <c r="A8" s="48" t="s">
        <v>18</v>
      </c>
      <c r="B8" s="56" t="s">
        <v>17</v>
      </c>
      <c r="C8" s="50" t="s">
        <v>19</v>
      </c>
      <c r="D8" s="75" t="s">
        <v>20</v>
      </c>
      <c r="E8" s="106" t="s">
        <v>21</v>
      </c>
    </row>
    <row r="9" spans="1:7" ht="55.5" customHeight="1">
      <c r="A9" s="11">
        <v>3634866</v>
      </c>
      <c r="B9" s="104">
        <v>43559</v>
      </c>
      <c r="C9" s="81" t="s">
        <v>352</v>
      </c>
      <c r="D9" s="72" t="s">
        <v>351</v>
      </c>
      <c r="E9" s="78">
        <v>4652.8599999999997</v>
      </c>
    </row>
    <row r="10" spans="1:7" ht="60" customHeight="1">
      <c r="A10" s="184">
        <v>1158</v>
      </c>
      <c r="B10" s="185">
        <v>43565</v>
      </c>
      <c r="C10" s="186" t="s">
        <v>345</v>
      </c>
      <c r="D10" s="187" t="s">
        <v>343</v>
      </c>
      <c r="E10" s="106">
        <v>292438.65000000002</v>
      </c>
      <c r="G10" s="150"/>
    </row>
    <row r="11" spans="1:7" ht="51" customHeight="1">
      <c r="A11" s="11">
        <v>1218</v>
      </c>
      <c r="B11" s="104">
        <v>43574</v>
      </c>
      <c r="C11" s="81" t="s">
        <v>305</v>
      </c>
      <c r="D11" s="81" t="s">
        <v>53</v>
      </c>
      <c r="E11" s="78">
        <v>5</v>
      </c>
    </row>
    <row r="12" spans="1:7" ht="49.5">
      <c r="A12" s="11">
        <v>1223</v>
      </c>
      <c r="B12" s="104">
        <v>43574</v>
      </c>
      <c r="C12" s="81" t="s">
        <v>306</v>
      </c>
      <c r="D12" s="81" t="s">
        <v>54</v>
      </c>
      <c r="E12" s="78">
        <v>7.39</v>
      </c>
    </row>
    <row r="13" spans="1:7" ht="49.5">
      <c r="A13" s="11">
        <v>1220</v>
      </c>
      <c r="B13" s="104">
        <v>43574</v>
      </c>
      <c r="C13" s="81" t="s">
        <v>308</v>
      </c>
      <c r="D13" s="81" t="s">
        <v>54</v>
      </c>
      <c r="E13" s="78">
        <v>18</v>
      </c>
    </row>
    <row r="14" spans="1:7" ht="47.25" customHeight="1">
      <c r="A14" s="11">
        <v>1222</v>
      </c>
      <c r="B14" s="104">
        <v>43574</v>
      </c>
      <c r="C14" s="81" t="s">
        <v>309</v>
      </c>
      <c r="D14" s="81" t="s">
        <v>34</v>
      </c>
      <c r="E14" s="78">
        <v>19</v>
      </c>
    </row>
    <row r="15" spans="1:7" ht="51" customHeight="1">
      <c r="A15" s="11">
        <v>1221</v>
      </c>
      <c r="B15" s="104">
        <v>43574</v>
      </c>
      <c r="C15" s="81" t="s">
        <v>310</v>
      </c>
      <c r="D15" s="81" t="s">
        <v>54</v>
      </c>
      <c r="E15" s="78">
        <v>31</v>
      </c>
    </row>
    <row r="16" spans="1:7" ht="51" customHeight="1">
      <c r="A16" s="11">
        <v>1234</v>
      </c>
      <c r="B16" s="104">
        <v>43574</v>
      </c>
      <c r="C16" s="81" t="s">
        <v>305</v>
      </c>
      <c r="D16" s="81" t="s">
        <v>53</v>
      </c>
      <c r="E16" s="78">
        <v>38</v>
      </c>
    </row>
    <row r="17" spans="1:7" ht="51" customHeight="1">
      <c r="A17" s="11">
        <v>1228</v>
      </c>
      <c r="B17" s="104">
        <v>43574</v>
      </c>
      <c r="C17" s="81" t="s">
        <v>313</v>
      </c>
      <c r="D17" s="81" t="s">
        <v>34</v>
      </c>
      <c r="E17" s="78">
        <v>56</v>
      </c>
      <c r="G17" s="150"/>
    </row>
    <row r="18" spans="1:7" ht="51" customHeight="1">
      <c r="A18" s="11">
        <v>1230</v>
      </c>
      <c r="B18" s="104">
        <v>43574</v>
      </c>
      <c r="C18" s="81" t="s">
        <v>305</v>
      </c>
      <c r="D18" s="81" t="s">
        <v>53</v>
      </c>
      <c r="E18" s="78">
        <v>56</v>
      </c>
    </row>
    <row r="19" spans="1:7" ht="51" customHeight="1">
      <c r="A19" s="11">
        <v>1231</v>
      </c>
      <c r="B19" s="104">
        <v>43574</v>
      </c>
      <c r="C19" s="81" t="s">
        <v>305</v>
      </c>
      <c r="D19" s="81" t="s">
        <v>53</v>
      </c>
      <c r="E19" s="78">
        <v>76</v>
      </c>
    </row>
    <row r="20" spans="1:7" ht="51" customHeight="1">
      <c r="A20" s="11">
        <v>1219</v>
      </c>
      <c r="B20" s="104">
        <v>43574</v>
      </c>
      <c r="C20" s="81" t="s">
        <v>317</v>
      </c>
      <c r="D20" s="81" t="s">
        <v>53</v>
      </c>
      <c r="E20" s="78">
        <v>29</v>
      </c>
    </row>
    <row r="21" spans="1:7" ht="51" customHeight="1">
      <c r="A21" s="11">
        <v>1224</v>
      </c>
      <c r="B21" s="104">
        <v>43574</v>
      </c>
      <c r="C21" s="81" t="s">
        <v>318</v>
      </c>
      <c r="D21" s="81" t="s">
        <v>54</v>
      </c>
      <c r="E21" s="78">
        <v>98</v>
      </c>
    </row>
    <row r="22" spans="1:7" ht="51" customHeight="1">
      <c r="A22" s="11">
        <v>1225</v>
      </c>
      <c r="B22" s="104">
        <v>43574</v>
      </c>
      <c r="C22" s="81" t="s">
        <v>319</v>
      </c>
      <c r="D22" s="11" t="s">
        <v>34</v>
      </c>
      <c r="E22" s="78">
        <v>157</v>
      </c>
    </row>
    <row r="23" spans="1:7" ht="51" customHeight="1">
      <c r="A23" s="11">
        <v>1226</v>
      </c>
      <c r="B23" s="104">
        <v>43574</v>
      </c>
      <c r="C23" s="81" t="s">
        <v>320</v>
      </c>
      <c r="D23" s="11" t="s">
        <v>34</v>
      </c>
      <c r="E23" s="78">
        <v>102</v>
      </c>
    </row>
    <row r="24" spans="1:7" ht="51" customHeight="1">
      <c r="A24" s="11">
        <v>1227</v>
      </c>
      <c r="B24" s="104">
        <v>43574</v>
      </c>
      <c r="C24" s="81" t="s">
        <v>321</v>
      </c>
      <c r="D24" s="81" t="s">
        <v>54</v>
      </c>
      <c r="E24" s="78">
        <v>34.61</v>
      </c>
    </row>
    <row r="25" spans="1:7" ht="51" customHeight="1">
      <c r="A25" s="11">
        <v>1229</v>
      </c>
      <c r="B25" s="104">
        <v>43574</v>
      </c>
      <c r="C25" s="81" t="s">
        <v>322</v>
      </c>
      <c r="D25" s="11" t="s">
        <v>34</v>
      </c>
      <c r="E25" s="78">
        <v>296</v>
      </c>
    </row>
    <row r="26" spans="1:7" ht="51" customHeight="1">
      <c r="A26" s="11">
        <v>1232</v>
      </c>
      <c r="B26" s="104">
        <v>43574</v>
      </c>
      <c r="C26" s="81" t="s">
        <v>317</v>
      </c>
      <c r="D26" s="81" t="s">
        <v>53</v>
      </c>
      <c r="E26" s="78">
        <v>294</v>
      </c>
    </row>
    <row r="27" spans="1:7" s="102" customFormat="1" ht="49.5">
      <c r="A27" s="11">
        <v>1233</v>
      </c>
      <c r="B27" s="104">
        <v>43574</v>
      </c>
      <c r="C27" s="81" t="s">
        <v>317</v>
      </c>
      <c r="D27" s="81" t="s">
        <v>53</v>
      </c>
      <c r="E27" s="78">
        <v>397</v>
      </c>
    </row>
    <row r="28" spans="1:7" ht="49.5">
      <c r="A28" s="11">
        <v>1235</v>
      </c>
      <c r="B28" s="104">
        <v>43574</v>
      </c>
      <c r="C28" s="81" t="s">
        <v>317</v>
      </c>
      <c r="D28" s="81" t="s">
        <v>53</v>
      </c>
      <c r="E28" s="78">
        <v>199</v>
      </c>
    </row>
    <row r="29" spans="1:7" ht="49.5">
      <c r="A29" s="11">
        <v>1290</v>
      </c>
      <c r="B29" s="104">
        <v>43580</v>
      </c>
      <c r="C29" s="81" t="s">
        <v>307</v>
      </c>
      <c r="D29" s="81" t="s">
        <v>54</v>
      </c>
      <c r="E29" s="78">
        <v>13.4</v>
      </c>
    </row>
    <row r="30" spans="1:7" ht="49.5">
      <c r="A30" s="11">
        <v>1289</v>
      </c>
      <c r="B30" s="104">
        <v>43580</v>
      </c>
      <c r="C30" s="81" t="s">
        <v>311</v>
      </c>
      <c r="D30" s="81" t="s">
        <v>34</v>
      </c>
      <c r="E30" s="78">
        <v>35</v>
      </c>
    </row>
    <row r="31" spans="1:7" ht="49.5">
      <c r="A31" s="11">
        <v>1288</v>
      </c>
      <c r="B31" s="104">
        <v>43580</v>
      </c>
      <c r="C31" s="81" t="s">
        <v>312</v>
      </c>
      <c r="D31" s="81" t="s">
        <v>54</v>
      </c>
      <c r="E31" s="78">
        <v>55</v>
      </c>
    </row>
    <row r="32" spans="1:7" ht="49.5">
      <c r="A32" s="11">
        <v>1287</v>
      </c>
      <c r="B32" s="104">
        <v>43580</v>
      </c>
      <c r="C32" s="81" t="s">
        <v>314</v>
      </c>
      <c r="D32" s="81" t="s">
        <v>54</v>
      </c>
      <c r="E32" s="78">
        <v>56</v>
      </c>
    </row>
    <row r="33" spans="1:7" ht="49.5">
      <c r="A33" s="11">
        <v>1301</v>
      </c>
      <c r="B33" s="104">
        <v>43580</v>
      </c>
      <c r="C33" s="81" t="s">
        <v>315</v>
      </c>
      <c r="D33" s="81" t="s">
        <v>53</v>
      </c>
      <c r="E33" s="78">
        <v>57</v>
      </c>
      <c r="G33" s="150"/>
    </row>
    <row r="34" spans="1:7" ht="49.5">
      <c r="A34" s="11">
        <v>1285</v>
      </c>
      <c r="B34" s="104">
        <v>43580</v>
      </c>
      <c r="C34" s="81" t="s">
        <v>315</v>
      </c>
      <c r="D34" s="81" t="s">
        <v>53</v>
      </c>
      <c r="E34" s="78">
        <v>76</v>
      </c>
    </row>
    <row r="35" spans="1:7" ht="49.5">
      <c r="A35" s="11">
        <v>1298</v>
      </c>
      <c r="B35" s="104">
        <v>43580</v>
      </c>
      <c r="C35" s="81" t="s">
        <v>315</v>
      </c>
      <c r="D35" s="81" t="s">
        <v>53</v>
      </c>
      <c r="E35" s="78">
        <v>76</v>
      </c>
    </row>
    <row r="36" spans="1:7" ht="49.5">
      <c r="A36" s="11">
        <v>1295</v>
      </c>
      <c r="B36" s="104">
        <v>43580</v>
      </c>
      <c r="C36" s="81" t="s">
        <v>316</v>
      </c>
      <c r="D36" s="81" t="s">
        <v>34</v>
      </c>
      <c r="E36" s="78">
        <v>80</v>
      </c>
    </row>
    <row r="37" spans="1:7" ht="49.5">
      <c r="A37" s="11">
        <v>1297</v>
      </c>
      <c r="B37" s="104">
        <v>43580</v>
      </c>
      <c r="C37" s="81" t="s">
        <v>315</v>
      </c>
      <c r="D37" s="81" t="s">
        <v>53</v>
      </c>
      <c r="E37" s="78">
        <v>112</v>
      </c>
    </row>
    <row r="38" spans="1:7" ht="49.5">
      <c r="A38" s="11">
        <v>1286</v>
      </c>
      <c r="B38" s="104">
        <v>43580</v>
      </c>
      <c r="C38" s="81" t="s">
        <v>323</v>
      </c>
      <c r="D38" s="81" t="s">
        <v>53</v>
      </c>
      <c r="E38" s="78">
        <v>397</v>
      </c>
    </row>
    <row r="39" spans="1:7" ht="49.5">
      <c r="A39" s="11">
        <v>1291</v>
      </c>
      <c r="B39" s="104">
        <v>43580</v>
      </c>
      <c r="C39" s="81" t="s">
        <v>324</v>
      </c>
      <c r="D39" s="81" t="s">
        <v>54</v>
      </c>
      <c r="E39" s="78">
        <v>298</v>
      </c>
    </row>
    <row r="40" spans="1:7" ht="49.5">
      <c r="A40" s="11">
        <v>1292</v>
      </c>
      <c r="B40" s="104">
        <v>43580</v>
      </c>
      <c r="C40" s="81" t="s">
        <v>325</v>
      </c>
      <c r="D40" s="11" t="s">
        <v>34</v>
      </c>
      <c r="E40" s="78">
        <v>288</v>
      </c>
    </row>
    <row r="41" spans="1:7" ht="49.5">
      <c r="A41" s="11">
        <v>1293</v>
      </c>
      <c r="B41" s="104">
        <v>43580</v>
      </c>
      <c r="C41" s="81" t="s">
        <v>326</v>
      </c>
      <c r="D41" s="11" t="s">
        <v>34</v>
      </c>
      <c r="E41" s="78">
        <v>186</v>
      </c>
    </row>
    <row r="42" spans="1:7" ht="49.5">
      <c r="A42" s="11">
        <v>1294</v>
      </c>
      <c r="B42" s="104">
        <v>43580</v>
      </c>
      <c r="C42" s="81" t="s">
        <v>327</v>
      </c>
      <c r="D42" s="81" t="s">
        <v>54</v>
      </c>
      <c r="E42" s="78">
        <v>63.6</v>
      </c>
    </row>
    <row r="43" spans="1:7" ht="49.5">
      <c r="A43" s="11">
        <v>1296</v>
      </c>
      <c r="B43" s="104">
        <v>43580</v>
      </c>
      <c r="C43" s="81" t="s">
        <v>328</v>
      </c>
      <c r="D43" s="11" t="s">
        <v>34</v>
      </c>
      <c r="E43" s="78">
        <v>422</v>
      </c>
    </row>
    <row r="44" spans="1:7" ht="49.5">
      <c r="A44" s="11">
        <v>1299</v>
      </c>
      <c r="B44" s="104">
        <v>43580</v>
      </c>
      <c r="C44" s="81" t="s">
        <v>323</v>
      </c>
      <c r="D44" s="81" t="s">
        <v>53</v>
      </c>
      <c r="E44" s="78">
        <v>588</v>
      </c>
    </row>
    <row r="45" spans="1:7" ht="49.5">
      <c r="A45" s="11">
        <v>1300</v>
      </c>
      <c r="B45" s="104">
        <v>43580</v>
      </c>
      <c r="C45" s="81" t="s">
        <v>323</v>
      </c>
      <c r="D45" s="81" t="s">
        <v>53</v>
      </c>
      <c r="E45" s="78">
        <v>397</v>
      </c>
    </row>
    <row r="46" spans="1:7" ht="49.5">
      <c r="A46" s="11">
        <v>1302</v>
      </c>
      <c r="B46" s="104">
        <v>43580</v>
      </c>
      <c r="C46" s="81" t="s">
        <v>323</v>
      </c>
      <c r="D46" s="81" t="s">
        <v>53</v>
      </c>
      <c r="E46" s="78">
        <v>299</v>
      </c>
    </row>
    <row r="47" spans="1:7" s="102" customFormat="1" ht="21.75" customHeight="1">
      <c r="A47" s="98"/>
      <c r="B47" s="103"/>
      <c r="C47" s="76" t="s">
        <v>28</v>
      </c>
      <c r="D47" s="76"/>
      <c r="E47" s="107">
        <f>SUM(E9:E46)</f>
        <v>302503.51</v>
      </c>
    </row>
  </sheetData>
  <sortState ref="A9:E46">
    <sortCondition ref="B9:B46"/>
  </sortState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opLeftCell="A64" workbookViewId="0">
      <selection activeCell="N14" sqref="N14"/>
    </sheetView>
  </sheetViews>
  <sheetFormatPr defaultColWidth="9.140625" defaultRowHeight="16.5"/>
  <cols>
    <col min="1" max="1" width="10.85546875" style="49" customWidth="1"/>
    <col min="2" max="2" width="14.85546875" style="55" customWidth="1"/>
    <col min="3" max="3" width="92.5703125" style="57" customWidth="1"/>
    <col min="4" max="4" width="29.7109375" style="57" customWidth="1"/>
    <col min="5" max="5" width="16.5703125" style="53" customWidth="1"/>
    <col min="6" max="16384" width="9.140625" style="41"/>
  </cols>
  <sheetData>
    <row r="1" spans="1:5">
      <c r="A1" s="54" t="s">
        <v>35</v>
      </c>
    </row>
    <row r="2" spans="1:5">
      <c r="A2" s="54" t="s">
        <v>16</v>
      </c>
    </row>
    <row r="3" spans="1:5">
      <c r="A3" s="54" t="s">
        <v>36</v>
      </c>
    </row>
    <row r="4" spans="1:5">
      <c r="A4" s="54" t="s">
        <v>45</v>
      </c>
    </row>
    <row r="5" spans="1:5">
      <c r="A5" s="54"/>
    </row>
    <row r="6" spans="1:5">
      <c r="A6" s="54"/>
      <c r="C6" s="122" t="s">
        <v>329</v>
      </c>
    </row>
    <row r="7" spans="1:5" s="102" customFormat="1">
      <c r="A7" s="98" t="s">
        <v>18</v>
      </c>
      <c r="B7" s="99" t="s">
        <v>17</v>
      </c>
      <c r="C7" s="100" t="s">
        <v>19</v>
      </c>
      <c r="D7" s="76" t="s">
        <v>20</v>
      </c>
      <c r="E7" s="101" t="s">
        <v>21</v>
      </c>
    </row>
    <row r="8" spans="1:5" s="183" customFormat="1" ht="33">
      <c r="A8" s="184">
        <v>1153</v>
      </c>
      <c r="B8" s="185">
        <v>43563</v>
      </c>
      <c r="C8" s="186" t="s">
        <v>342</v>
      </c>
      <c r="D8" s="187" t="s">
        <v>343</v>
      </c>
      <c r="E8" s="106">
        <v>1657152.35</v>
      </c>
    </row>
    <row r="9" spans="1:5" s="183" customFormat="1" ht="66">
      <c r="A9" s="184">
        <v>305</v>
      </c>
      <c r="B9" s="185">
        <v>43570</v>
      </c>
      <c r="C9" s="186" t="s">
        <v>344</v>
      </c>
      <c r="D9" s="187" t="s">
        <v>49</v>
      </c>
      <c r="E9" s="106">
        <v>-65592.03</v>
      </c>
    </row>
    <row r="10" spans="1:5" s="102" customFormat="1" ht="33">
      <c r="A10" s="11">
        <v>1343</v>
      </c>
      <c r="B10" s="104">
        <v>43579</v>
      </c>
      <c r="C10" s="81" t="s">
        <v>330</v>
      </c>
      <c r="D10" s="81" t="s">
        <v>53</v>
      </c>
      <c r="E10" s="78">
        <v>608</v>
      </c>
    </row>
    <row r="11" spans="1:5" s="102" customFormat="1" ht="33">
      <c r="A11" s="11">
        <v>1344</v>
      </c>
      <c r="B11" s="104">
        <v>43579</v>
      </c>
      <c r="C11" s="81" t="s">
        <v>330</v>
      </c>
      <c r="D11" s="81" t="s">
        <v>53</v>
      </c>
      <c r="E11" s="78">
        <v>608</v>
      </c>
    </row>
    <row r="12" spans="1:5" ht="33">
      <c r="A12" s="11">
        <v>1345</v>
      </c>
      <c r="B12" s="104">
        <v>43579</v>
      </c>
      <c r="C12" s="81" t="s">
        <v>330</v>
      </c>
      <c r="D12" s="81" t="s">
        <v>53</v>
      </c>
      <c r="E12" s="78">
        <v>656</v>
      </c>
    </row>
    <row r="13" spans="1:5" s="102" customFormat="1" ht="33">
      <c r="A13" s="11">
        <v>1346</v>
      </c>
      <c r="B13" s="104">
        <v>43579</v>
      </c>
      <c r="C13" s="81" t="s">
        <v>330</v>
      </c>
      <c r="D13" s="81" t="s">
        <v>53</v>
      </c>
      <c r="E13" s="78">
        <v>608</v>
      </c>
    </row>
    <row r="14" spans="1:5" s="102" customFormat="1" ht="33">
      <c r="A14" s="11">
        <v>1347</v>
      </c>
      <c r="B14" s="104">
        <v>43579</v>
      </c>
      <c r="C14" s="81" t="s">
        <v>330</v>
      </c>
      <c r="D14" s="81" t="s">
        <v>53</v>
      </c>
      <c r="E14" s="78">
        <v>768</v>
      </c>
    </row>
    <row r="15" spans="1:5" ht="33">
      <c r="A15" s="11">
        <v>1348</v>
      </c>
      <c r="B15" s="104">
        <v>43579</v>
      </c>
      <c r="C15" s="81" t="s">
        <v>330</v>
      </c>
      <c r="D15" s="81" t="s">
        <v>53</v>
      </c>
      <c r="E15" s="78">
        <v>608</v>
      </c>
    </row>
    <row r="16" spans="1:5" ht="33">
      <c r="A16" s="11">
        <v>1349</v>
      </c>
      <c r="B16" s="104">
        <v>43579</v>
      </c>
      <c r="C16" s="81" t="s">
        <v>330</v>
      </c>
      <c r="D16" s="81" t="s">
        <v>53</v>
      </c>
      <c r="E16" s="78">
        <v>608</v>
      </c>
    </row>
    <row r="17" spans="1:5" ht="33">
      <c r="A17" s="11">
        <v>1350</v>
      </c>
      <c r="B17" s="104">
        <v>43579</v>
      </c>
      <c r="C17" s="81" t="s">
        <v>330</v>
      </c>
      <c r="D17" s="81" t="s">
        <v>53</v>
      </c>
      <c r="E17" s="78">
        <v>655</v>
      </c>
    </row>
    <row r="18" spans="1:5" ht="33">
      <c r="A18" s="11">
        <v>1351</v>
      </c>
      <c r="B18" s="104">
        <v>43579</v>
      </c>
      <c r="C18" s="81" t="s">
        <v>330</v>
      </c>
      <c r="D18" s="81" t="s">
        <v>53</v>
      </c>
      <c r="E18" s="78">
        <v>246</v>
      </c>
    </row>
    <row r="19" spans="1:5" ht="33">
      <c r="A19" s="11">
        <v>1352</v>
      </c>
      <c r="B19" s="104">
        <v>43579</v>
      </c>
      <c r="C19" s="81" t="s">
        <v>330</v>
      </c>
      <c r="D19" s="81" t="s">
        <v>53</v>
      </c>
      <c r="E19" s="78">
        <v>228</v>
      </c>
    </row>
    <row r="20" spans="1:5" ht="49.5">
      <c r="A20" s="11">
        <v>1353</v>
      </c>
      <c r="B20" s="104">
        <v>43579</v>
      </c>
      <c r="C20" s="81" t="s">
        <v>331</v>
      </c>
      <c r="D20" s="81" t="s">
        <v>54</v>
      </c>
      <c r="E20" s="78">
        <v>3354</v>
      </c>
    </row>
    <row r="21" spans="1:5" s="102" customFormat="1" ht="33">
      <c r="A21" s="11">
        <v>1354</v>
      </c>
      <c r="B21" s="104">
        <v>43579</v>
      </c>
      <c r="C21" s="81" t="s">
        <v>332</v>
      </c>
      <c r="D21" s="11" t="s">
        <v>34</v>
      </c>
      <c r="E21" s="78">
        <v>272</v>
      </c>
    </row>
    <row r="22" spans="1:5" ht="49.5">
      <c r="A22" s="11">
        <v>1355</v>
      </c>
      <c r="B22" s="104">
        <v>43579</v>
      </c>
      <c r="C22" s="81" t="s">
        <v>333</v>
      </c>
      <c r="D22" s="81" t="s">
        <v>54</v>
      </c>
      <c r="E22" s="78">
        <v>1452</v>
      </c>
    </row>
    <row r="23" spans="1:5" ht="33">
      <c r="A23" s="11">
        <v>1356</v>
      </c>
      <c r="B23" s="104">
        <v>43579</v>
      </c>
      <c r="C23" s="81" t="s">
        <v>334</v>
      </c>
      <c r="D23" s="11" t="s">
        <v>34</v>
      </c>
      <c r="E23" s="78">
        <v>943</v>
      </c>
    </row>
    <row r="24" spans="1:5" ht="49.5">
      <c r="A24" s="11">
        <v>1357</v>
      </c>
      <c r="B24" s="104">
        <v>43579</v>
      </c>
      <c r="C24" s="81" t="s">
        <v>335</v>
      </c>
      <c r="D24" s="81" t="s">
        <v>54</v>
      </c>
      <c r="E24" s="78">
        <v>327.8</v>
      </c>
    </row>
    <row r="25" spans="1:5" ht="33">
      <c r="A25" s="11">
        <v>1358</v>
      </c>
      <c r="B25" s="104">
        <v>43579</v>
      </c>
      <c r="C25" s="81" t="s">
        <v>330</v>
      </c>
      <c r="D25" s="81" t="s">
        <v>53</v>
      </c>
      <c r="E25" s="78">
        <v>628</v>
      </c>
    </row>
    <row r="26" spans="1:5" ht="33">
      <c r="A26" s="11">
        <v>1359</v>
      </c>
      <c r="B26" s="104">
        <v>43579</v>
      </c>
      <c r="C26" s="81" t="s">
        <v>330</v>
      </c>
      <c r="D26" s="81" t="s">
        <v>53</v>
      </c>
      <c r="E26" s="78">
        <v>242</v>
      </c>
    </row>
    <row r="27" spans="1:5" ht="33">
      <c r="A27" s="11">
        <v>1360</v>
      </c>
      <c r="B27" s="104">
        <v>43579</v>
      </c>
      <c r="C27" s="81" t="s">
        <v>330</v>
      </c>
      <c r="D27" s="81" t="s">
        <v>53</v>
      </c>
      <c r="E27" s="78">
        <v>254</v>
      </c>
    </row>
    <row r="28" spans="1:5" ht="33">
      <c r="A28" s="11">
        <v>1361</v>
      </c>
      <c r="B28" s="104">
        <v>43579</v>
      </c>
      <c r="C28" s="81" t="s">
        <v>330</v>
      </c>
      <c r="D28" s="81" t="s">
        <v>53</v>
      </c>
      <c r="E28" s="78">
        <v>640</v>
      </c>
    </row>
    <row r="29" spans="1:5" ht="33">
      <c r="A29" s="11">
        <v>1362</v>
      </c>
      <c r="B29" s="104">
        <v>43579</v>
      </c>
      <c r="C29" s="81" t="s">
        <v>330</v>
      </c>
      <c r="D29" s="81" t="s">
        <v>53</v>
      </c>
      <c r="E29" s="78">
        <v>272</v>
      </c>
    </row>
    <row r="30" spans="1:5" ht="33">
      <c r="A30" s="11">
        <v>1363</v>
      </c>
      <c r="B30" s="104">
        <v>43579</v>
      </c>
      <c r="C30" s="81" t="s">
        <v>330</v>
      </c>
      <c r="D30" s="81" t="s">
        <v>53</v>
      </c>
      <c r="E30" s="78">
        <v>216</v>
      </c>
    </row>
    <row r="31" spans="1:5" ht="33">
      <c r="A31" s="11">
        <v>1364</v>
      </c>
      <c r="B31" s="104">
        <v>43579</v>
      </c>
      <c r="C31" s="81" t="s">
        <v>330</v>
      </c>
      <c r="D31" s="81" t="s">
        <v>53</v>
      </c>
      <c r="E31" s="78">
        <v>144</v>
      </c>
    </row>
    <row r="32" spans="1:5" ht="33">
      <c r="A32" s="11">
        <v>1365</v>
      </c>
      <c r="B32" s="104">
        <v>43579</v>
      </c>
      <c r="C32" s="81" t="s">
        <v>330</v>
      </c>
      <c r="D32" s="81" t="s">
        <v>53</v>
      </c>
      <c r="E32" s="78">
        <v>281</v>
      </c>
    </row>
    <row r="33" spans="1:5" ht="33">
      <c r="A33" s="11">
        <v>1366</v>
      </c>
      <c r="B33" s="104">
        <v>43579</v>
      </c>
      <c r="C33" s="81" t="s">
        <v>330</v>
      </c>
      <c r="D33" s="81" t="s">
        <v>53</v>
      </c>
      <c r="E33" s="78">
        <v>203</v>
      </c>
    </row>
    <row r="34" spans="1:5" ht="33">
      <c r="A34" s="11">
        <v>1319</v>
      </c>
      <c r="B34" s="104">
        <v>43579</v>
      </c>
      <c r="C34" s="81" t="s">
        <v>336</v>
      </c>
      <c r="D34" s="81" t="s">
        <v>53</v>
      </c>
      <c r="E34" s="78">
        <v>3448</v>
      </c>
    </row>
    <row r="35" spans="1:5" ht="33">
      <c r="A35" s="11">
        <v>1320</v>
      </c>
      <c r="B35" s="104">
        <v>43579</v>
      </c>
      <c r="C35" s="81" t="s">
        <v>336</v>
      </c>
      <c r="D35" s="81" t="s">
        <v>53</v>
      </c>
      <c r="E35" s="78">
        <v>3564</v>
      </c>
    </row>
    <row r="36" spans="1:5" ht="33">
      <c r="A36" s="11">
        <v>1321</v>
      </c>
      <c r="B36" s="104">
        <v>43579</v>
      </c>
      <c r="C36" s="81" t="s">
        <v>336</v>
      </c>
      <c r="D36" s="81" t="s">
        <v>53</v>
      </c>
      <c r="E36" s="78">
        <v>3448</v>
      </c>
    </row>
    <row r="37" spans="1:5" ht="33">
      <c r="A37" s="11">
        <v>1322</v>
      </c>
      <c r="B37" s="104">
        <v>43579</v>
      </c>
      <c r="C37" s="81" t="s">
        <v>336</v>
      </c>
      <c r="D37" s="81" t="s">
        <v>53</v>
      </c>
      <c r="E37" s="78">
        <v>3721</v>
      </c>
    </row>
    <row r="38" spans="1:5" ht="33">
      <c r="A38" s="11">
        <v>1323</v>
      </c>
      <c r="B38" s="104">
        <v>43579</v>
      </c>
      <c r="C38" s="81" t="s">
        <v>336</v>
      </c>
      <c r="D38" s="81" t="s">
        <v>53</v>
      </c>
      <c r="E38" s="78">
        <v>3448</v>
      </c>
    </row>
    <row r="39" spans="1:5" ht="33">
      <c r="A39" s="11">
        <v>1324</v>
      </c>
      <c r="B39" s="104">
        <v>43579</v>
      </c>
      <c r="C39" s="81" t="s">
        <v>336</v>
      </c>
      <c r="D39" s="81" t="s">
        <v>53</v>
      </c>
      <c r="E39" s="78">
        <v>4351</v>
      </c>
    </row>
    <row r="40" spans="1:5" ht="33">
      <c r="A40" s="11">
        <v>1325</v>
      </c>
      <c r="B40" s="104">
        <v>43579</v>
      </c>
      <c r="C40" s="81" t="s">
        <v>336</v>
      </c>
      <c r="D40" s="81" t="s">
        <v>53</v>
      </c>
      <c r="E40" s="78">
        <v>3448</v>
      </c>
    </row>
    <row r="41" spans="1:5" ht="33">
      <c r="A41" s="11">
        <v>1326</v>
      </c>
      <c r="B41" s="104">
        <v>43579</v>
      </c>
      <c r="C41" s="81" t="s">
        <v>336</v>
      </c>
      <c r="D41" s="81" t="s">
        <v>53</v>
      </c>
      <c r="E41" s="78">
        <v>3448</v>
      </c>
    </row>
    <row r="42" spans="1:5" ht="33">
      <c r="A42" s="11">
        <v>1327</v>
      </c>
      <c r="B42" s="104">
        <v>43579</v>
      </c>
      <c r="C42" s="81" t="s">
        <v>336</v>
      </c>
      <c r="D42" s="81" t="s">
        <v>53</v>
      </c>
      <c r="E42" s="78">
        <v>3712</v>
      </c>
    </row>
    <row r="43" spans="1:5" ht="33">
      <c r="A43" s="11">
        <v>1328</v>
      </c>
      <c r="B43" s="104">
        <v>43579</v>
      </c>
      <c r="C43" s="81" t="s">
        <v>336</v>
      </c>
      <c r="D43" s="81" t="s">
        <v>53</v>
      </c>
      <c r="E43" s="78">
        <v>1391</v>
      </c>
    </row>
    <row r="44" spans="1:5" ht="33">
      <c r="A44" s="11">
        <v>1329</v>
      </c>
      <c r="B44" s="104">
        <v>43579</v>
      </c>
      <c r="C44" s="81" t="s">
        <v>336</v>
      </c>
      <c r="D44" s="81" t="s">
        <v>53</v>
      </c>
      <c r="E44" s="78">
        <v>1290</v>
      </c>
    </row>
    <row r="45" spans="1:5" ht="33">
      <c r="A45" s="11">
        <v>1330</v>
      </c>
      <c r="B45" s="104">
        <v>43579</v>
      </c>
      <c r="C45" s="81" t="s">
        <v>336</v>
      </c>
      <c r="D45" s="81" t="s">
        <v>53</v>
      </c>
      <c r="E45" s="78">
        <v>1375</v>
      </c>
    </row>
    <row r="46" spans="1:5" ht="33">
      <c r="A46" s="11">
        <v>1331</v>
      </c>
      <c r="B46" s="104">
        <v>43579</v>
      </c>
      <c r="C46" s="81" t="s">
        <v>336</v>
      </c>
      <c r="D46" s="81" t="s">
        <v>53</v>
      </c>
      <c r="E46" s="78">
        <v>1441</v>
      </c>
    </row>
    <row r="47" spans="1:5" ht="33">
      <c r="A47" s="11">
        <v>1332</v>
      </c>
      <c r="B47" s="104">
        <v>43579</v>
      </c>
      <c r="C47" s="81" t="s">
        <v>336</v>
      </c>
      <c r="D47" s="81" t="s">
        <v>53</v>
      </c>
      <c r="E47" s="78">
        <v>3630</v>
      </c>
    </row>
    <row r="48" spans="1:5" ht="33">
      <c r="A48" s="11">
        <v>1333</v>
      </c>
      <c r="B48" s="104">
        <v>43579</v>
      </c>
      <c r="C48" s="81" t="s">
        <v>336</v>
      </c>
      <c r="D48" s="81" t="s">
        <v>53</v>
      </c>
      <c r="E48" s="78">
        <v>1544</v>
      </c>
    </row>
    <row r="49" spans="1:5" ht="33">
      <c r="A49" s="11">
        <v>1334</v>
      </c>
      <c r="B49" s="104">
        <v>43579</v>
      </c>
      <c r="C49" s="81" t="s">
        <v>336</v>
      </c>
      <c r="D49" s="81" t="s">
        <v>53</v>
      </c>
      <c r="E49" s="78">
        <v>1228</v>
      </c>
    </row>
    <row r="50" spans="1:5" ht="33">
      <c r="A50" s="11">
        <v>1335</v>
      </c>
      <c r="B50" s="104">
        <v>43579</v>
      </c>
      <c r="C50" s="81" t="s">
        <v>336</v>
      </c>
      <c r="D50" s="81" t="s">
        <v>53</v>
      </c>
      <c r="E50" s="78">
        <v>818</v>
      </c>
    </row>
    <row r="51" spans="1:5" ht="33">
      <c r="A51" s="11">
        <v>1336</v>
      </c>
      <c r="B51" s="104">
        <v>43579</v>
      </c>
      <c r="C51" s="81" t="s">
        <v>336</v>
      </c>
      <c r="D51" s="81" t="s">
        <v>53</v>
      </c>
      <c r="E51" s="78">
        <v>1590</v>
      </c>
    </row>
    <row r="52" spans="1:5" ht="33">
      <c r="A52" s="11">
        <v>1337</v>
      </c>
      <c r="B52" s="104">
        <v>43579</v>
      </c>
      <c r="C52" s="81" t="s">
        <v>336</v>
      </c>
      <c r="D52" s="81" t="s">
        <v>53</v>
      </c>
      <c r="E52" s="78">
        <v>1155</v>
      </c>
    </row>
    <row r="53" spans="1:5" ht="49.5">
      <c r="A53" s="11">
        <v>1338</v>
      </c>
      <c r="B53" s="104">
        <v>43579</v>
      </c>
      <c r="C53" s="81" t="s">
        <v>337</v>
      </c>
      <c r="D53" s="81" t="s">
        <v>54</v>
      </c>
      <c r="E53" s="78">
        <v>19004</v>
      </c>
    </row>
    <row r="54" spans="1:5" ht="33">
      <c r="A54" s="11">
        <v>1339</v>
      </c>
      <c r="B54" s="104">
        <v>43579</v>
      </c>
      <c r="C54" s="81" t="s">
        <v>338</v>
      </c>
      <c r="D54" s="11" t="s">
        <v>34</v>
      </c>
      <c r="E54" s="78">
        <v>1535</v>
      </c>
    </row>
    <row r="55" spans="1:5" ht="49.5">
      <c r="A55" s="11">
        <v>1340</v>
      </c>
      <c r="B55" s="104">
        <v>43579</v>
      </c>
      <c r="C55" s="81" t="s">
        <v>339</v>
      </c>
      <c r="D55" s="81" t="s">
        <v>54</v>
      </c>
      <c r="E55" s="78">
        <v>8217</v>
      </c>
    </row>
    <row r="56" spans="1:5" ht="33">
      <c r="A56" s="11">
        <v>1341</v>
      </c>
      <c r="B56" s="104">
        <v>43579</v>
      </c>
      <c r="C56" s="81" t="s">
        <v>340</v>
      </c>
      <c r="D56" s="11" t="s">
        <v>34</v>
      </c>
      <c r="E56" s="78">
        <v>5338</v>
      </c>
    </row>
    <row r="57" spans="1:5" ht="49.5">
      <c r="A57" s="11">
        <v>1342</v>
      </c>
      <c r="B57" s="104">
        <v>43579</v>
      </c>
      <c r="C57" s="81" t="s">
        <v>341</v>
      </c>
      <c r="D57" s="81" t="s">
        <v>54</v>
      </c>
      <c r="E57" s="78">
        <v>1846.2</v>
      </c>
    </row>
    <row r="58" spans="1:5" s="102" customFormat="1">
      <c r="A58" s="98"/>
      <c r="B58" s="103"/>
      <c r="C58" s="76" t="s">
        <v>28</v>
      </c>
      <c r="D58" s="76"/>
      <c r="E58" s="77">
        <f>SUM(E8:E57)</f>
        <v>1690372.32</v>
      </c>
    </row>
  </sheetData>
  <sortState ref="A8:E57">
    <sortCondition ref="B8:B57"/>
  </sortState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topLeftCell="A16" workbookViewId="0">
      <selection activeCell="E34" sqref="E34"/>
    </sheetView>
  </sheetViews>
  <sheetFormatPr defaultRowHeight="15"/>
  <cols>
    <col min="2" max="2" width="17.140625" customWidth="1"/>
    <col min="7" max="7" width="29.7109375" customWidth="1"/>
  </cols>
  <sheetData>
    <row r="1" spans="1:7">
      <c r="A1" s="191" t="s">
        <v>354</v>
      </c>
      <c r="B1" s="191"/>
      <c r="C1" s="191"/>
      <c r="D1" s="191"/>
      <c r="E1" s="191"/>
      <c r="F1" s="191"/>
      <c r="G1" s="191"/>
    </row>
    <row r="2" spans="1:7" ht="15.75" thickBot="1">
      <c r="A2" s="192" t="s">
        <v>355</v>
      </c>
      <c r="B2" s="192"/>
      <c r="C2" s="192"/>
      <c r="D2" s="192"/>
      <c r="E2" s="192"/>
      <c r="F2" s="192"/>
      <c r="G2" s="192"/>
    </row>
    <row r="3" spans="1:7">
      <c r="A3" s="193" t="s">
        <v>356</v>
      </c>
      <c r="B3" s="193" t="s">
        <v>357</v>
      </c>
      <c r="C3" s="193" t="s">
        <v>3</v>
      </c>
      <c r="D3" s="193" t="s">
        <v>6</v>
      </c>
      <c r="E3" s="193" t="s">
        <v>358</v>
      </c>
      <c r="F3" s="193" t="s">
        <v>4</v>
      </c>
      <c r="G3" s="193" t="s">
        <v>359</v>
      </c>
    </row>
    <row r="4" spans="1:7" ht="15.75" thickBot="1">
      <c r="A4" s="194"/>
      <c r="B4" s="194"/>
      <c r="C4" s="194"/>
      <c r="D4" s="194"/>
      <c r="E4" s="194"/>
      <c r="F4" s="194"/>
      <c r="G4" s="194"/>
    </row>
    <row r="5" spans="1:7" ht="45.75" thickBot="1">
      <c r="A5" s="195">
        <v>1</v>
      </c>
      <c r="B5" s="196">
        <v>74</v>
      </c>
      <c r="C5" s="197">
        <v>43469</v>
      </c>
      <c r="D5" s="196">
        <v>61.01</v>
      </c>
      <c r="E5" s="196">
        <v>65</v>
      </c>
      <c r="F5" s="198" t="s">
        <v>360</v>
      </c>
      <c r="G5" s="199" t="s">
        <v>361</v>
      </c>
    </row>
    <row r="6" spans="1:7" ht="60.75" thickBot="1">
      <c r="A6" s="195">
        <v>2</v>
      </c>
      <c r="B6" s="196">
        <v>75</v>
      </c>
      <c r="C6" s="197">
        <v>43469</v>
      </c>
      <c r="D6" s="196">
        <v>61.01</v>
      </c>
      <c r="E6" s="196">
        <v>65</v>
      </c>
      <c r="F6" s="198" t="s">
        <v>362</v>
      </c>
      <c r="G6" s="199" t="s">
        <v>363</v>
      </c>
    </row>
    <row r="7" spans="1:7" ht="45.75" thickBot="1">
      <c r="A7" s="195">
        <v>3</v>
      </c>
      <c r="B7" s="196">
        <v>76</v>
      </c>
      <c r="C7" s="197">
        <v>43469</v>
      </c>
      <c r="D7" s="196">
        <v>61.01</v>
      </c>
      <c r="E7" s="196">
        <v>65</v>
      </c>
      <c r="F7" s="198" t="s">
        <v>364</v>
      </c>
      <c r="G7" s="199" t="s">
        <v>365</v>
      </c>
    </row>
    <row r="8" spans="1:7" ht="26.25" thickBot="1">
      <c r="A8" s="195">
        <v>4</v>
      </c>
      <c r="B8" s="196">
        <v>77</v>
      </c>
      <c r="C8" s="197">
        <v>43469</v>
      </c>
      <c r="D8" s="196">
        <v>61.01</v>
      </c>
      <c r="E8" s="196">
        <v>71.010000000000005</v>
      </c>
      <c r="F8" s="200" t="s">
        <v>366</v>
      </c>
      <c r="G8" s="201" t="s">
        <v>367</v>
      </c>
    </row>
    <row r="9" spans="1:7" ht="15.75" thickBot="1">
      <c r="A9" s="195">
        <v>5</v>
      </c>
      <c r="B9" s="196">
        <v>78</v>
      </c>
      <c r="C9" s="197">
        <v>43559</v>
      </c>
      <c r="D9" s="196">
        <v>61.01</v>
      </c>
      <c r="E9" s="196">
        <v>65</v>
      </c>
      <c r="F9" s="198" t="s">
        <v>368</v>
      </c>
      <c r="G9" s="199" t="s">
        <v>369</v>
      </c>
    </row>
    <row r="10" spans="1:7" ht="15.75" thickBot="1">
      <c r="A10" s="195">
        <v>6</v>
      </c>
      <c r="B10" s="196">
        <v>79</v>
      </c>
      <c r="C10" s="197">
        <v>43559</v>
      </c>
      <c r="D10" s="196">
        <v>61.01</v>
      </c>
      <c r="E10" s="196">
        <v>65</v>
      </c>
      <c r="F10" s="198" t="s">
        <v>370</v>
      </c>
      <c r="G10" s="199" t="s">
        <v>369</v>
      </c>
    </row>
    <row r="11" spans="1:7" ht="30.75" thickBot="1">
      <c r="A11" s="195">
        <v>7</v>
      </c>
      <c r="B11" s="196">
        <v>80</v>
      </c>
      <c r="C11" s="197">
        <v>43559</v>
      </c>
      <c r="D11" s="196">
        <v>61.01</v>
      </c>
      <c r="E11" s="196">
        <v>65</v>
      </c>
      <c r="F11" s="198" t="s">
        <v>371</v>
      </c>
      <c r="G11" s="199" t="s">
        <v>372</v>
      </c>
    </row>
    <row r="12" spans="1:7" ht="45.75" thickBot="1">
      <c r="A12" s="195">
        <v>8</v>
      </c>
      <c r="B12" s="196">
        <v>81</v>
      </c>
      <c r="C12" s="197">
        <v>43559</v>
      </c>
      <c r="D12" s="196">
        <v>61.01</v>
      </c>
      <c r="E12" s="196">
        <v>65</v>
      </c>
      <c r="F12" s="198" t="s">
        <v>373</v>
      </c>
      <c r="G12" s="199" t="s">
        <v>374</v>
      </c>
    </row>
    <row r="13" spans="1:7" ht="45.75" thickBot="1">
      <c r="A13" s="195">
        <v>9</v>
      </c>
      <c r="B13" s="196">
        <v>82</v>
      </c>
      <c r="C13" s="197">
        <v>43712</v>
      </c>
      <c r="D13" s="196">
        <v>61.01</v>
      </c>
      <c r="E13" s="196">
        <v>65</v>
      </c>
      <c r="F13" s="198" t="s">
        <v>375</v>
      </c>
      <c r="G13" s="199" t="s">
        <v>376</v>
      </c>
    </row>
    <row r="14" spans="1:7" ht="45.75" thickBot="1">
      <c r="A14" s="195">
        <v>10</v>
      </c>
      <c r="B14" s="196">
        <v>83</v>
      </c>
      <c r="C14" s="197">
        <v>43712</v>
      </c>
      <c r="D14" s="196">
        <v>61.01</v>
      </c>
      <c r="E14" s="196">
        <v>65</v>
      </c>
      <c r="F14" s="198" t="s">
        <v>377</v>
      </c>
      <c r="G14" s="199" t="s">
        <v>378</v>
      </c>
    </row>
    <row r="15" spans="1:7" ht="15.75" thickBot="1">
      <c r="A15" s="195">
        <v>11</v>
      </c>
      <c r="B15" s="196" t="s">
        <v>379</v>
      </c>
      <c r="C15" s="197">
        <v>43712</v>
      </c>
      <c r="D15" s="196">
        <v>61.01</v>
      </c>
      <c r="E15" s="196">
        <v>65</v>
      </c>
      <c r="F15" s="198" t="s">
        <v>380</v>
      </c>
      <c r="G15" s="199" t="s">
        <v>381</v>
      </c>
    </row>
    <row r="16" spans="1:7" ht="30.75" thickBot="1">
      <c r="A16" s="195">
        <v>12</v>
      </c>
      <c r="B16" s="196">
        <v>93</v>
      </c>
      <c r="C16" s="198" t="s">
        <v>382</v>
      </c>
      <c r="D16" s="196">
        <v>61.01</v>
      </c>
      <c r="E16" s="196">
        <v>65</v>
      </c>
      <c r="F16" s="202" t="s">
        <v>383</v>
      </c>
      <c r="G16" s="199" t="s">
        <v>384</v>
      </c>
    </row>
    <row r="17" spans="1:7" ht="24.75" thickBot="1">
      <c r="A17" s="195">
        <v>13</v>
      </c>
      <c r="B17" s="196" t="s">
        <v>385</v>
      </c>
      <c r="C17" s="198" t="s">
        <v>382</v>
      </c>
      <c r="D17" s="196">
        <v>61.01</v>
      </c>
      <c r="E17" s="196">
        <v>71.010000000000005</v>
      </c>
      <c r="F17" s="202" t="s">
        <v>386</v>
      </c>
      <c r="G17" s="201" t="s">
        <v>387</v>
      </c>
    </row>
    <row r="18" spans="1:7" ht="60.75" thickBot="1">
      <c r="A18" s="195">
        <v>14</v>
      </c>
      <c r="B18" s="196">
        <v>94</v>
      </c>
      <c r="C18" s="198" t="s">
        <v>388</v>
      </c>
      <c r="D18" s="196">
        <v>61.01</v>
      </c>
      <c r="E18" s="196">
        <v>65</v>
      </c>
      <c r="F18" s="202" t="s">
        <v>362</v>
      </c>
      <c r="G18" s="199" t="s">
        <v>389</v>
      </c>
    </row>
    <row r="19" spans="1:7" ht="30.75" thickBot="1">
      <c r="A19" s="195">
        <v>15</v>
      </c>
      <c r="B19" s="196">
        <v>95</v>
      </c>
      <c r="C19" s="198" t="s">
        <v>388</v>
      </c>
      <c r="D19" s="196">
        <v>61.01</v>
      </c>
      <c r="E19" s="196">
        <v>65</v>
      </c>
      <c r="F19" s="202" t="s">
        <v>390</v>
      </c>
      <c r="G19" s="199" t="s">
        <v>391</v>
      </c>
    </row>
    <row r="20" spans="1:7" ht="45.75" thickBot="1">
      <c r="A20" s="195">
        <v>16</v>
      </c>
      <c r="B20" s="196">
        <v>96</v>
      </c>
      <c r="C20" s="198" t="s">
        <v>392</v>
      </c>
      <c r="D20" s="196">
        <v>61.01</v>
      </c>
      <c r="E20" s="196">
        <v>65</v>
      </c>
      <c r="F20" s="202" t="s">
        <v>393</v>
      </c>
      <c r="G20" s="199" t="s">
        <v>394</v>
      </c>
    </row>
    <row r="21" spans="1:7" ht="15.75" thickBot="1">
      <c r="A21" s="195"/>
      <c r="B21" s="196"/>
      <c r="C21" s="203" t="s">
        <v>395</v>
      </c>
      <c r="D21" s="196"/>
      <c r="E21" s="196"/>
      <c r="F21" s="198" t="s">
        <v>396</v>
      </c>
      <c r="G21" s="199"/>
    </row>
  </sheetData>
  <mergeCells count="9">
    <mergeCell ref="A1:G1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personal</vt:lpstr>
      <vt:lpstr>materiale cap 61.01</vt:lpstr>
      <vt:lpstr>venituri proprii- titlul 20</vt:lpstr>
      <vt:lpstr>titlul IX- Alte cheltuieli</vt:lpstr>
      <vt:lpstr>transferuri </vt:lpstr>
      <vt:lpstr>proiecte cap. 61.01 </vt:lpstr>
      <vt:lpstr>proiecte cap. 61.08 </vt:lpstr>
      <vt:lpstr>dipfie</vt:lpstr>
      <vt:lpstr>'materiale cap 61.01'!Print_Area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2019-05-13T06:38:50Z</dcterms:modified>
</cp:coreProperties>
</file>