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_FilterDatabase" localSheetId="0" hidden="1">'Sheet1'!$A$7:$V$41</definedName>
    <definedName name="_xlnm.Print_Area" localSheetId="0">'Sheet1'!$A$1:$V$41</definedName>
    <definedName name="_xlnm.Print_Titles" localSheetId="0">'Sheet1'!$5:$7</definedName>
  </definedNames>
  <calcPr fullCalcOnLoad="1"/>
</workbook>
</file>

<file path=xl/sharedStrings.xml><?xml version="1.0" encoding="utf-8"?>
<sst xmlns="http://schemas.openxmlformats.org/spreadsheetml/2006/main" count="397" uniqueCount="181">
  <si>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</si>
  <si>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</si>
  <si>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</si>
  <si>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</si>
  <si>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</si>
  <si>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</si>
  <si>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</si>
  <si>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</si>
  <si>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</si>
  <si>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</si>
  <si>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</si>
  <si>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</si>
  <si>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</si>
  <si>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</si>
  <si>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</si>
  <si>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</si>
  <si>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</si>
  <si>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</si>
  <si>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</si>
  <si>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</si>
  <si>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</si>
  <si>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</si>
  <si>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</si>
  <si>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</si>
  <si>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</si>
  <si>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</si>
  <si>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</si>
  <si>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</si>
  <si>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</si>
  <si>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</si>
  <si>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</si>
  <si>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</si>
  <si>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</si>
  <si>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</si>
  <si>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</si>
  <si>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</si>
  <si>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</si>
  <si>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</si>
  <si>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</si>
  <si>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</si>
  <si>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</si>
  <si>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</si>
  <si>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</si>
  <si>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</si>
  <si>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</si>
  <si>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</si>
  <si>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</si>
  <si>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</si>
  <si>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</si>
  <si>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</si>
  <si>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</si>
  <si>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</si>
  <si>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</si>
  <si>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</si>
  <si>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</si>
  <si>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</si>
  <si>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</si>
  <si>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</si>
  <si>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</si>
  <si>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</si>
  <si>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</si>
  <si>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</si>
  <si>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</si>
  <si>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</si>
  <si>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</si>
  <si>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</si>
  <si>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</si>
  <si>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</si>
  <si>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</si>
  <si>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</si>
  <si>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</si>
  <si>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</si>
  <si>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</si>
  <si>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</si>
  <si>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</si>
  <si>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</si>
  <si>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</si>
  <si>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</si>
  <si>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</si>
  <si>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</si>
  <si>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</si>
  <si>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</si>
  <si>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</si>
  <si>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</si>
  <si>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</si>
  <si>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</si>
  <si>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</si>
  <si>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</si>
  <si>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</si>
  <si>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</si>
  <si>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</si>
  <si>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</si>
  <si>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</si>
  <si>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</si>
  <si>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</si>
  <si>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</si>
  <si>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</si>
  <si>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</si>
  <si>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</si>
  <si>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</si>
  <si>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</si>
  <si>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</si>
  <si>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</si>
  <si>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</si>
  <si>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</si>
  <si>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</si>
  <si>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</si>
  <si>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</si>
  <si>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</si>
  <si>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</si>
  <si>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</si>
  <si>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</si>
  <si>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</si>
  <si>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</si>
  <si>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</si>
  <si>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</si>
  <si>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</si>
  <si>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</si>
  <si>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</si>
  <si>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</si>
  <si>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</si>
  <si>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</si>
  <si>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</si>
  <si>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</si>
  <si>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</si>
  <si>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</si>
  <si>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</si>
  <si>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</si>
  <si>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</si>
  <si>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</si>
  <si>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</si>
  <si>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</si>
  <si>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</si>
  <si>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</si>
  <si>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</si>
  <si>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</si>
  <si>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</si>
  <si>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</si>
  <si>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</si>
  <si>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</si>
  <si>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</si>
  <si>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</si>
  <si>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</si>
  <si>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</si>
  <si>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</si>
  <si>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</si>
  <si>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</si>
  <si>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</si>
  <si>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</si>
  <si>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</si>
  <si>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</si>
  <si>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</si>
  <si>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</si>
  <si>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</si>
  <si>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</si>
  <si>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</si>
  <si>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</si>
  <si>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</si>
  <si>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</si>
  <si>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</si>
  <si>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Call no.</t>
  </si>
  <si>
    <t>IP 1/2015</t>
  </si>
  <si>
    <t>IP 5/2016</t>
  </si>
  <si>
    <t>IP 2/2015</t>
  </si>
  <si>
    <t>AT 1/2016</t>
  </si>
  <si>
    <t>Data 
contractare/
demarare proiect</t>
  </si>
  <si>
    <t>Apel</t>
  </si>
  <si>
    <t>Buget total proiect 
 (15+16)</t>
  </si>
  <si>
    <t>Contributie proprie a beneficiarului
(16-17)</t>
  </si>
  <si>
    <t>Anexa nr. 13: PO.DGPECA.15/CON
Ediția II, Revizia 0</t>
  </si>
  <si>
    <t>Ministerul Educației Naționale</t>
  </si>
  <si>
    <t>IP1/2015</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</si>
  <si>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</si>
  <si>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</si>
  <si>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</si>
  <si>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</si>
  <si>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</si>
  <si>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</si>
  <si>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</si>
  <si>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IP7/2017</t>
  </si>
  <si>
    <t>Lista operațiunilor selectate în cadrul POCA și cofinanțate din Fondul Social European 
la data de 09.06.2017</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</si>
</sst>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rebuchet MS"/>
      <family val="2"/>
    </font>
    <font>
      <b/>
      <sz val="10"/>
      <color indexed="8"/>
      <name val="Trebuchet MS"/>
      <family val="2"/>
    </font>
    <font>
      <sz val="11"/>
      <color indexed="12"/>
      <name val="Trebuchet MS"/>
      <family val="2"/>
    </font>
    <font>
      <sz val="8"/>
      <name val="Tahoma"/>
      <family val="2"/>
    </font>
    <font>
      <b/>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
      <b/>
      <sz val="12"/>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44" fillId="0" borderId="0" xfId="0" applyFont="1" applyAlignment="1">
      <alignment/>
    </xf>
    <xf numFmtId="0" fontId="2" fillId="0" borderId="10" xfId="0" applyFont="1" applyFill="1" applyBorder="1" applyAlignment="1">
      <alignment horizontal="left" vertical="top" wrapText="1"/>
    </xf>
    <xf numFmtId="0" fontId="45" fillId="0" borderId="10" xfId="0" applyFont="1" applyFill="1" applyBorder="1" applyAlignment="1">
      <alignment vertical="top"/>
    </xf>
    <xf numFmtId="0" fontId="45" fillId="0" borderId="10" xfId="0" applyFont="1" applyFill="1" applyBorder="1" applyAlignment="1">
      <alignment vertical="top" wrapText="1"/>
    </xf>
    <xf numFmtId="14" fontId="45" fillId="0" borderId="10" xfId="0" applyNumberFormat="1" applyFont="1" applyFill="1" applyBorder="1" applyAlignment="1">
      <alignment vertical="top"/>
    </xf>
    <xf numFmtId="0" fontId="45" fillId="0" borderId="10" xfId="0" applyFont="1" applyFill="1" applyBorder="1" applyAlignment="1">
      <alignment horizontal="left" vertical="top" wrapText="1"/>
    </xf>
    <xf numFmtId="14" fontId="45" fillId="0" borderId="10" xfId="0" applyNumberFormat="1" applyFont="1" applyFill="1" applyBorder="1" applyAlignment="1">
      <alignment horizontal="left" vertical="top"/>
    </xf>
    <xf numFmtId="4" fontId="45" fillId="0" borderId="10" xfId="0" applyNumberFormat="1" applyFont="1" applyFill="1" applyBorder="1" applyAlignment="1">
      <alignment horizontal="left" vertical="top"/>
    </xf>
    <xf numFmtId="4" fontId="45" fillId="0" borderId="11" xfId="0" applyNumberFormat="1" applyFont="1" applyFill="1" applyBorder="1" applyAlignment="1">
      <alignment horizontal="left" vertical="top"/>
    </xf>
    <xf numFmtId="0" fontId="46" fillId="0" borderId="10" xfId="0" applyFont="1" applyFill="1" applyBorder="1" applyAlignment="1">
      <alignment horizontal="center" vertical="top"/>
    </xf>
    <xf numFmtId="0" fontId="0" fillId="0" borderId="0" xfId="0" applyAlignment="1">
      <alignment wrapText="1"/>
    </xf>
    <xf numFmtId="0" fontId="45"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1" xfId="0" applyFill="1" applyBorder="1" applyAlignment="1">
      <alignment horizontal="center" vertical="center" wrapText="1"/>
    </xf>
    <xf numFmtId="0" fontId="42"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45" fillId="0" borderId="10" xfId="0" applyNumberFormat="1" applyFont="1" applyFill="1" applyBorder="1" applyAlignment="1">
      <alignment horizontal="right" vertical="top"/>
    </xf>
    <xf numFmtId="4" fontId="45" fillId="0" borderId="12" xfId="0" applyNumberFormat="1" applyFont="1" applyFill="1" applyBorder="1" applyAlignment="1">
      <alignment horizontal="left" vertical="top"/>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4" fontId="45" fillId="0" borderId="13" xfId="0" applyNumberFormat="1" applyFont="1" applyFill="1" applyBorder="1" applyAlignment="1">
      <alignment horizontal="right" vertical="top"/>
    </xf>
    <xf numFmtId="4" fontId="45" fillId="0" borderId="13" xfId="0" applyNumberFormat="1" applyFont="1" applyFill="1" applyBorder="1" applyAlignment="1">
      <alignment horizontal="left" vertical="top"/>
    </xf>
    <xf numFmtId="4" fontId="45" fillId="0" borderId="14" xfId="0" applyNumberFormat="1" applyFont="1" applyFill="1" applyBorder="1" applyAlignment="1">
      <alignment horizontal="left" vertical="top"/>
    </xf>
    <xf numFmtId="0" fontId="0" fillId="0" borderId="10" xfId="0" applyFill="1" applyBorder="1" applyAlignment="1">
      <alignment horizontal="center" vertical="center" wrapText="1"/>
    </xf>
    <xf numFmtId="0" fontId="42"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0" fontId="0" fillId="10" borderId="0" xfId="0" applyFill="1" applyAlignment="1">
      <alignment/>
    </xf>
    <xf numFmtId="0" fontId="0" fillId="33" borderId="0" xfId="0" applyFill="1" applyAlignment="1">
      <alignment/>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left" vertical="top"/>
    </xf>
    <xf numFmtId="0" fontId="0" fillId="0" borderId="10" xfId="0" applyFill="1" applyBorder="1" applyAlignment="1">
      <alignment horizontal="center" vertical="center"/>
    </xf>
    <xf numFmtId="0" fontId="0" fillId="0" borderId="10" xfId="0" applyFill="1" applyBorder="1" applyAlignment="1">
      <alignment horizontal="left" vertical="top"/>
    </xf>
    <xf numFmtId="14" fontId="0" fillId="0" borderId="10" xfId="0" applyNumberFormat="1" applyFill="1" applyBorder="1" applyAlignment="1">
      <alignment horizontal="left" vertical="top"/>
    </xf>
    <xf numFmtId="43" fontId="0" fillId="0" borderId="10" xfId="42" applyFont="1" applyFill="1" applyBorder="1" applyAlignment="1">
      <alignment horizontal="left" vertical="top"/>
    </xf>
    <xf numFmtId="14" fontId="0" fillId="0" borderId="10" xfId="0" applyNumberFormat="1" applyFill="1" applyBorder="1" applyAlignment="1">
      <alignment vertical="top"/>
    </xf>
    <xf numFmtId="43" fontId="0" fillId="0" borderId="10" xfId="42" applyFont="1" applyFill="1" applyBorder="1" applyAlignment="1">
      <alignment vertical="top"/>
    </xf>
    <xf numFmtId="0" fontId="42" fillId="0" borderId="10" xfId="0" applyFont="1" applyFill="1" applyBorder="1" applyAlignment="1">
      <alignment horizontal="center" vertical="top"/>
    </xf>
    <xf numFmtId="4" fontId="0" fillId="0" borderId="10" xfId="0" applyNumberFormat="1" applyFill="1" applyBorder="1" applyAlignment="1">
      <alignment vertical="top"/>
    </xf>
    <xf numFmtId="0" fontId="0" fillId="0" borderId="10" xfId="0" applyFill="1" applyBorder="1" applyAlignment="1">
      <alignment vertical="center"/>
    </xf>
    <xf numFmtId="4" fontId="45" fillId="0" borderId="10" xfId="0" applyNumberFormat="1" applyFont="1" applyFill="1" applyBorder="1" applyAlignment="1">
      <alignment vertical="top"/>
    </xf>
    <xf numFmtId="0" fontId="0" fillId="0" borderId="10" xfId="0" applyFill="1" applyBorder="1" applyAlignment="1">
      <alignment vertical="top"/>
    </xf>
    <xf numFmtId="14" fontId="45" fillId="0" borderId="12" xfId="0" applyNumberFormat="1" applyFont="1" applyFill="1" applyBorder="1" applyAlignment="1">
      <alignment vertical="top"/>
    </xf>
    <xf numFmtId="4" fontId="45" fillId="0" borderId="10" xfId="0" applyNumberFormat="1" applyFont="1" applyFill="1" applyBorder="1" applyAlignment="1">
      <alignment vertical="top" wrapText="1"/>
    </xf>
    <xf numFmtId="0" fontId="0" fillId="0" borderId="10" xfId="0" applyFill="1" applyBorder="1" applyAlignment="1">
      <alignment horizontal="center" vertical="top"/>
    </xf>
    <xf numFmtId="14" fontId="0" fillId="0" borderId="13" xfId="0" applyNumberFormat="1" applyFill="1" applyBorder="1" applyAlignment="1">
      <alignment vertical="top"/>
    </xf>
    <xf numFmtId="4" fontId="0" fillId="0" borderId="13" xfId="0" applyNumberFormat="1" applyFill="1" applyBorder="1" applyAlignment="1">
      <alignment vertical="top"/>
    </xf>
    <xf numFmtId="0" fontId="0" fillId="0" borderId="13" xfId="0" applyFill="1" applyBorder="1" applyAlignment="1">
      <alignment horizontal="center" vertical="center" wrapText="1"/>
    </xf>
    <xf numFmtId="0" fontId="42"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wrapText="1"/>
    </xf>
    <xf numFmtId="14" fontId="0" fillId="0" borderId="13" xfId="0" applyNumberFormat="1" applyFill="1" applyBorder="1" applyAlignment="1">
      <alignment horizontal="center" vertical="top" wrapText="1"/>
    </xf>
    <xf numFmtId="0" fontId="46" fillId="7" borderId="10" xfId="0" applyFont="1" applyFill="1" applyBorder="1" applyAlignment="1">
      <alignment horizontal="center" vertical="center" wrapText="1"/>
    </xf>
    <xf numFmtId="0" fontId="46" fillId="7" borderId="10" xfId="0" applyFont="1" applyFill="1" applyBorder="1" applyAlignment="1">
      <alignment horizontal="center" vertical="center"/>
    </xf>
    <xf numFmtId="0" fontId="46" fillId="7" borderId="12"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0" xfId="0" applyFont="1" applyFill="1" applyBorder="1" applyAlignment="1">
      <alignment horizontal="center" vertical="center"/>
    </xf>
    <xf numFmtId="0" fontId="46" fillId="4" borderId="12"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vertical="top" wrapText="1"/>
    </xf>
    <xf numFmtId="4" fontId="2" fillId="0" borderId="10" xfId="0" applyNumberFormat="1" applyFont="1" applyFill="1" applyBorder="1" applyAlignment="1">
      <alignment horizontal="left" vertical="top"/>
    </xf>
    <xf numFmtId="4" fontId="0" fillId="0" borderId="0" xfId="0" applyNumberFormat="1" applyAlignment="1">
      <alignment vertical="top"/>
    </xf>
    <xf numFmtId="14" fontId="0" fillId="0" borderId="10" xfId="0" applyNumberFormat="1"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center"/>
    </xf>
    <xf numFmtId="0" fontId="47" fillId="0" borderId="0" xfId="0" applyFont="1" applyAlignment="1">
      <alignment horizontal="right" wrapText="1"/>
    </xf>
    <xf numFmtId="4" fontId="0" fillId="0" borderId="0" xfId="0" applyNumberFormat="1" applyAlignment="1">
      <alignment/>
    </xf>
    <xf numFmtId="0" fontId="48"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tabSelected="1" zoomScaleSheetLayoutView="100" zoomScalePageLayoutView="0" workbookViewId="0" topLeftCell="A1">
      <selection activeCell="A1" sqref="A1"/>
    </sheetView>
  </sheetViews>
  <sheetFormatPr defaultColWidth="9.140625" defaultRowHeight="15"/>
  <cols>
    <col min="1" max="1" width="4.8515625" style="0" bestFit="1" customWidth="1"/>
    <col min="2" max="2" width="9.140625" style="0" bestFit="1" customWidth="1"/>
    <col min="3" max="3" width="27.140625" style="0" customWidth="1"/>
    <col min="4" max="4" width="27.8515625" style="0" customWidth="1"/>
    <col min="5" max="5" width="10.140625" style="0" customWidth="1"/>
    <col min="6" max="6" width="11.8515625" style="0" customWidth="1"/>
    <col min="7" max="7" width="11.57421875" style="0" customWidth="1"/>
    <col min="8" max="8" width="10.28125" style="0" customWidth="1"/>
    <col min="9" max="9" width="31.7109375" style="0" customWidth="1"/>
    <col min="10" max="10" width="36.00390625" style="0" customWidth="1"/>
    <col min="11" max="11" width="110.57421875" style="0" customWidth="1"/>
    <col min="12" max="12" width="14.140625" style="0" customWidth="1"/>
    <col min="13" max="13" width="13.57421875" style="0" customWidth="1"/>
    <col min="14" max="14" width="12.7109375" style="0" bestFit="1" customWidth="1"/>
    <col min="15" max="15" width="24.00390625" style="0" customWidth="1"/>
    <col min="16" max="16" width="16.00390625" style="0" customWidth="1"/>
    <col min="17" max="17" width="19.57421875" style="0" customWidth="1"/>
    <col min="18" max="18" width="17.8515625" style="0" customWidth="1"/>
    <col min="19" max="19" width="15.28125" style="0" customWidth="1"/>
    <col min="20" max="21" width="17.8515625" style="0" customWidth="1"/>
    <col min="22" max="22" width="13.28125" style="0" customWidth="1"/>
  </cols>
  <sheetData>
    <row r="1" spans="1:22" ht="18" customHeight="1">
      <c r="A1" s="1"/>
      <c r="B1" s="1"/>
      <c r="C1" s="1"/>
      <c r="D1" s="1"/>
      <c r="E1" s="1"/>
      <c r="F1" s="1"/>
      <c r="G1" s="1"/>
      <c r="H1" s="1"/>
      <c r="I1" s="1"/>
      <c r="J1" s="1"/>
      <c r="K1" s="1"/>
      <c r="Q1" s="70" t="s">
        <v>169</v>
      </c>
      <c r="R1" s="70"/>
      <c r="S1" s="70"/>
      <c r="T1" s="70"/>
      <c r="U1" s="70"/>
      <c r="V1" s="70"/>
    </row>
    <row r="2" spans="1:22" ht="18">
      <c r="A2" s="1"/>
      <c r="B2" s="1"/>
      <c r="C2" s="1"/>
      <c r="D2" s="1"/>
      <c r="E2" s="1"/>
      <c r="F2" s="1"/>
      <c r="G2" s="1"/>
      <c r="H2" s="1"/>
      <c r="I2" s="1"/>
      <c r="J2" s="1"/>
      <c r="K2" s="1"/>
      <c r="Q2" s="70"/>
      <c r="R2" s="70"/>
      <c r="S2" s="70"/>
      <c r="T2" s="70"/>
      <c r="U2" s="70"/>
      <c r="V2" s="70"/>
    </row>
    <row r="3" spans="1:22" ht="38.25" customHeight="1">
      <c r="A3" s="72" t="s">
        <v>180</v>
      </c>
      <c r="B3" s="72"/>
      <c r="C3" s="72"/>
      <c r="D3" s="72"/>
      <c r="E3" s="72"/>
      <c r="F3" s="72"/>
      <c r="G3" s="72"/>
      <c r="H3" s="72"/>
      <c r="I3" s="72"/>
      <c r="J3" s="72"/>
      <c r="K3" s="72"/>
      <c r="L3" s="72"/>
      <c r="M3" s="72"/>
      <c r="N3" s="72"/>
      <c r="O3" s="72"/>
      <c r="P3" s="72"/>
      <c r="Q3" s="72"/>
      <c r="R3" s="72"/>
      <c r="S3" s="72"/>
      <c r="T3" s="72"/>
      <c r="U3" s="72"/>
      <c r="V3" s="72"/>
    </row>
    <row r="4" spans="1:16" ht="18">
      <c r="A4" s="1"/>
      <c r="B4" s="1"/>
      <c r="C4" s="1"/>
      <c r="D4" s="1"/>
      <c r="E4" s="1"/>
      <c r="F4" s="1"/>
      <c r="G4" s="1"/>
      <c r="H4" s="1"/>
      <c r="I4" s="1"/>
      <c r="J4" s="1"/>
      <c r="K4" s="1"/>
      <c r="L4" s="1"/>
      <c r="M4" s="1"/>
      <c r="N4" s="1"/>
      <c r="O4" s="1"/>
      <c r="P4" s="1"/>
    </row>
    <row r="5" spans="1:22" ht="60">
      <c r="A5" s="59" t="s">
        <v>2</v>
      </c>
      <c r="B5" s="59" t="s">
        <v>1</v>
      </c>
      <c r="C5" s="59" t="s">
        <v>3</v>
      </c>
      <c r="D5" s="59" t="s">
        <v>100</v>
      </c>
      <c r="E5" s="59" t="s">
        <v>166</v>
      </c>
      <c r="F5" s="59" t="s">
        <v>5</v>
      </c>
      <c r="G5" s="59" t="s">
        <v>11</v>
      </c>
      <c r="H5" s="60" t="s">
        <v>0</v>
      </c>
      <c r="I5" s="59" t="s">
        <v>6</v>
      </c>
      <c r="J5" s="59" t="s">
        <v>7</v>
      </c>
      <c r="K5" s="59" t="s">
        <v>4</v>
      </c>
      <c r="L5" s="59" t="s">
        <v>97</v>
      </c>
      <c r="M5" s="59" t="s">
        <v>165</v>
      </c>
      <c r="N5" s="59" t="s">
        <v>98</v>
      </c>
      <c r="O5" s="59" t="s">
        <v>167</v>
      </c>
      <c r="P5" s="59" t="s">
        <v>131</v>
      </c>
      <c r="Q5" s="59" t="s">
        <v>130</v>
      </c>
      <c r="R5" s="59" t="s">
        <v>8</v>
      </c>
      <c r="S5" s="59" t="s">
        <v>121</v>
      </c>
      <c r="T5" s="59" t="s">
        <v>168</v>
      </c>
      <c r="U5" s="61" t="s">
        <v>122</v>
      </c>
      <c r="V5" s="59" t="s">
        <v>9</v>
      </c>
    </row>
    <row r="6" spans="1:22" ht="45">
      <c r="A6" s="56" t="s">
        <v>36</v>
      </c>
      <c r="B6" s="56" t="s">
        <v>1</v>
      </c>
      <c r="C6" s="56" t="s">
        <v>27</v>
      </c>
      <c r="D6" s="56" t="s">
        <v>129</v>
      </c>
      <c r="E6" s="56" t="s">
        <v>160</v>
      </c>
      <c r="F6" s="56" t="s">
        <v>28</v>
      </c>
      <c r="G6" s="56" t="s">
        <v>37</v>
      </c>
      <c r="H6" s="57" t="s">
        <v>26</v>
      </c>
      <c r="I6" s="56" t="s">
        <v>45</v>
      </c>
      <c r="J6" s="56" t="s">
        <v>32</v>
      </c>
      <c r="K6" s="56" t="s">
        <v>33</v>
      </c>
      <c r="L6" s="56" t="s">
        <v>125</v>
      </c>
      <c r="M6" s="56" t="s">
        <v>29</v>
      </c>
      <c r="N6" s="56" t="s">
        <v>30</v>
      </c>
      <c r="O6" s="56" t="s">
        <v>124</v>
      </c>
      <c r="P6" s="56" t="s">
        <v>128</v>
      </c>
      <c r="Q6" s="56" t="s">
        <v>34</v>
      </c>
      <c r="R6" s="56" t="s">
        <v>35</v>
      </c>
      <c r="S6" s="56" t="s">
        <v>126</v>
      </c>
      <c r="T6" s="56" t="s">
        <v>127</v>
      </c>
      <c r="U6" s="58" t="s">
        <v>123</v>
      </c>
      <c r="V6" s="56" t="s">
        <v>31</v>
      </c>
    </row>
    <row r="7" spans="1:22" ht="15">
      <c r="A7" s="31">
        <v>0</v>
      </c>
      <c r="B7" s="31">
        <v>1</v>
      </c>
      <c r="C7" s="31">
        <v>2</v>
      </c>
      <c r="D7" s="31">
        <v>3</v>
      </c>
      <c r="E7" s="31">
        <v>4</v>
      </c>
      <c r="F7" s="31">
        <v>5</v>
      </c>
      <c r="G7" s="32">
        <v>6</v>
      </c>
      <c r="H7" s="31">
        <v>7</v>
      </c>
      <c r="I7" s="31">
        <v>8</v>
      </c>
      <c r="J7" s="31">
        <v>9</v>
      </c>
      <c r="K7" s="31">
        <v>10</v>
      </c>
      <c r="L7" s="31">
        <v>11</v>
      </c>
      <c r="M7" s="31">
        <v>12</v>
      </c>
      <c r="N7" s="31">
        <v>13</v>
      </c>
      <c r="O7" s="31">
        <v>14</v>
      </c>
      <c r="P7" s="31">
        <v>15</v>
      </c>
      <c r="Q7" s="31">
        <v>16</v>
      </c>
      <c r="R7" s="31">
        <v>17</v>
      </c>
      <c r="S7" s="31">
        <v>18</v>
      </c>
      <c r="T7" s="33">
        <v>19</v>
      </c>
      <c r="U7" s="31">
        <v>20</v>
      </c>
      <c r="V7" s="31">
        <v>21</v>
      </c>
    </row>
    <row r="8" spans="1:22" ht="173.25" customHeight="1">
      <c r="A8" s="34">
        <v>1</v>
      </c>
      <c r="B8" s="10">
        <v>19</v>
      </c>
      <c r="C8" s="2" t="s">
        <v>137</v>
      </c>
      <c r="D8" s="2" t="s">
        <v>103</v>
      </c>
      <c r="E8" s="2" t="s">
        <v>161</v>
      </c>
      <c r="F8" s="3" t="s">
        <v>23</v>
      </c>
      <c r="G8" s="4" t="s">
        <v>22</v>
      </c>
      <c r="H8" s="3" t="s">
        <v>13</v>
      </c>
      <c r="I8" s="4" t="s">
        <v>24</v>
      </c>
      <c r="J8" s="2" t="s">
        <v>10</v>
      </c>
      <c r="K8" s="6" t="s">
        <v>48</v>
      </c>
      <c r="L8" s="12">
        <v>1</v>
      </c>
      <c r="M8" s="7">
        <v>42446</v>
      </c>
      <c r="N8" s="7">
        <v>43148</v>
      </c>
      <c r="O8" s="19">
        <f>P8+Q8</f>
        <v>4341991.95</v>
      </c>
      <c r="P8" s="8">
        <v>0</v>
      </c>
      <c r="Q8" s="8">
        <v>4341991.95</v>
      </c>
      <c r="R8" s="8">
        <v>3646572.56</v>
      </c>
      <c r="S8" s="8">
        <v>0</v>
      </c>
      <c r="T8" s="8">
        <f>Q8-R8</f>
        <v>695419.3900000001</v>
      </c>
      <c r="U8" s="20" t="s">
        <v>132</v>
      </c>
      <c r="V8" s="5">
        <v>42838</v>
      </c>
    </row>
    <row r="9" spans="1:22" ht="190.5" customHeight="1">
      <c r="A9" s="34">
        <v>2</v>
      </c>
      <c r="B9" s="10">
        <v>22</v>
      </c>
      <c r="C9" s="2" t="s">
        <v>137</v>
      </c>
      <c r="D9" s="2" t="s">
        <v>103</v>
      </c>
      <c r="E9" s="2" t="s">
        <v>161</v>
      </c>
      <c r="F9" s="3" t="s">
        <v>23</v>
      </c>
      <c r="G9" s="4" t="s">
        <v>22</v>
      </c>
      <c r="H9" s="3" t="s">
        <v>13</v>
      </c>
      <c r="I9" s="4" t="s">
        <v>24</v>
      </c>
      <c r="J9" s="2" t="s">
        <v>151</v>
      </c>
      <c r="K9" s="6" t="s">
        <v>49</v>
      </c>
      <c r="L9" s="12">
        <v>2</v>
      </c>
      <c r="M9" s="7">
        <v>42446</v>
      </c>
      <c r="N9" s="7">
        <v>42386</v>
      </c>
      <c r="O9" s="19">
        <f aca="true" t="shared" si="0" ref="O9:O36">P9+Q9</f>
        <v>16065869.9</v>
      </c>
      <c r="P9" s="8">
        <v>0</v>
      </c>
      <c r="Q9" s="8">
        <v>16065869.9</v>
      </c>
      <c r="R9" s="8">
        <v>13492738.14</v>
      </c>
      <c r="S9" s="8">
        <v>0</v>
      </c>
      <c r="T9" s="8">
        <f aca="true" t="shared" si="1" ref="T9:T38">Q9-R9</f>
        <v>2573131.76</v>
      </c>
      <c r="U9" s="20" t="s">
        <v>132</v>
      </c>
      <c r="V9" s="5">
        <v>42838</v>
      </c>
    </row>
    <row r="10" spans="1:22" ht="177.75" customHeight="1">
      <c r="A10" s="34">
        <v>3</v>
      </c>
      <c r="B10" s="10">
        <v>30</v>
      </c>
      <c r="C10" s="2" t="s">
        <v>12</v>
      </c>
      <c r="D10" s="2" t="s">
        <v>117</v>
      </c>
      <c r="E10" s="2" t="s">
        <v>161</v>
      </c>
      <c r="F10" s="3" t="s">
        <v>23</v>
      </c>
      <c r="G10" s="4" t="s">
        <v>22</v>
      </c>
      <c r="H10" s="3" t="s">
        <v>13</v>
      </c>
      <c r="I10" s="4" t="s">
        <v>24</v>
      </c>
      <c r="J10" s="2" t="s">
        <v>14</v>
      </c>
      <c r="K10" s="6" t="s">
        <v>50</v>
      </c>
      <c r="L10" s="12">
        <v>3</v>
      </c>
      <c r="M10" s="7">
        <v>42446</v>
      </c>
      <c r="N10" s="7">
        <v>43360</v>
      </c>
      <c r="O10" s="19">
        <f>P10+Q10</f>
        <v>29098132.13</v>
      </c>
      <c r="P10" s="8">
        <v>54548.57</v>
      </c>
      <c r="Q10" s="8">
        <v>29043583.56</v>
      </c>
      <c r="R10" s="8">
        <v>24391923.38</v>
      </c>
      <c r="S10" s="8">
        <v>0</v>
      </c>
      <c r="T10" s="8">
        <v>4651660.18</v>
      </c>
      <c r="U10" s="20" t="s">
        <v>132</v>
      </c>
      <c r="V10" s="5">
        <v>42877</v>
      </c>
    </row>
    <row r="11" spans="1:22" ht="163.5" customHeight="1">
      <c r="A11" s="34">
        <v>4</v>
      </c>
      <c r="B11" s="10">
        <v>9</v>
      </c>
      <c r="C11" s="2" t="s">
        <v>138</v>
      </c>
      <c r="D11" s="2" t="s">
        <v>105</v>
      </c>
      <c r="E11" s="2" t="s">
        <v>161</v>
      </c>
      <c r="F11" s="3" t="s">
        <v>23</v>
      </c>
      <c r="G11" s="4" t="s">
        <v>22</v>
      </c>
      <c r="H11" s="3" t="s">
        <v>13</v>
      </c>
      <c r="I11" s="4" t="s">
        <v>24</v>
      </c>
      <c r="J11" s="2" t="s">
        <v>44</v>
      </c>
      <c r="K11" s="2" t="s">
        <v>51</v>
      </c>
      <c r="L11" s="13">
        <v>5</v>
      </c>
      <c r="M11" s="7">
        <v>42446</v>
      </c>
      <c r="N11" s="7" t="s">
        <v>43</v>
      </c>
      <c r="O11" s="19">
        <f>P11+Q11</f>
        <v>36918750.44</v>
      </c>
      <c r="P11" s="8">
        <v>0</v>
      </c>
      <c r="Q11" s="8">
        <v>36918750.44</v>
      </c>
      <c r="R11" s="8">
        <v>31005792.73</v>
      </c>
      <c r="S11" s="8">
        <v>0</v>
      </c>
      <c r="T11" s="8">
        <v>5912957.71</v>
      </c>
      <c r="U11" s="20" t="s">
        <v>132</v>
      </c>
      <c r="V11" s="5">
        <v>42829</v>
      </c>
    </row>
    <row r="12" spans="1:22" ht="165">
      <c r="A12" s="34">
        <v>5</v>
      </c>
      <c r="B12" s="10">
        <v>24</v>
      </c>
      <c r="C12" s="2" t="s">
        <v>146</v>
      </c>
      <c r="D12" s="2" t="s">
        <v>116</v>
      </c>
      <c r="E12" s="2" t="s">
        <v>161</v>
      </c>
      <c r="F12" s="3" t="s">
        <v>23</v>
      </c>
      <c r="G12" s="4" t="s">
        <v>22</v>
      </c>
      <c r="H12" s="2" t="s">
        <v>13</v>
      </c>
      <c r="I12" s="4" t="s">
        <v>24</v>
      </c>
      <c r="J12" s="2" t="s">
        <v>15</v>
      </c>
      <c r="K12" s="4" t="s">
        <v>67</v>
      </c>
      <c r="L12" s="12">
        <v>4</v>
      </c>
      <c r="M12" s="7">
        <v>42454</v>
      </c>
      <c r="N12" s="7">
        <v>43215</v>
      </c>
      <c r="O12" s="19">
        <f t="shared" si="0"/>
        <v>6243595.73</v>
      </c>
      <c r="P12" s="8">
        <v>0</v>
      </c>
      <c r="Q12" s="8">
        <v>6243595.73</v>
      </c>
      <c r="R12" s="8">
        <v>5243612.87</v>
      </c>
      <c r="S12" s="8">
        <v>0</v>
      </c>
      <c r="T12" s="8">
        <f t="shared" si="1"/>
        <v>999982.8600000003</v>
      </c>
      <c r="U12" s="20" t="s">
        <v>132</v>
      </c>
      <c r="V12" s="5">
        <v>42877</v>
      </c>
    </row>
    <row r="13" spans="1:22" ht="165">
      <c r="A13" s="34">
        <v>6</v>
      </c>
      <c r="B13" s="10">
        <v>6</v>
      </c>
      <c r="C13" s="2" t="s">
        <v>148</v>
      </c>
      <c r="D13" s="2" t="s">
        <v>112</v>
      </c>
      <c r="E13" s="2" t="s">
        <v>161</v>
      </c>
      <c r="F13" s="3" t="s">
        <v>23</v>
      </c>
      <c r="G13" s="4" t="s">
        <v>22</v>
      </c>
      <c r="H13" s="2" t="s">
        <v>13</v>
      </c>
      <c r="I13" s="4" t="s">
        <v>24</v>
      </c>
      <c r="J13" s="2" t="s">
        <v>16</v>
      </c>
      <c r="K13" s="6" t="s">
        <v>41</v>
      </c>
      <c r="L13" s="12">
        <v>5</v>
      </c>
      <c r="M13" s="7">
        <v>42458</v>
      </c>
      <c r="N13" s="7">
        <v>43553</v>
      </c>
      <c r="O13" s="19">
        <f t="shared" si="0"/>
        <v>18447065.73</v>
      </c>
      <c r="P13" s="8">
        <v>0</v>
      </c>
      <c r="Q13" s="8">
        <v>18447065.73</v>
      </c>
      <c r="R13" s="8">
        <v>15492558.38</v>
      </c>
      <c r="S13" s="8">
        <v>0</v>
      </c>
      <c r="T13" s="8">
        <f t="shared" si="1"/>
        <v>2954507.3499999996</v>
      </c>
      <c r="U13" s="20" t="s">
        <v>132</v>
      </c>
      <c r="V13" s="5">
        <v>42852</v>
      </c>
    </row>
    <row r="14" spans="1:22" s="30" customFormat="1" ht="213.75" customHeight="1">
      <c r="A14" s="34">
        <v>7</v>
      </c>
      <c r="B14" s="10">
        <v>26</v>
      </c>
      <c r="C14" s="2" t="s">
        <v>140</v>
      </c>
      <c r="D14" s="2" t="s">
        <v>116</v>
      </c>
      <c r="E14" s="2" t="s">
        <v>161</v>
      </c>
      <c r="F14" s="3" t="s">
        <v>23</v>
      </c>
      <c r="G14" s="4" t="s">
        <v>22</v>
      </c>
      <c r="H14" s="2" t="s">
        <v>13</v>
      </c>
      <c r="I14" s="4" t="s">
        <v>24</v>
      </c>
      <c r="J14" s="2" t="s">
        <v>17</v>
      </c>
      <c r="K14" s="4" t="s">
        <v>72</v>
      </c>
      <c r="L14" s="12">
        <v>6</v>
      </c>
      <c r="M14" s="7">
        <v>42458</v>
      </c>
      <c r="N14" s="7" t="s">
        <v>46</v>
      </c>
      <c r="O14" s="19">
        <f t="shared" si="0"/>
        <v>5117934.71</v>
      </c>
      <c r="P14" s="8">
        <v>0</v>
      </c>
      <c r="Q14" s="9">
        <v>5117934.71</v>
      </c>
      <c r="R14" s="8">
        <v>4298239.26</v>
      </c>
      <c r="S14" s="8">
        <v>0</v>
      </c>
      <c r="T14" s="8">
        <f t="shared" si="1"/>
        <v>819695.4500000002</v>
      </c>
      <c r="U14" s="20" t="s">
        <v>132</v>
      </c>
      <c r="V14" s="5">
        <v>42847</v>
      </c>
    </row>
    <row r="15" spans="1:22" ht="284.25" customHeight="1">
      <c r="A15" s="34">
        <v>8</v>
      </c>
      <c r="B15" s="10">
        <v>2</v>
      </c>
      <c r="C15" s="2" t="s">
        <v>18</v>
      </c>
      <c r="D15" s="2" t="s">
        <v>113</v>
      </c>
      <c r="E15" s="2" t="s">
        <v>161</v>
      </c>
      <c r="F15" s="3" t="s">
        <v>23</v>
      </c>
      <c r="G15" s="4" t="s">
        <v>22</v>
      </c>
      <c r="H15" s="2" t="s">
        <v>13</v>
      </c>
      <c r="I15" s="4" t="s">
        <v>24</v>
      </c>
      <c r="J15" s="2" t="s">
        <v>19</v>
      </c>
      <c r="K15" s="6" t="s">
        <v>52</v>
      </c>
      <c r="L15" s="12">
        <v>7</v>
      </c>
      <c r="M15" s="7">
        <v>42459</v>
      </c>
      <c r="N15" s="7">
        <v>43189</v>
      </c>
      <c r="O15" s="19">
        <f t="shared" si="0"/>
        <v>13265818.94</v>
      </c>
      <c r="P15" s="8">
        <v>0</v>
      </c>
      <c r="Q15" s="8">
        <v>13265818.94</v>
      </c>
      <c r="R15" s="8">
        <v>11141147.18</v>
      </c>
      <c r="S15" s="8">
        <v>0</v>
      </c>
      <c r="T15" s="8">
        <f t="shared" si="1"/>
        <v>2124671.76</v>
      </c>
      <c r="U15" s="20" t="s">
        <v>132</v>
      </c>
      <c r="V15" s="5">
        <v>42844</v>
      </c>
    </row>
    <row r="16" spans="1:22" ht="195">
      <c r="A16" s="34">
        <v>9</v>
      </c>
      <c r="B16" s="10">
        <v>4</v>
      </c>
      <c r="C16" s="2" t="s">
        <v>139</v>
      </c>
      <c r="D16" s="2" t="s">
        <v>108</v>
      </c>
      <c r="E16" s="2" t="s">
        <v>161</v>
      </c>
      <c r="F16" s="3" t="s">
        <v>23</v>
      </c>
      <c r="G16" s="4" t="s">
        <v>22</v>
      </c>
      <c r="H16" s="2" t="s">
        <v>13</v>
      </c>
      <c r="I16" s="4" t="s">
        <v>24</v>
      </c>
      <c r="J16" s="2" t="s">
        <v>152</v>
      </c>
      <c r="K16" s="6" t="s">
        <v>25</v>
      </c>
      <c r="L16" s="12">
        <v>8</v>
      </c>
      <c r="M16" s="7">
        <v>42459</v>
      </c>
      <c r="N16" s="7">
        <v>43189</v>
      </c>
      <c r="O16" s="19">
        <v>11380603.05</v>
      </c>
      <c r="P16" s="8">
        <v>0</v>
      </c>
      <c r="Q16" s="9">
        <f>O16</f>
        <v>11380603.05</v>
      </c>
      <c r="R16" s="8">
        <v>9557870.06</v>
      </c>
      <c r="S16" s="8">
        <v>0</v>
      </c>
      <c r="T16" s="8">
        <f t="shared" si="1"/>
        <v>1822732.9900000002</v>
      </c>
      <c r="U16" s="20" t="s">
        <v>132</v>
      </c>
      <c r="V16" s="5">
        <v>42838</v>
      </c>
    </row>
    <row r="17" spans="1:22" ht="261.75" customHeight="1">
      <c r="A17" s="34">
        <v>10</v>
      </c>
      <c r="B17" s="10">
        <v>23</v>
      </c>
      <c r="C17" s="2" t="s">
        <v>140</v>
      </c>
      <c r="D17" s="2" t="s">
        <v>116</v>
      </c>
      <c r="E17" s="2" t="s">
        <v>161</v>
      </c>
      <c r="F17" s="3" t="s">
        <v>23</v>
      </c>
      <c r="G17" s="4" t="s">
        <v>22</v>
      </c>
      <c r="H17" s="2" t="s">
        <v>13</v>
      </c>
      <c r="I17" s="4" t="s">
        <v>24</v>
      </c>
      <c r="J17" s="2" t="s">
        <v>20</v>
      </c>
      <c r="K17" s="2" t="s">
        <v>53</v>
      </c>
      <c r="L17" s="13">
        <v>9</v>
      </c>
      <c r="M17" s="7">
        <v>42459</v>
      </c>
      <c r="N17" s="7">
        <v>43281</v>
      </c>
      <c r="O17" s="19">
        <v>7445216.99</v>
      </c>
      <c r="P17" s="8">
        <v>0</v>
      </c>
      <c r="Q17" s="8">
        <v>7445216.99</v>
      </c>
      <c r="R17" s="8">
        <v>6252780.82</v>
      </c>
      <c r="S17" s="8">
        <v>0</v>
      </c>
      <c r="T17" s="8">
        <f t="shared" si="1"/>
        <v>1192436.17</v>
      </c>
      <c r="U17" s="20" t="s">
        <v>132</v>
      </c>
      <c r="V17" s="5">
        <v>42860</v>
      </c>
    </row>
    <row r="18" spans="1:22" ht="180">
      <c r="A18" s="34">
        <v>11</v>
      </c>
      <c r="B18" s="10">
        <v>25</v>
      </c>
      <c r="C18" s="2" t="s">
        <v>140</v>
      </c>
      <c r="D18" s="2" t="s">
        <v>116</v>
      </c>
      <c r="E18" s="2" t="s">
        <v>161</v>
      </c>
      <c r="F18" s="3" t="s">
        <v>23</v>
      </c>
      <c r="G18" s="4" t="s">
        <v>22</v>
      </c>
      <c r="H18" s="2" t="s">
        <v>13</v>
      </c>
      <c r="I18" s="4" t="s">
        <v>24</v>
      </c>
      <c r="J18" s="2" t="s">
        <v>21</v>
      </c>
      <c r="K18" s="6" t="s">
        <v>47</v>
      </c>
      <c r="L18" s="12">
        <v>10</v>
      </c>
      <c r="M18" s="7">
        <v>42459</v>
      </c>
      <c r="N18" s="7">
        <v>43250</v>
      </c>
      <c r="O18" s="19">
        <f>P18+Q18</f>
        <v>13319904.75</v>
      </c>
      <c r="P18" s="8">
        <v>0</v>
      </c>
      <c r="Q18" s="8">
        <v>13319904.75</v>
      </c>
      <c r="R18" s="65">
        <v>11186570.54</v>
      </c>
      <c r="S18" s="8">
        <v>0</v>
      </c>
      <c r="T18" s="8">
        <f t="shared" si="1"/>
        <v>2133334.210000001</v>
      </c>
      <c r="U18" s="20" t="s">
        <v>132</v>
      </c>
      <c r="V18" s="5">
        <v>42860</v>
      </c>
    </row>
    <row r="19" spans="1:22" ht="150" customHeight="1">
      <c r="A19" s="34">
        <v>12</v>
      </c>
      <c r="B19" s="10">
        <v>18</v>
      </c>
      <c r="C19" s="2" t="s">
        <v>141</v>
      </c>
      <c r="D19" s="2" t="s">
        <v>114</v>
      </c>
      <c r="E19" s="2" t="s">
        <v>161</v>
      </c>
      <c r="F19" s="2" t="s">
        <v>23</v>
      </c>
      <c r="G19" s="2" t="s">
        <v>22</v>
      </c>
      <c r="H19" s="2" t="s">
        <v>13</v>
      </c>
      <c r="I19" s="4" t="s">
        <v>24</v>
      </c>
      <c r="J19" s="2" t="s">
        <v>153</v>
      </c>
      <c r="K19" s="2" t="s">
        <v>54</v>
      </c>
      <c r="L19" s="13">
        <v>11</v>
      </c>
      <c r="M19" s="35" t="s">
        <v>38</v>
      </c>
      <c r="N19" s="35" t="s">
        <v>39</v>
      </c>
      <c r="O19" s="19">
        <f t="shared" si="0"/>
        <v>4333376.6</v>
      </c>
      <c r="P19" s="8">
        <v>0</v>
      </c>
      <c r="Q19" s="8">
        <v>4333376.6</v>
      </c>
      <c r="R19" s="8">
        <v>3639337.06</v>
      </c>
      <c r="S19" s="8">
        <v>0</v>
      </c>
      <c r="T19" s="8">
        <f t="shared" si="1"/>
        <v>694039.5399999996</v>
      </c>
      <c r="U19" s="20" t="s">
        <v>132</v>
      </c>
      <c r="V19" s="5">
        <v>42860</v>
      </c>
    </row>
    <row r="20" spans="1:22" ht="120">
      <c r="A20" s="34">
        <v>13</v>
      </c>
      <c r="B20" s="10">
        <v>20</v>
      </c>
      <c r="C20" s="2" t="s">
        <v>141</v>
      </c>
      <c r="D20" s="2" t="s">
        <v>114</v>
      </c>
      <c r="E20" s="2" t="s">
        <v>161</v>
      </c>
      <c r="F20" s="2" t="s">
        <v>23</v>
      </c>
      <c r="G20" s="2" t="s">
        <v>22</v>
      </c>
      <c r="H20" s="2" t="s">
        <v>13</v>
      </c>
      <c r="I20" s="2" t="s">
        <v>24</v>
      </c>
      <c r="J20" s="2" t="s">
        <v>42</v>
      </c>
      <c r="K20" s="2" t="s">
        <v>55</v>
      </c>
      <c r="L20" s="13">
        <v>12</v>
      </c>
      <c r="M20" s="35" t="s">
        <v>38</v>
      </c>
      <c r="N20" s="35" t="s">
        <v>40</v>
      </c>
      <c r="O20" s="19">
        <f t="shared" si="0"/>
        <v>19365542.04</v>
      </c>
      <c r="P20" s="8">
        <v>0</v>
      </c>
      <c r="Q20" s="8">
        <v>19365542.04</v>
      </c>
      <c r="R20" s="8">
        <v>16263930.26</v>
      </c>
      <c r="S20" s="8">
        <v>0</v>
      </c>
      <c r="T20" s="8">
        <f t="shared" si="1"/>
        <v>3101611.7799999993</v>
      </c>
      <c r="U20" s="20" t="s">
        <v>132</v>
      </c>
      <c r="V20" s="5">
        <v>42860</v>
      </c>
    </row>
    <row r="21" spans="1:22" ht="285" customHeight="1">
      <c r="A21" s="36">
        <v>14</v>
      </c>
      <c r="B21" s="10">
        <v>11</v>
      </c>
      <c r="C21" s="2" t="s">
        <v>149</v>
      </c>
      <c r="D21" s="2" t="s">
        <v>116</v>
      </c>
      <c r="E21" s="2" t="s">
        <v>161</v>
      </c>
      <c r="F21" s="2" t="s">
        <v>23</v>
      </c>
      <c r="G21" s="2" t="s">
        <v>22</v>
      </c>
      <c r="H21" s="2" t="s">
        <v>13</v>
      </c>
      <c r="I21" s="2" t="s">
        <v>24</v>
      </c>
      <c r="J21" s="2" t="s">
        <v>56</v>
      </c>
      <c r="K21" s="2" t="s">
        <v>59</v>
      </c>
      <c r="L21" s="13">
        <v>13</v>
      </c>
      <c r="M21" s="37" t="s">
        <v>57</v>
      </c>
      <c r="N21" s="37" t="s">
        <v>58</v>
      </c>
      <c r="O21" s="19">
        <f t="shared" si="0"/>
        <v>16223285.7</v>
      </c>
      <c r="P21" s="8">
        <v>0</v>
      </c>
      <c r="Q21" s="8">
        <v>16223285.7</v>
      </c>
      <c r="R21" s="8">
        <v>13624942.01</v>
      </c>
      <c r="S21" s="8">
        <v>0</v>
      </c>
      <c r="T21" s="8">
        <f t="shared" si="1"/>
        <v>2598343.6899999995</v>
      </c>
      <c r="U21" s="20" t="s">
        <v>132</v>
      </c>
      <c r="V21" s="5">
        <v>42849</v>
      </c>
    </row>
    <row r="22" spans="1:22" ht="163.5" customHeight="1">
      <c r="A22" s="36">
        <v>15</v>
      </c>
      <c r="B22" s="10">
        <v>17</v>
      </c>
      <c r="C22" s="2" t="s">
        <v>142</v>
      </c>
      <c r="D22" s="2" t="s">
        <v>110</v>
      </c>
      <c r="E22" s="2" t="s">
        <v>161</v>
      </c>
      <c r="F22" s="2" t="s">
        <v>23</v>
      </c>
      <c r="G22" s="2" t="s">
        <v>22</v>
      </c>
      <c r="H22" s="2" t="s">
        <v>13</v>
      </c>
      <c r="I22" s="2" t="s">
        <v>24</v>
      </c>
      <c r="J22" s="2" t="s">
        <v>60</v>
      </c>
      <c r="K22" s="2" t="s">
        <v>71</v>
      </c>
      <c r="L22" s="13">
        <v>14</v>
      </c>
      <c r="M22" s="38">
        <v>42482</v>
      </c>
      <c r="N22" s="38">
        <v>43577</v>
      </c>
      <c r="O22" s="19">
        <f t="shared" si="0"/>
        <v>12091281.24</v>
      </c>
      <c r="P22" s="8">
        <v>0</v>
      </c>
      <c r="Q22" s="8">
        <v>12091281.24</v>
      </c>
      <c r="R22" s="8">
        <v>10154725.05</v>
      </c>
      <c r="S22" s="8">
        <v>0</v>
      </c>
      <c r="T22" s="8">
        <f t="shared" si="1"/>
        <v>1936556.1899999995</v>
      </c>
      <c r="U22" s="20" t="s">
        <v>132</v>
      </c>
      <c r="V22" s="5">
        <v>42852</v>
      </c>
    </row>
    <row r="23" spans="1:22" ht="120">
      <c r="A23" s="36">
        <v>16</v>
      </c>
      <c r="B23" s="10">
        <v>38</v>
      </c>
      <c r="C23" s="2" t="s">
        <v>150</v>
      </c>
      <c r="D23" s="2" t="s">
        <v>105</v>
      </c>
      <c r="E23" s="2" t="s">
        <v>164</v>
      </c>
      <c r="F23" s="3" t="s">
        <v>23</v>
      </c>
      <c r="G23" s="4" t="s">
        <v>22</v>
      </c>
      <c r="H23" s="3" t="s">
        <v>13</v>
      </c>
      <c r="I23" s="2" t="s">
        <v>66</v>
      </c>
      <c r="J23" s="2" t="s">
        <v>61</v>
      </c>
      <c r="K23" s="2" t="s">
        <v>68</v>
      </c>
      <c r="L23" s="13">
        <v>578</v>
      </c>
      <c r="M23" s="38">
        <v>42488</v>
      </c>
      <c r="N23" s="38">
        <v>44314</v>
      </c>
      <c r="O23" s="19">
        <f t="shared" si="0"/>
        <v>20200000</v>
      </c>
      <c r="P23" s="8">
        <v>200000</v>
      </c>
      <c r="Q23" s="39">
        <v>20000000</v>
      </c>
      <c r="R23" s="18">
        <v>16939019.52</v>
      </c>
      <c r="S23" s="8">
        <v>0</v>
      </c>
      <c r="T23" s="8">
        <f t="shared" si="1"/>
        <v>3060980.4800000004</v>
      </c>
      <c r="U23" s="20" t="s">
        <v>132</v>
      </c>
      <c r="V23" s="5">
        <v>42879</v>
      </c>
    </row>
    <row r="24" spans="1:22" ht="93.75" customHeight="1">
      <c r="A24" s="36">
        <v>17</v>
      </c>
      <c r="B24" s="10">
        <v>39</v>
      </c>
      <c r="C24" s="2" t="s">
        <v>150</v>
      </c>
      <c r="D24" s="2" t="s">
        <v>105</v>
      </c>
      <c r="E24" s="2" t="s">
        <v>164</v>
      </c>
      <c r="F24" s="3" t="s">
        <v>23</v>
      </c>
      <c r="G24" s="4" t="s">
        <v>22</v>
      </c>
      <c r="H24" s="3" t="s">
        <v>13</v>
      </c>
      <c r="I24" s="2" t="s">
        <v>65</v>
      </c>
      <c r="J24" s="2" t="s">
        <v>62</v>
      </c>
      <c r="K24" s="2" t="s">
        <v>69</v>
      </c>
      <c r="L24" s="13">
        <v>577</v>
      </c>
      <c r="M24" s="38">
        <v>42488</v>
      </c>
      <c r="N24" s="38">
        <v>44314</v>
      </c>
      <c r="O24" s="19">
        <f t="shared" si="0"/>
        <v>70500000</v>
      </c>
      <c r="P24" s="8">
        <v>600000</v>
      </c>
      <c r="Q24" s="39">
        <v>69900000</v>
      </c>
      <c r="R24" s="18">
        <v>59201873.22</v>
      </c>
      <c r="S24" s="8">
        <v>0</v>
      </c>
      <c r="T24" s="8">
        <f t="shared" si="1"/>
        <v>10698126.780000001</v>
      </c>
      <c r="U24" s="20" t="s">
        <v>132</v>
      </c>
      <c r="V24" s="5">
        <v>42879</v>
      </c>
    </row>
    <row r="25" spans="1:22" ht="96" customHeight="1">
      <c r="A25" s="36">
        <v>18</v>
      </c>
      <c r="B25" s="10">
        <v>40</v>
      </c>
      <c r="C25" s="2" t="s">
        <v>150</v>
      </c>
      <c r="D25" s="2" t="s">
        <v>105</v>
      </c>
      <c r="E25" s="2" t="s">
        <v>164</v>
      </c>
      <c r="F25" s="3" t="s">
        <v>23</v>
      </c>
      <c r="G25" s="4" t="s">
        <v>22</v>
      </c>
      <c r="H25" s="3" t="s">
        <v>13</v>
      </c>
      <c r="I25" s="2" t="s">
        <v>64</v>
      </c>
      <c r="J25" s="2" t="s">
        <v>63</v>
      </c>
      <c r="K25" s="2" t="s">
        <v>70</v>
      </c>
      <c r="L25" s="13">
        <v>579</v>
      </c>
      <c r="M25" s="38">
        <v>42488</v>
      </c>
      <c r="N25" s="38">
        <v>44314</v>
      </c>
      <c r="O25" s="19">
        <f t="shared" si="0"/>
        <v>60500000</v>
      </c>
      <c r="P25" s="8">
        <v>500000</v>
      </c>
      <c r="Q25" s="39">
        <v>60000000</v>
      </c>
      <c r="R25" s="18">
        <v>50817058.56</v>
      </c>
      <c r="S25" s="8">
        <v>0</v>
      </c>
      <c r="T25" s="8">
        <f t="shared" si="1"/>
        <v>9182941.439999998</v>
      </c>
      <c r="U25" s="20" t="s">
        <v>132</v>
      </c>
      <c r="V25" s="5">
        <v>42879</v>
      </c>
    </row>
    <row r="26" spans="1:22" s="29" customFormat="1" ht="221.25" customHeight="1">
      <c r="A26" s="36">
        <v>19</v>
      </c>
      <c r="B26" s="10">
        <v>28</v>
      </c>
      <c r="C26" s="2" t="s">
        <v>140</v>
      </c>
      <c r="D26" s="2" t="s">
        <v>106</v>
      </c>
      <c r="E26" s="2" t="s">
        <v>161</v>
      </c>
      <c r="F26" s="2" t="s">
        <v>23</v>
      </c>
      <c r="G26" s="2" t="s">
        <v>22</v>
      </c>
      <c r="H26" s="2" t="s">
        <v>13</v>
      </c>
      <c r="I26" s="2" t="s">
        <v>24</v>
      </c>
      <c r="J26" s="2" t="s">
        <v>73</v>
      </c>
      <c r="K26" s="2" t="s">
        <v>74</v>
      </c>
      <c r="L26" s="13">
        <v>15</v>
      </c>
      <c r="M26" s="38">
        <v>42515</v>
      </c>
      <c r="N26" s="38" t="s">
        <v>75</v>
      </c>
      <c r="O26" s="19">
        <f t="shared" si="0"/>
        <v>44038497.07</v>
      </c>
      <c r="P26" s="8">
        <v>0</v>
      </c>
      <c r="Q26" s="39">
        <v>44038497.07</v>
      </c>
      <c r="R26" s="18">
        <v>36985230.98</v>
      </c>
      <c r="S26" s="8">
        <v>0</v>
      </c>
      <c r="T26" s="8">
        <f t="shared" si="1"/>
        <v>7053266.090000004</v>
      </c>
      <c r="U26" s="20" t="s">
        <v>132</v>
      </c>
      <c r="V26" s="38">
        <v>42860</v>
      </c>
    </row>
    <row r="27" spans="1:22" ht="409.5" customHeight="1">
      <c r="A27" s="36">
        <v>20</v>
      </c>
      <c r="B27" s="10">
        <v>21</v>
      </c>
      <c r="C27" s="2" t="s">
        <v>137</v>
      </c>
      <c r="D27" s="2" t="s">
        <v>103</v>
      </c>
      <c r="E27" s="2" t="s">
        <v>161</v>
      </c>
      <c r="F27" s="2" t="s">
        <v>23</v>
      </c>
      <c r="G27" s="2" t="s">
        <v>22</v>
      </c>
      <c r="H27" s="2" t="s">
        <v>13</v>
      </c>
      <c r="I27" s="2" t="s">
        <v>24</v>
      </c>
      <c r="J27" s="2" t="s">
        <v>154</v>
      </c>
      <c r="K27" s="2" t="s">
        <v>76</v>
      </c>
      <c r="L27" s="13">
        <v>16</v>
      </c>
      <c r="M27" s="40">
        <v>42516</v>
      </c>
      <c r="N27" s="40">
        <v>43430</v>
      </c>
      <c r="O27" s="19">
        <f t="shared" si="0"/>
        <v>15993491.3</v>
      </c>
      <c r="P27" s="8">
        <v>16493.4</v>
      </c>
      <c r="Q27" s="41">
        <v>15976997.9</v>
      </c>
      <c r="R27" s="18">
        <v>13418100</v>
      </c>
      <c r="S27" s="8">
        <v>0</v>
      </c>
      <c r="T27" s="8">
        <v>2558897.9</v>
      </c>
      <c r="U27" s="20" t="s">
        <v>132</v>
      </c>
      <c r="V27" s="38">
        <v>42838</v>
      </c>
    </row>
    <row r="28" spans="1:22" ht="195">
      <c r="A28" s="36">
        <v>21</v>
      </c>
      <c r="B28" s="10">
        <v>3</v>
      </c>
      <c r="C28" s="2" t="s">
        <v>143</v>
      </c>
      <c r="D28" s="2" t="s">
        <v>110</v>
      </c>
      <c r="E28" s="2" t="s">
        <v>161</v>
      </c>
      <c r="F28" s="2" t="s">
        <v>23</v>
      </c>
      <c r="G28" s="2" t="s">
        <v>22</v>
      </c>
      <c r="H28" s="2" t="s">
        <v>13</v>
      </c>
      <c r="I28" s="2" t="s">
        <v>24</v>
      </c>
      <c r="J28" s="2" t="s">
        <v>155</v>
      </c>
      <c r="K28" s="2" t="s">
        <v>77</v>
      </c>
      <c r="L28" s="13">
        <v>17</v>
      </c>
      <c r="M28" s="40">
        <v>42534</v>
      </c>
      <c r="N28" s="40">
        <v>43325</v>
      </c>
      <c r="O28" s="19">
        <f t="shared" si="0"/>
        <v>19144820.9</v>
      </c>
      <c r="P28" s="8">
        <v>0</v>
      </c>
      <c r="Q28" s="41">
        <v>19144820.9</v>
      </c>
      <c r="R28" s="18">
        <v>16078560.12</v>
      </c>
      <c r="S28" s="8">
        <v>0</v>
      </c>
      <c r="T28" s="8">
        <f t="shared" si="1"/>
        <v>3066260.7799999993</v>
      </c>
      <c r="U28" s="20" t="s">
        <v>132</v>
      </c>
      <c r="V28" s="38">
        <v>42857</v>
      </c>
    </row>
    <row r="29" spans="1:22" ht="334.5" customHeight="1">
      <c r="A29" s="36">
        <v>22</v>
      </c>
      <c r="B29" s="42">
        <v>10</v>
      </c>
      <c r="C29" s="2" t="s">
        <v>78</v>
      </c>
      <c r="D29" s="2" t="s">
        <v>111</v>
      </c>
      <c r="E29" s="2" t="s">
        <v>161</v>
      </c>
      <c r="F29" s="2" t="s">
        <v>23</v>
      </c>
      <c r="G29" s="2" t="s">
        <v>22</v>
      </c>
      <c r="H29" s="2" t="s">
        <v>13</v>
      </c>
      <c r="I29" s="2" t="s">
        <v>24</v>
      </c>
      <c r="J29" s="2" t="s">
        <v>79</v>
      </c>
      <c r="K29" s="2" t="s">
        <v>80</v>
      </c>
      <c r="L29" s="13">
        <v>18</v>
      </c>
      <c r="M29" s="40">
        <v>42538</v>
      </c>
      <c r="N29" s="40">
        <v>43086</v>
      </c>
      <c r="O29" s="19">
        <f t="shared" si="0"/>
        <v>3500232.8400000003</v>
      </c>
      <c r="P29" s="8">
        <v>192499.2</v>
      </c>
      <c r="Q29" s="43">
        <v>3307733.64</v>
      </c>
      <c r="R29" s="18">
        <v>2777962.48</v>
      </c>
      <c r="S29" s="8">
        <v>0</v>
      </c>
      <c r="T29" s="8">
        <f t="shared" si="1"/>
        <v>529771.1600000001</v>
      </c>
      <c r="U29" s="20" t="s">
        <v>132</v>
      </c>
      <c r="V29" s="40">
        <v>42860</v>
      </c>
    </row>
    <row r="30" spans="1:22" ht="210">
      <c r="A30" s="44">
        <v>23</v>
      </c>
      <c r="B30" s="42">
        <v>29</v>
      </c>
      <c r="C30" s="2" t="s">
        <v>81</v>
      </c>
      <c r="D30" s="2" t="s">
        <v>115</v>
      </c>
      <c r="E30" s="2" t="s">
        <v>161</v>
      </c>
      <c r="F30" s="2" t="s">
        <v>23</v>
      </c>
      <c r="G30" s="2" t="s">
        <v>22</v>
      </c>
      <c r="H30" s="2" t="s">
        <v>13</v>
      </c>
      <c r="I30" s="2" t="s">
        <v>24</v>
      </c>
      <c r="J30" s="2" t="s">
        <v>82</v>
      </c>
      <c r="K30" s="2" t="s">
        <v>83</v>
      </c>
      <c r="L30" s="13">
        <v>19</v>
      </c>
      <c r="M30" s="5">
        <v>42569</v>
      </c>
      <c r="N30" s="5">
        <v>43664</v>
      </c>
      <c r="O30" s="19">
        <f t="shared" si="0"/>
        <v>49194321.22</v>
      </c>
      <c r="P30" s="8">
        <v>0</v>
      </c>
      <c r="Q30" s="45">
        <v>49194321.22</v>
      </c>
      <c r="R30" s="18">
        <v>41315291.26</v>
      </c>
      <c r="S30" s="8">
        <v>0</v>
      </c>
      <c r="T30" s="8">
        <f t="shared" si="1"/>
        <v>7879029.960000001</v>
      </c>
      <c r="U30" s="20" t="s">
        <v>132</v>
      </c>
      <c r="V30" s="5">
        <v>42860</v>
      </c>
    </row>
    <row r="31" spans="1:22" ht="135">
      <c r="A31" s="44">
        <v>24</v>
      </c>
      <c r="B31" s="42">
        <v>36</v>
      </c>
      <c r="C31" s="2" t="s">
        <v>140</v>
      </c>
      <c r="D31" s="2" t="s">
        <v>106</v>
      </c>
      <c r="E31" s="2" t="s">
        <v>163</v>
      </c>
      <c r="F31" s="2" t="s">
        <v>23</v>
      </c>
      <c r="G31" s="2" t="s">
        <v>22</v>
      </c>
      <c r="H31" s="2" t="s">
        <v>13</v>
      </c>
      <c r="I31" s="2" t="s">
        <v>24</v>
      </c>
      <c r="J31" s="2" t="s">
        <v>84</v>
      </c>
      <c r="K31" s="2" t="s">
        <v>85</v>
      </c>
      <c r="L31" s="13">
        <v>20</v>
      </c>
      <c r="M31" s="46" t="s">
        <v>86</v>
      </c>
      <c r="N31" s="46" t="s">
        <v>87</v>
      </c>
      <c r="O31" s="19">
        <f t="shared" si="0"/>
        <v>2279834.54</v>
      </c>
      <c r="P31" s="8">
        <v>0</v>
      </c>
      <c r="Q31" s="45">
        <v>2279834.54</v>
      </c>
      <c r="R31" s="18">
        <v>1914693.12</v>
      </c>
      <c r="S31" s="8">
        <v>0</v>
      </c>
      <c r="T31" s="8">
        <f t="shared" si="1"/>
        <v>365141.4199999999</v>
      </c>
      <c r="U31" s="20" t="s">
        <v>132</v>
      </c>
      <c r="V31" s="40">
        <v>42852</v>
      </c>
    </row>
    <row r="32" spans="1:22" ht="285" customHeight="1">
      <c r="A32" s="36">
        <v>25</v>
      </c>
      <c r="B32" s="42">
        <v>27</v>
      </c>
      <c r="C32" s="2" t="s">
        <v>144</v>
      </c>
      <c r="D32" s="2" t="s">
        <v>109</v>
      </c>
      <c r="E32" s="2" t="s">
        <v>161</v>
      </c>
      <c r="F32" s="2" t="s">
        <v>23</v>
      </c>
      <c r="G32" s="2" t="s">
        <v>22</v>
      </c>
      <c r="H32" s="2" t="s">
        <v>13</v>
      </c>
      <c r="I32" s="2" t="s">
        <v>24</v>
      </c>
      <c r="J32" s="2" t="s">
        <v>88</v>
      </c>
      <c r="K32" s="2" t="s">
        <v>89</v>
      </c>
      <c r="L32" s="14">
        <v>21</v>
      </c>
      <c r="M32" s="47">
        <v>42585</v>
      </c>
      <c r="N32" s="47">
        <v>43680</v>
      </c>
      <c r="O32" s="19">
        <v>21142164.79</v>
      </c>
      <c r="P32" s="8">
        <v>0</v>
      </c>
      <c r="Q32" s="45">
        <v>21142164.79</v>
      </c>
      <c r="R32" s="18">
        <v>17756006.68</v>
      </c>
      <c r="S32" s="8">
        <v>0</v>
      </c>
      <c r="T32" s="8">
        <f t="shared" si="1"/>
        <v>3386158.1099999994</v>
      </c>
      <c r="U32" s="20" t="s">
        <v>132</v>
      </c>
      <c r="V32" s="5">
        <v>42858</v>
      </c>
    </row>
    <row r="33" spans="1:22" s="11" customFormat="1" ht="122.25" customHeight="1">
      <c r="A33" s="26">
        <v>26</v>
      </c>
      <c r="B33" s="27">
        <v>7</v>
      </c>
      <c r="C33" s="2" t="s">
        <v>145</v>
      </c>
      <c r="D33" s="2" t="s">
        <v>107</v>
      </c>
      <c r="E33" s="2" t="s">
        <v>161</v>
      </c>
      <c r="F33" s="2" t="s">
        <v>23</v>
      </c>
      <c r="G33" s="2" t="s">
        <v>22</v>
      </c>
      <c r="H33" s="2" t="s">
        <v>13</v>
      </c>
      <c r="I33" s="2" t="s">
        <v>24</v>
      </c>
      <c r="J33" s="2" t="s">
        <v>156</v>
      </c>
      <c r="K33" s="2" t="s">
        <v>90</v>
      </c>
      <c r="L33" s="14">
        <v>22</v>
      </c>
      <c r="M33" s="47">
        <v>42592</v>
      </c>
      <c r="N33" s="47">
        <v>43322</v>
      </c>
      <c r="O33" s="19">
        <f t="shared" si="0"/>
        <v>9929925.6</v>
      </c>
      <c r="P33" s="8">
        <v>0</v>
      </c>
      <c r="Q33" s="48">
        <v>9929925.6</v>
      </c>
      <c r="R33" s="18">
        <v>8339535.09</v>
      </c>
      <c r="S33" s="8">
        <v>0</v>
      </c>
      <c r="T33" s="8">
        <f t="shared" si="1"/>
        <v>1590390.5099999998</v>
      </c>
      <c r="U33" s="20" t="s">
        <v>132</v>
      </c>
      <c r="V33" s="5">
        <v>42859</v>
      </c>
    </row>
    <row r="34" spans="1:22" ht="189.75" customHeight="1">
      <c r="A34" s="26">
        <v>27</v>
      </c>
      <c r="B34" s="27">
        <v>34</v>
      </c>
      <c r="C34" s="2" t="s">
        <v>146</v>
      </c>
      <c r="D34" s="2" t="s">
        <v>116</v>
      </c>
      <c r="E34" s="2" t="s">
        <v>163</v>
      </c>
      <c r="F34" s="2" t="s">
        <v>23</v>
      </c>
      <c r="G34" s="2" t="s">
        <v>22</v>
      </c>
      <c r="H34" s="2" t="s">
        <v>13</v>
      </c>
      <c r="I34" s="2" t="s">
        <v>24</v>
      </c>
      <c r="J34" s="2" t="s">
        <v>91</v>
      </c>
      <c r="K34" s="2" t="s">
        <v>92</v>
      </c>
      <c r="L34" s="13">
        <v>23</v>
      </c>
      <c r="M34" s="40">
        <v>42629</v>
      </c>
      <c r="N34" s="40">
        <v>43540</v>
      </c>
      <c r="O34" s="19">
        <f t="shared" si="0"/>
        <v>4915803.9</v>
      </c>
      <c r="P34" s="8">
        <v>0</v>
      </c>
      <c r="Q34" s="48">
        <v>4915803.9</v>
      </c>
      <c r="R34" s="18">
        <v>4128482</v>
      </c>
      <c r="S34" s="8">
        <v>0</v>
      </c>
      <c r="T34" s="8">
        <f t="shared" si="1"/>
        <v>787321.9000000004</v>
      </c>
      <c r="U34" s="20" t="s">
        <v>132</v>
      </c>
      <c r="V34" s="40">
        <v>42849</v>
      </c>
    </row>
    <row r="35" spans="1:22" ht="234" customHeight="1">
      <c r="A35" s="26">
        <v>28</v>
      </c>
      <c r="B35" s="27">
        <v>8</v>
      </c>
      <c r="C35" s="2" t="s">
        <v>78</v>
      </c>
      <c r="D35" s="2" t="s">
        <v>111</v>
      </c>
      <c r="E35" s="2" t="s">
        <v>161</v>
      </c>
      <c r="F35" s="2" t="s">
        <v>23</v>
      </c>
      <c r="G35" s="2" t="s">
        <v>93</v>
      </c>
      <c r="H35" s="2" t="s">
        <v>94</v>
      </c>
      <c r="I35" s="2" t="s">
        <v>24</v>
      </c>
      <c r="J35" s="2" t="s">
        <v>95</v>
      </c>
      <c r="K35" s="2" t="s">
        <v>96</v>
      </c>
      <c r="L35" s="13">
        <v>24</v>
      </c>
      <c r="M35" s="40">
        <v>42661</v>
      </c>
      <c r="N35" s="40">
        <v>43391</v>
      </c>
      <c r="O35" s="19">
        <f t="shared" si="0"/>
        <v>2051370.87</v>
      </c>
      <c r="P35" s="8">
        <v>0</v>
      </c>
      <c r="Q35" s="43">
        <v>2051370.87</v>
      </c>
      <c r="R35" s="18">
        <f>Q35*84.032%</f>
        <v>1723807.9694784</v>
      </c>
      <c r="S35" s="8">
        <v>0</v>
      </c>
      <c r="T35" s="8">
        <f t="shared" si="1"/>
        <v>327562.90052160015</v>
      </c>
      <c r="U35" s="20" t="s">
        <v>132</v>
      </c>
      <c r="V35" s="40">
        <v>42663</v>
      </c>
    </row>
    <row r="36" spans="1:22" ht="168.75" customHeight="1">
      <c r="A36" s="26">
        <v>29</v>
      </c>
      <c r="B36" s="27">
        <v>13</v>
      </c>
      <c r="C36" s="2" t="s">
        <v>99</v>
      </c>
      <c r="D36" s="2" t="s">
        <v>104</v>
      </c>
      <c r="E36" s="2" t="s">
        <v>161</v>
      </c>
      <c r="F36" s="2" t="s">
        <v>23</v>
      </c>
      <c r="G36" s="2" t="s">
        <v>93</v>
      </c>
      <c r="H36" s="2" t="s">
        <v>94</v>
      </c>
      <c r="I36" s="2" t="s">
        <v>24</v>
      </c>
      <c r="J36" s="2" t="s">
        <v>101</v>
      </c>
      <c r="K36" s="2" t="s">
        <v>102</v>
      </c>
      <c r="L36" s="49">
        <v>25</v>
      </c>
      <c r="M36" s="40">
        <v>42668</v>
      </c>
      <c r="N36" s="40">
        <v>43763</v>
      </c>
      <c r="O36" s="19">
        <f t="shared" si="0"/>
        <v>12157902.8</v>
      </c>
      <c r="P36" s="8">
        <v>0</v>
      </c>
      <c r="Q36" s="43">
        <v>12157902.8</v>
      </c>
      <c r="R36" s="18">
        <f>Q36*84.032%</f>
        <v>10216528.880896</v>
      </c>
      <c r="S36" s="8">
        <v>0</v>
      </c>
      <c r="T36" s="8">
        <f t="shared" si="1"/>
        <v>1941373.9191040006</v>
      </c>
      <c r="U36" s="20" t="s">
        <v>132</v>
      </c>
      <c r="V36" s="40">
        <v>42668</v>
      </c>
    </row>
    <row r="37" spans="1:22" ht="144" customHeight="1">
      <c r="A37" s="15">
        <v>30</v>
      </c>
      <c r="B37" s="16">
        <v>35</v>
      </c>
      <c r="C37" s="21" t="s">
        <v>147</v>
      </c>
      <c r="D37" s="17" t="s">
        <v>118</v>
      </c>
      <c r="E37" s="2" t="s">
        <v>163</v>
      </c>
      <c r="F37" s="21" t="s">
        <v>23</v>
      </c>
      <c r="G37" s="21" t="s">
        <v>93</v>
      </c>
      <c r="H37" s="21" t="s">
        <v>94</v>
      </c>
      <c r="I37" s="21" t="s">
        <v>24</v>
      </c>
      <c r="J37" s="21" t="s">
        <v>120</v>
      </c>
      <c r="K37" s="21" t="s">
        <v>119</v>
      </c>
      <c r="L37" s="22">
        <v>26</v>
      </c>
      <c r="M37" s="50">
        <v>42670</v>
      </c>
      <c r="N37" s="50">
        <v>43127</v>
      </c>
      <c r="O37" s="23">
        <f>P37+R37</f>
        <v>1286759.59</v>
      </c>
      <c r="P37" s="24">
        <v>0</v>
      </c>
      <c r="Q37" s="66">
        <f>R37+T37</f>
        <v>1532151</v>
      </c>
      <c r="R37" s="51">
        <v>1286759.59</v>
      </c>
      <c r="S37" s="24">
        <v>0</v>
      </c>
      <c r="T37" s="24">
        <v>245391.41</v>
      </c>
      <c r="U37" s="25" t="s">
        <v>132</v>
      </c>
      <c r="V37" s="50">
        <v>42895</v>
      </c>
    </row>
    <row r="38" spans="1:22" ht="135">
      <c r="A38" s="26">
        <v>31</v>
      </c>
      <c r="B38" s="27">
        <v>15</v>
      </c>
      <c r="C38" s="21" t="s">
        <v>134</v>
      </c>
      <c r="D38" s="2" t="s">
        <v>135</v>
      </c>
      <c r="E38" s="2" t="s">
        <v>161</v>
      </c>
      <c r="F38" s="21" t="s">
        <v>23</v>
      </c>
      <c r="G38" s="21" t="s">
        <v>93</v>
      </c>
      <c r="H38" s="21" t="s">
        <v>94</v>
      </c>
      <c r="I38" s="21" t="s">
        <v>24</v>
      </c>
      <c r="J38" s="21" t="s">
        <v>133</v>
      </c>
      <c r="K38" s="21" t="s">
        <v>136</v>
      </c>
      <c r="L38" s="22">
        <v>27</v>
      </c>
      <c r="M38" s="28">
        <v>42717</v>
      </c>
      <c r="N38" s="28">
        <v>43386</v>
      </c>
      <c r="O38" s="23">
        <v>2663326.8</v>
      </c>
      <c r="P38" s="23">
        <v>154711.2</v>
      </c>
      <c r="Q38" s="23">
        <v>2508615.6</v>
      </c>
      <c r="R38" s="23">
        <v>2106832.29</v>
      </c>
      <c r="S38" s="23">
        <v>0</v>
      </c>
      <c r="T38" s="23">
        <f t="shared" si="1"/>
        <v>401783.31000000006</v>
      </c>
      <c r="U38" s="25" t="s">
        <v>132</v>
      </c>
      <c r="V38" s="28">
        <v>42895</v>
      </c>
    </row>
    <row r="39" spans="1:22" ht="150">
      <c r="A39" s="52">
        <v>32</v>
      </c>
      <c r="B39" s="53">
        <v>45</v>
      </c>
      <c r="C39" s="21" t="s">
        <v>158</v>
      </c>
      <c r="D39" s="21" t="s">
        <v>159</v>
      </c>
      <c r="E39" s="2" t="s">
        <v>162</v>
      </c>
      <c r="F39" s="21" t="s">
        <v>23</v>
      </c>
      <c r="G39" s="21" t="s">
        <v>93</v>
      </c>
      <c r="H39" s="21" t="s">
        <v>94</v>
      </c>
      <c r="I39" s="21" t="s">
        <v>24</v>
      </c>
      <c r="J39" s="21" t="s">
        <v>157</v>
      </c>
      <c r="K39" s="21" t="s">
        <v>173</v>
      </c>
      <c r="L39" s="22">
        <v>28</v>
      </c>
      <c r="M39" s="54">
        <v>42793</v>
      </c>
      <c r="N39" s="55">
        <v>43765</v>
      </c>
      <c r="O39" s="23">
        <v>48566595.02</v>
      </c>
      <c r="P39" s="24">
        <v>0</v>
      </c>
      <c r="Q39" s="23">
        <v>48566595.03</v>
      </c>
      <c r="R39" s="23">
        <v>40788102.54</v>
      </c>
      <c r="S39" s="23">
        <v>0</v>
      </c>
      <c r="T39" s="23">
        <v>7778492.48</v>
      </c>
      <c r="U39" s="25" t="s">
        <v>132</v>
      </c>
      <c r="V39" s="54">
        <v>42845</v>
      </c>
    </row>
    <row r="40" spans="1:22" ht="198" customHeight="1">
      <c r="A40" s="52">
        <v>33</v>
      </c>
      <c r="B40" s="53">
        <v>16</v>
      </c>
      <c r="C40" s="62" t="s">
        <v>170</v>
      </c>
      <c r="D40" s="2" t="s">
        <v>110</v>
      </c>
      <c r="E40" s="63" t="s">
        <v>171</v>
      </c>
      <c r="F40" s="21" t="s">
        <v>23</v>
      </c>
      <c r="G40" s="21" t="s">
        <v>93</v>
      </c>
      <c r="H40" s="21" t="s">
        <v>94</v>
      </c>
      <c r="I40" s="21" t="s">
        <v>24</v>
      </c>
      <c r="J40" s="64" t="s">
        <v>172</v>
      </c>
      <c r="K40" s="21" t="s">
        <v>174</v>
      </c>
      <c r="L40" s="22">
        <v>29</v>
      </c>
      <c r="M40" s="54">
        <v>42884</v>
      </c>
      <c r="N40" s="55">
        <v>43980</v>
      </c>
      <c r="O40" s="23">
        <v>17723384.21</v>
      </c>
      <c r="P40" s="23">
        <v>0</v>
      </c>
      <c r="Q40" s="23">
        <f>O40</f>
        <v>17723384.21</v>
      </c>
      <c r="R40" s="23">
        <v>14884782.69</v>
      </c>
      <c r="S40" s="23">
        <v>0</v>
      </c>
      <c r="T40" s="23">
        <v>2838601.52</v>
      </c>
      <c r="U40" s="25" t="s">
        <v>132</v>
      </c>
      <c r="V40" s="23">
        <v>42884</v>
      </c>
    </row>
    <row r="41" spans="1:22" ht="173.25" customHeight="1">
      <c r="A41" s="69">
        <v>34</v>
      </c>
      <c r="B41" s="53">
        <v>61</v>
      </c>
      <c r="C41" s="62" t="s">
        <v>175</v>
      </c>
      <c r="D41" s="2" t="s">
        <v>176</v>
      </c>
      <c r="E41" s="63" t="s">
        <v>179</v>
      </c>
      <c r="F41" s="21" t="s">
        <v>23</v>
      </c>
      <c r="G41" s="21" t="s">
        <v>93</v>
      </c>
      <c r="H41" s="21" t="s">
        <v>94</v>
      </c>
      <c r="I41" s="21" t="s">
        <v>24</v>
      </c>
      <c r="J41" s="64" t="s">
        <v>177</v>
      </c>
      <c r="K41" s="21" t="s">
        <v>178</v>
      </c>
      <c r="L41" s="68">
        <v>3212</v>
      </c>
      <c r="M41" s="67">
        <v>42893</v>
      </c>
      <c r="N41" s="67">
        <v>43562</v>
      </c>
      <c r="O41" s="23">
        <v>11771303.25</v>
      </c>
      <c r="P41" s="23">
        <v>0</v>
      </c>
      <c r="Q41" s="23">
        <f>O41</f>
        <v>11771303.25</v>
      </c>
      <c r="R41" s="23">
        <v>9885995.18</v>
      </c>
      <c r="S41" s="23">
        <v>0</v>
      </c>
      <c r="T41" s="23">
        <v>1885308.07</v>
      </c>
      <c r="U41" s="25" t="s">
        <v>132</v>
      </c>
      <c r="V41" s="67">
        <v>42893</v>
      </c>
    </row>
    <row r="42" ht="15">
      <c r="Q42" s="71"/>
    </row>
  </sheetData>
  <sheetProtection/>
  <autoFilter ref="A7:V41"/>
  <mergeCells count="2">
    <mergeCell ref="Q1:V2"/>
    <mergeCell ref="A3:V3"/>
  </mergeCells>
  <printOptions/>
  <pageMargins left="0.15748031496062992" right="0.15748031496062992" top="0.7480314960629921" bottom="0.7480314960629921" header="0.31496062992125984" footer="0.31496062992125984"/>
  <pageSetup horizontalDpi="1200" verticalDpi="1200" orientation="landscape" paperSize="8" scale="44" r:id="rId1"/>
  <rowBreaks count="1" manualBreakCount="1">
    <brk id="30"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2017-06-12T08:31:50Z</dcterms:modified>
  <cp:category/>
  <cp:version/>
  <cp:contentType/>
  <cp:contentStatus/>
</cp:coreProperties>
</file>