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0"/>
  </bookViews>
  <sheets>
    <sheet name="personal" sheetId="2" r:id="rId1"/>
    <sheet name="materiale cap 61.01" sheetId="3" r:id="rId2"/>
    <sheet name="materiale cap 54.01" sheetId="15" r:id="rId3"/>
    <sheet name="cotizații internationale" sheetId="28" r:id="rId4"/>
    <sheet name="titlul IX- Alte cheltuieli" sheetId="25" r:id="rId5"/>
    <sheet name="venituri proprii." sheetId="24" r:id="rId6"/>
    <sheet name="transferuri " sheetId="5" r:id="rId7"/>
    <sheet name="active nefinanciare" sheetId="27" r:id="rId8"/>
    <sheet name="proiecte cap. 61.01" sheetId="26" r:id="rId9"/>
    <sheet name="proiecte cap. 61.08" sheetId="29" r:id="rId10"/>
    <sheet name="dipfie" sheetId="30" r:id="rId11"/>
  </sheets>
  <definedNames>
    <definedName name="_xlnm._FilterDatabase" localSheetId="6" hidden="1">'transferuri '!$A$7:$H$18</definedName>
  </definedNames>
  <calcPr calcId="152511"/>
</workbook>
</file>

<file path=xl/calcChain.xml><?xml version="1.0" encoding="utf-8"?>
<calcChain xmlns="http://schemas.openxmlformats.org/spreadsheetml/2006/main">
  <c r="F34" i="30" l="1"/>
  <c r="F38" i="30" s="1"/>
  <c r="F23" i="30"/>
  <c r="D70" i="2" l="1"/>
  <c r="D154" i="2"/>
  <c r="D33" i="2"/>
  <c r="D105" i="2"/>
  <c r="D95" i="2"/>
  <c r="D151" i="2" l="1"/>
  <c r="D149" i="2"/>
  <c r="D147" i="2"/>
  <c r="D145" i="2"/>
  <c r="D143" i="2"/>
  <c r="D139" i="2"/>
  <c r="D110" i="2"/>
  <c r="D108" i="2"/>
  <c r="D77" i="2"/>
  <c r="D74" i="2"/>
  <c r="D59" i="2"/>
  <c r="D49" i="2"/>
  <c r="D26" i="2"/>
  <c r="D106" i="2" l="1"/>
  <c r="D155" i="2"/>
  <c r="D140" i="2"/>
  <c r="F11" i="24"/>
  <c r="D156" i="2" l="1"/>
  <c r="A9" i="3"/>
  <c r="A10" i="3"/>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8" i="3"/>
  <c r="F105" i="3" l="1"/>
  <c r="E14" i="29" l="1"/>
  <c r="F9" i="28" l="1"/>
  <c r="G8" i="27" l="1"/>
  <c r="E20" i="26" l="1"/>
  <c r="F9" i="25" l="1"/>
  <c r="F9" i="15"/>
  <c r="A10" i="5"/>
  <c r="A11" i="5"/>
  <c r="A12" i="5" s="1"/>
  <c r="A13" i="5" s="1"/>
  <c r="A14" i="5" s="1"/>
  <c r="A15" i="5" s="1"/>
  <c r="A16" i="5" s="1"/>
  <c r="A17" i="5" s="1"/>
  <c r="F18" i="5"/>
  <c r="A8" i="5" l="1"/>
  <c r="A9" i="5" s="1"/>
</calcChain>
</file>

<file path=xl/sharedStrings.xml><?xml version="1.0" encoding="utf-8"?>
<sst xmlns="http://schemas.openxmlformats.org/spreadsheetml/2006/main" count="733" uniqueCount="343">
  <si>
    <t xml:space="preserve">MINISTERUL JUSTITIEI - Aparat propriu </t>
  </si>
  <si>
    <t>Nr.crt.</t>
  </si>
  <si>
    <t>Nr. act</t>
  </si>
  <si>
    <t>Data document</t>
  </si>
  <si>
    <t>Clasificatie bugetara</t>
  </si>
  <si>
    <t>Suma</t>
  </si>
  <si>
    <t>Detaliere</t>
  </si>
  <si>
    <t>Capitol</t>
  </si>
  <si>
    <t>Alineat</t>
  </si>
  <si>
    <t>61.01.06</t>
  </si>
  <si>
    <t>51.01.01</t>
  </si>
  <si>
    <t>61.01.07</t>
  </si>
  <si>
    <t>68.01.06</t>
  </si>
  <si>
    <t>57.02.01</t>
  </si>
  <si>
    <t xml:space="preserve">MINISTERUL JUSTITEI - Aparat propriu </t>
  </si>
  <si>
    <t>CAPITOLUL 61.01- Ordine publica si siguranta nationala</t>
  </si>
  <si>
    <t>FURNIZOR/BENEFICIAR</t>
  </si>
  <si>
    <t>CAPITOLUL 61.01 ,,ORDINE PUBLICA SI SIGURANTA NATIONALA"</t>
  </si>
  <si>
    <t>Data</t>
  </si>
  <si>
    <t>Document</t>
  </si>
  <si>
    <t>Explicatii</t>
  </si>
  <si>
    <t>Furnizor/Beneficiar suma</t>
  </si>
  <si>
    <t>Suma (lei)</t>
  </si>
  <si>
    <t>TITLUL 20 BUNURI SI SERVICII</t>
  </si>
  <si>
    <t xml:space="preserve">Nr Crt. </t>
  </si>
  <si>
    <t xml:space="preserve">DATA </t>
  </si>
  <si>
    <t xml:space="preserve">ORDIN DE PLATA /CEC /FOAIE DE VARSAMÂNT </t>
  </si>
  <si>
    <t xml:space="preserve">FACTURA  </t>
  </si>
  <si>
    <t>Total</t>
  </si>
  <si>
    <t xml:space="preserve">Suma </t>
  </si>
  <si>
    <t>TOTAL</t>
  </si>
  <si>
    <t xml:space="preserve"> DECONTARI CU PERSONALUL-CREDITE BUGETARE  PLATA STAT INDEMNIZATIE CRESTERE COPIL PÂNÃ LA ÎMPLINIREA VÂRSTEI DE 2 ANI PENTRU FPSS APARAT PROPRIU MJ </t>
  </si>
  <si>
    <t xml:space="preserve"> DECONTARI CU PERSONALUL-CREDITE BUGETARE  PLATA STAT STIMULENT INSERTIE PÂNÃ LA ÎMPLINIREA VÂRSTEI DE 3 ANI PENTRU FPSS APARAT PROPRIU MJ </t>
  </si>
  <si>
    <t xml:space="preserve"> </t>
  </si>
  <si>
    <t>CN Posta Romana</t>
  </si>
  <si>
    <t>CAPITOLUL 54.01.50- Ordine publica si siguranta nationala</t>
  </si>
  <si>
    <t>Capitolul 61.01- Ordine publica si siguranta nationala</t>
  </si>
  <si>
    <t>TITLUL 10 CHELTUIELI DE PERSONAL</t>
  </si>
  <si>
    <t>MINISTERUL JUSTITIEI - Aparat propriu</t>
  </si>
  <si>
    <t>TRANSFERURI ANP, TITLUL VI-  TRANSFERURI INTRE UNITATI ALE ADMINISTRATIEI PUBLICE- PENTRU PLATA BUNURI SI SERVICII, TRANSFERURI CURENTE-ACTIUNI DE SANATATE, ALTE TRANSFERURI- TRANSFERURI CURENTE IN STRAINATATE, ACTIVE NEFINANCIARE</t>
  </si>
  <si>
    <t>68.01.50</t>
  </si>
  <si>
    <t>TITLUL 59- ALTE CHELTUIELI</t>
  </si>
  <si>
    <t>BUGETUL DE STAT</t>
  </si>
  <si>
    <t>MINISTERUL JUSTITIEI</t>
  </si>
  <si>
    <t>TITLUL 58 ,,PROIECTE CU FINANTARE DIN FONDURI EXTERNE NERAMBURSABILE (FEN)"</t>
  </si>
  <si>
    <t>Titlul 20 Venituri proprii</t>
  </si>
  <si>
    <t>perioada: 01-31.03.2018</t>
  </si>
  <si>
    <t>Perioada 01-31.03.2018</t>
  </si>
  <si>
    <t>Servicii prezentare, prelucrare, distribuire acte de procedura, diferență pentru perioada februarie 2018</t>
  </si>
  <si>
    <t>PLATA C/VAL 4% CONTRIBUTIE PENTRU PERSOANE CU HANDICAP, FEBRUARIE 2018, CONF LEGII 448/2006</t>
  </si>
  <si>
    <t>perioada 01-31.03.2018</t>
  </si>
  <si>
    <t>perioada:01-31.03.2018</t>
  </si>
  <si>
    <t xml:space="preserve"> TRANSFERURI   INEC- ACHITARE DREPTURI SALARIALE AFERENTE LUNII FEBRUARIE 2018</t>
  </si>
  <si>
    <t>TRANSFERURI ANP, TITLUL VI-  TRANSFERURI INTRE UNITATI ALE ADMINISTRATIEI PUBLICE- PT PLATA CHELT DE PERSONAL , ACTIUNI DE SANATATE, ALTE CHELTUIELI- BURSE, AFERENTE LUNII FEBRUARIE 2018</t>
  </si>
  <si>
    <t>TRANSFERURI ANP, TITLUL VI-  TRANSFERURI INTRE UNITATI ALE ADMINISTRATIEI PUBLICE - PT PLATA CONTRIB DE SANATATE PT PERS AFLATE IN CO DE CRESTERE COPIL, ACHITARE STIMULENT SI INDEMNIZATIE DE CRESTERE COPIL AF LUNII FEBRUARIE 2018</t>
  </si>
  <si>
    <t xml:space="preserve"> CVAL TRANSFERURI ANP, PT TITLUL IX- ASISTENTA SOCIALA- AJUTOARE SOCIALE IN NUMERAR, PLATA AJUTOARE DE DECES CF. ART. 16 LIT. b DIN LEGEA NR. 3/2018 COROBORAT CU ART 81 ALIN 4, ART 82 ALIN 2 RESPECTIV ART 83 DIN LEGEA NR. 223/2015 </t>
  </si>
  <si>
    <t>CVAL TRANSFERURI ANP, PT TITLUL IX- ASISTENTA SOCIALA- AJUTOARE SOCIALE IN NUMERAR, PLATA CHELTUIELILOR DE TRANSPORT IN CAZUL INTERNARII IN SPITALE, TRANSPORT, CENTRE DE REFACERE A CAPACITATII DE EFORT CF ART 6 ALIN 1 LIT D DIN HG 1398/2007</t>
  </si>
  <si>
    <t>TITLUL 71 ACTIVE NEFINANCIARE- venituri proprii</t>
  </si>
  <si>
    <t>Nr.crt</t>
  </si>
  <si>
    <t>Numar act</t>
  </si>
  <si>
    <t>Titlu</t>
  </si>
  <si>
    <t>Furnizor</t>
  </si>
  <si>
    <t>Descriere</t>
  </si>
  <si>
    <t>61.01.00</t>
  </si>
  <si>
    <t>SECURITY SERVICE &amp; COMMUNICATIONS</t>
  </si>
  <si>
    <t xml:space="preserve">FF SERIA HSSC NR. 11739/12.03.2018- CVAL SISTEM DE CONTROL ACCES SI PONTAJ </t>
  </si>
  <si>
    <t>MINISTERUL JUSTITIEI- Aparat propriu</t>
  </si>
  <si>
    <t>TITLUL 55 ,,Contribuții și cotizații la organisme internaționale"</t>
  </si>
  <si>
    <t xml:space="preserve">BANCA COMERCIALA ROMÂNA SA </t>
  </si>
  <si>
    <t>ALIMENTARE CONT PENTRU PLATA COTIZATII INTERNATIONALE - CONTRIBUTIA ROMÂNIEI LA BUGETUL CURTII PENALE INTERNATIONALE PT ANUL 2018 (PLATA PARTIALA)</t>
  </si>
  <si>
    <t>ALMA TOTAL SOLUTIONS</t>
  </si>
  <si>
    <t xml:space="preserve">MARSHAL TURISM SRL  </t>
  </si>
  <si>
    <t>Alimentare cont BCR ptr plata comisioane, Proiect Seminar European "Cooperarea dintre Statele Membre ale Uniunii Europene in vederea solutionarii cauzelor civile referitoare la deplasarea sau retinerea ilicita a unui copil", alin. 58.15.01</t>
  </si>
  <si>
    <t>FF MSH16 1000318729/21.02.2018, cval achizitie servicii organizare eveniment (inchiriere sala, cval masa de pranz, pauze de cafea) in data de 16 feb 2018- Proiect Seminar European "Cooperarea dintre Statele Membre ale Uniunii Europene in vederea solutionarii cauzelor civile referitoare la deplasarea sau retinerea ilicita a unui copil"- 20% cofinantare nationala,  alineat bugetar 58.15.01</t>
  </si>
  <si>
    <t>FF 106288/19.03.2018, cval achizitie servicii organizare eveniment per. 13-14 martie 2018 (serv inchiriere sala, serv interpretariat, cazare, mese, pauze de cafea, transport), Proiect Seminar European "Cooperarea dintre Statele Membre ale Uniunii Europene in vederea solutionarii cauzelor civile referitoare la deplasarea sau retinerea ilicita a unui copil"- 20% cofinantare nationala,  alineat bugetar 58.15.01</t>
  </si>
  <si>
    <t>DAL TRAVEL</t>
  </si>
  <si>
    <t>FF 5130326/12.03.2018, cval achiziție materiale suport necesare organizarii eveniment in per. 13-14.03.2018- Proiect Seminar European "Cooperarea dintre Statele Membre ale Uniunii Europene in vederea solutionarii cauzelor civile referitoare la deplasarea sau retinerea ilicita a unui copil"- 20% cofinantare nationala,  alineat bugetar 58.15.01</t>
  </si>
  <si>
    <t xml:space="preserve">UNIVERSUM BIROTICA       </t>
  </si>
  <si>
    <t xml:space="preserve">ASOCIATIA HAEMOPHILIA     </t>
  </si>
  <si>
    <t>FF. AHR 9155270/16.03.2018, cval serv traducere din limba engleza in limba romana în cadrul Proiectului Seminar European "Cooperarea dintre Statele Membre ale Uniunii Europene in vederea solutionarii cauzelor civile referitoare la deplasarea sau retinerea ilicita a unui copil"- 20% cofinantare nationala,  alineat bugetar 58.15.01</t>
  </si>
  <si>
    <t>FF MSH16 1000318729/21.02.2018, cval achizitie servicii organizare eveniment (inchiriere sala, cval masa de pranz, pauze de cafea) in data de 16 feb 2018- Proiect Seminar European "Cooperarea dintre Statele Membre ale Uniunii Europene in vederea solutionarii cauzelor civile referitoare la deplasarea sau retinerea ilicita a unui copil"- TVA,  alineat bugetar 58.15.03</t>
  </si>
  <si>
    <t>FF 106288/19.03.2018, cval achizitie servicii organizare eveniment per. 13-14 martie 2018 (serv inchiriere sala, serv interpretariat, cazare, mese, pauze de cafea, transport), Proiect Seminar European "Cooperarea dintre Statele Membre ale Uniunii Europene in vederea solutionarii cauzelor civile referitoare la deplasarea sau retinerea ilicita a unui copil"- TVA,  alineat bugetar 58.15.03</t>
  </si>
  <si>
    <t>FF 5130326/12.03.2018, cval achiziție materiale suport necesare organizarii eveniment in per. 13-14.03.2018- Proiect Seminar European "Cooperarea dintre Statele Membre ale Uniunii Europene in vederea solutionarii cauzelor civile referitoare la deplasarea sau retinerea ilicita a unui copil"- TVA,  alineat bugetar 58.15.03</t>
  </si>
  <si>
    <t>FF. AHR 9155270/16.03.2018, cval serv traducere din limba engleza in limba romana în cadrul Proiectului Seminar European "Cooperarea dintre Statele Membre ale Uniunii Europene in vederea solutionarii cauzelor civile referitoare la deplasarea sau retinerea ilicita a unui copil"- TVA,  alineat bugetar 58.15.03</t>
  </si>
  <si>
    <t>FF 2953/28.02.2018- ROLL UP  = 2 BUC, Proiect consolidarea capacitătii administrative a secretariatului tehnic al Strategiei Nationale Anticoruptie  2016-2020 de a sprijini implementarea masurilor anticoruptie (SIPOCA 62)-16,0161371% FN, alin bugetar 58.02.01</t>
  </si>
  <si>
    <t>FF 2953/28.02.2018- ROLL UP  = 2 BUC, Proiect consolidarea capacitătii administrative a secretariatului tehnic al Strategiei Nationale Anticoruptie  2016-2020 de a sprijini implementarea masurilor anticoruptie (SIPOCA 62)-83,9838629 % FEN, alineat bugetar 58.02.02</t>
  </si>
  <si>
    <t>F.F. MSH16 NR.1000319255/21.03.2018, serv organizare in data de 20 MARTIE 2018 a reuniunii Comitetului de cooperare aferent PROGRAMULUI ,,JUSTITIEI" finantat in cadrul MECANISMULUI FINANCIAR NORVEGIAN 2014-2021-15%  FN, alineat bugetar 58.31.01</t>
  </si>
  <si>
    <t>F.F. MSH16 NR.1000319255/21.03.2018, serv organizare in data de 20 MARTIE 2018 a reuniunii Comitetului de cooperare aferent PROGRAMULUI ,,JUSTITIEI" finantat in cadrul MECANISMULUI FINANCIAR NORVEGIAN 2014-2021-85%  FEN, alineat bugetar 58.31.02</t>
  </si>
  <si>
    <t>SURSA D  ,,PROIECTE CU FINANTARE DIN FONDURI EXTERNE NERAMBURSABILE (FEN) "</t>
  </si>
  <si>
    <t>FF MSH16 1000318729/21.02.2018, cval achizitie servicii organizare eveniment (inchiriere sala, cval masa de pranz, pauze de cafea) in data de 16 feb 2018- Proiect Seminar European "Cooperarea dintre Statele Membre ale Uniunii Europene in vederea solutionarii cauzelor civile referitoare la deplasarea sau retinerea ilicita a unui copil"- 80% prefinantare CE,  alineat bugetar 58.15.02</t>
  </si>
  <si>
    <t>FF 106288/19.03.2018, cval achizitie servicii organizare eveniment per. 13-14 martie 2018 (serv inchiriere sala, serv interpretariat, cazare, mese, pauze de cafea, transport), Proiect Seminar European "Cooperarea dintre Statele Membre ale Uniunii Europene in vederea solutionarii cauzelor civile referitoare la deplasarea sau retinerea ilicita a unui copil"- 80% prefinantare CE,  alineat bugetar 58.15.02</t>
  </si>
  <si>
    <t>FF 5130326/12.03.2018, cval achiziție materiale suport necesare organizarii eveniment in per. 13-14.03.2018- Proiect Seminar European "Cooperarea dintre Statele Membre ale Uniunii Europene in vederea solutionarii cauzelor civile referitoare la deplasarea sau retinerea ilicita a unui copil"- 80% prefinantare CE,  alineat bugetar 58.15.02</t>
  </si>
  <si>
    <t>FF. AHR 9155270/16.03.2018, cval serv traducere din limba engleza in limba romana în cadrul Proiectului Seminar European "Cooperarea dintre Statele Membre ale Uniunii Europene in vederea solutionarii cauzelor civile referitoare la deplasarea sau retinerea ilicita a unui copil"- 80% prefinantare CE,  alineat bugetar 58.15.02</t>
  </si>
  <si>
    <t>cval comision, proiect ,,Cooperarea dintre Statele Membre ale Uniunii Europene in vederea solutionarii cauzelor civile referitoare la deplasarea sau retinerea ilicita a unui copil"</t>
  </si>
  <si>
    <t xml:space="preserve">BCR UNIREA LEI          </t>
  </si>
  <si>
    <t>F.F.0077/16.03.2018, cval servicii reparare usa de acces bloc M 39, scara 2, str. Nerva Traian nr. 6</t>
  </si>
  <si>
    <t>Furnizor/Beneficiar</t>
  </si>
  <si>
    <t xml:space="preserve">BELVICA DUMI   </t>
  </si>
  <si>
    <t>Biroul Local de Expertize Judiciare Tehnice si Contabilitate</t>
  </si>
  <si>
    <t>Onorariu expert în dosarul 14853/302/2017</t>
  </si>
  <si>
    <t xml:space="preserve">Monitorul Oficial </t>
  </si>
  <si>
    <t>Publicare în Monitorul Oficial Ordin 130/C/08.01,2018, MOF 127/09.02.2018</t>
  </si>
  <si>
    <t>Publicare în Monitorul Oficial Ordin 3936/21.12.2017, MOF 74/25.01.2018</t>
  </si>
  <si>
    <t>Institutul National Al Magistraturii</t>
  </si>
  <si>
    <t>Cote parti salubritate, decembrie 2017</t>
  </si>
  <si>
    <t>Publicare în Monitorul Oficial Ordin 442/C/2018, MOF 138/13.02.2018</t>
  </si>
  <si>
    <t xml:space="preserve">Compania Nationala Posta Romana </t>
  </si>
  <si>
    <t>Reprezentant MJ</t>
  </si>
  <si>
    <t>Decont chirie locuinta personal cu functie demnitate publica, februarie 2018</t>
  </si>
  <si>
    <t>Danko Pro</t>
  </si>
  <si>
    <t>Ministerul Finantelor Publice</t>
  </si>
  <si>
    <t>Salarii muncitori parti comune -punct termic, ianuarie 2018</t>
  </si>
  <si>
    <t xml:space="preserve">Rom Automatizare </t>
  </si>
  <si>
    <t>Servicii revizie si reparatie usi glisante, ianuarie 2018</t>
  </si>
  <si>
    <t xml:space="preserve">DHL International Romania </t>
  </si>
  <si>
    <t>Servicii curierat rapid, perioada 19-21.02.2018</t>
  </si>
  <si>
    <t xml:space="preserve">Cote parti energie termica, ianuarie  2018 </t>
  </si>
  <si>
    <t>Decont protocol MCV, perioada 14.03-16.03.2018</t>
  </si>
  <si>
    <t>Decont protocol, martie 2018</t>
  </si>
  <si>
    <t xml:space="preserve">Eximtur </t>
  </si>
  <si>
    <t>Bilete de avion deplasare Bruxelles, perioada 26.02-02.03.2018</t>
  </si>
  <si>
    <t>Avans cazare  deplasare Tribunalul Bistrita, perioada 19.03-30.03.2018</t>
  </si>
  <si>
    <t>Brad Dorin Gheorghe</t>
  </si>
  <si>
    <t>Cheltuieli de judecata conform deciziei civile 878/A/26.10.2017, dosarul 559/30/2017</t>
  </si>
  <si>
    <t>Ministerul Justitiei</t>
  </si>
  <si>
    <t xml:space="preserve">Alimentare cont BCR cheltuieli deplasari externe, martie 2018  </t>
  </si>
  <si>
    <t>Travel Time</t>
  </si>
  <si>
    <t>Bilete de avion deplasare Bruxelles, perioada 08-09.03.2018</t>
  </si>
  <si>
    <t xml:space="preserve">Avans cheltuieli publicitate anunt monitorul oficial </t>
  </si>
  <si>
    <t>Decont transport deplasare interna, perioada 15-16.03.2018</t>
  </si>
  <si>
    <t>Olimpic International Turism</t>
  </si>
  <si>
    <t>Bilete de avion deplasare Strasburg, perioada 12-14.03.2018</t>
  </si>
  <si>
    <t>Bilete de avion deplasare Bruxelles, perioada 13-14.03.2018</t>
  </si>
  <si>
    <t>Avans protocol delegatie Malayesia, martie 2018</t>
  </si>
  <si>
    <t xml:space="preserve">Cote parti apa rece, perioada 13.01-12.02.2018 </t>
  </si>
  <si>
    <t>Cote parti taxa municipala, perioada 13.01-12.02.2018</t>
  </si>
  <si>
    <t>Brai-Cata</t>
  </si>
  <si>
    <t>Prestari servicii de colectare deseuri+închiriere containere, perioada februarie 2018</t>
  </si>
  <si>
    <t xml:space="preserve">Rompetrol Downstream </t>
  </si>
  <si>
    <t>Alimentare carburanti pe baza de carduri, perioada februarie 2018</t>
  </si>
  <si>
    <t>Servicii curierat rapid, perioada 19-22.02.2018</t>
  </si>
  <si>
    <t>Vodafone</t>
  </si>
  <si>
    <t>Servicii telefonie mobila, perioada 27.01-26.02.2018</t>
  </si>
  <si>
    <t>RCS&amp;RDS</t>
  </si>
  <si>
    <t>Abonament receptor pentru pachet complet de programe TV, perioada martie 2018</t>
  </si>
  <si>
    <t>Zainea Com Service</t>
  </si>
  <si>
    <t xml:space="preserve">Asistenta tehnica software pentru Zbuget </t>
  </si>
  <si>
    <t xml:space="preserve">Cote parti energie electrica, perioada ianuarie 2018 </t>
  </si>
  <si>
    <t>Publicare în Monitorul Oficial PI Ordin 666/C/2018, MOF 169/22.02.2018</t>
  </si>
  <si>
    <t>Incolor Art</t>
  </si>
  <si>
    <t xml:space="preserve">Traduceri autorizate limba engleza </t>
  </si>
  <si>
    <t xml:space="preserve">Administratia Patrimoniului Protocolului de Stat </t>
  </si>
  <si>
    <t xml:space="preserve">Regularizare consum gaze, perioada 10.10.2017-10.01.2018, pentru locuinta personal cu functie de demnitate publica </t>
  </si>
  <si>
    <t xml:space="preserve">Intretinere luna ianuarie 2018, pentru locuinta personal cu functie de demnitate publica </t>
  </si>
  <si>
    <t xml:space="preserve">Chirie,  amortizari, dotari  luna februarie 2018, pentru locuinta personal cu functie de demnitate publica </t>
  </si>
  <si>
    <t>Indaco Systems</t>
  </si>
  <si>
    <t xml:space="preserve">Abonament informatic de legislatie ,,Lege 5''perioada februarie 2018 </t>
  </si>
  <si>
    <t xml:space="preserve">Penitenciarul Bucuresti Jilava </t>
  </si>
  <si>
    <t xml:space="preserve">Sgpi Security Force </t>
  </si>
  <si>
    <t>Decont cheltuieli de protocol, perioada 25-27.03.2018</t>
  </si>
  <si>
    <t xml:space="preserve">Compania Nationala Imprimeria Nationala  </t>
  </si>
  <si>
    <t>Ascensorul SA</t>
  </si>
  <si>
    <t xml:space="preserve">Supraveghere a 5 instalatii de ridicat din domeniul ISCIR, luna februarie 2018 </t>
  </si>
  <si>
    <t>Sygler Ascensor</t>
  </si>
  <si>
    <t>Servicii întretinere si revizie generala 2 lifturi -Duplex , perioada februarie 2018</t>
  </si>
  <si>
    <t>Clean Prest Activ</t>
  </si>
  <si>
    <t>Servicii de curatenie si întretinere la sediul Ministerului Justitiei, perioada februarie 2018</t>
  </si>
  <si>
    <t>Certisgn</t>
  </si>
  <si>
    <t xml:space="preserve">Certificat digital semnatura electronica </t>
  </si>
  <si>
    <t>Rom Automatizare</t>
  </si>
  <si>
    <t>Servicii montare piese de schimb, luna februarie 2018</t>
  </si>
  <si>
    <t>CNCIR</t>
  </si>
  <si>
    <t>Servicii verificare tehnica periodica ascensoare, anul 2018</t>
  </si>
  <si>
    <t>Salarii muncitori parti comune -punct termic, februarie 2018</t>
  </si>
  <si>
    <t>F&amp;FService De Calitate</t>
  </si>
  <si>
    <t>Materiale de întretinere si reparatii</t>
  </si>
  <si>
    <t>CN Aeroporturi Bucuresti</t>
  </si>
  <si>
    <t>Servicii protocol-oficial luna februarie 2018</t>
  </si>
  <si>
    <t>Manpres Distribution</t>
  </si>
  <si>
    <t>Reviste de specialitate juridica decembrie 2017</t>
  </si>
  <si>
    <t xml:space="preserve">Achizitionat carti de specialitate juridica pentru biblioteca centrala </t>
  </si>
  <si>
    <t>Centrul de Automatizare, Robotica si Telecomunicatii</t>
  </si>
  <si>
    <t xml:space="preserve">Reparatie centrala telefonica, luna februarie 2018 </t>
  </si>
  <si>
    <t>Autocurat Flote auto</t>
  </si>
  <si>
    <t>Spalare auto interior-exterior, perioada ianuarie- februarie 2018</t>
  </si>
  <si>
    <t>Decont achizitie felicitari, martie 2018</t>
  </si>
  <si>
    <t>Piese de schimb, luna februarie 2018</t>
  </si>
  <si>
    <t xml:space="preserve">Sof Service </t>
  </si>
  <si>
    <t xml:space="preserve">Set suport ecuson vertical </t>
  </si>
  <si>
    <t xml:space="preserve">Enel Energie Muntenia </t>
  </si>
  <si>
    <t xml:space="preserve">Energie electrica, perioada 29.01.2018-01.03.2018, pentru cladirea din Soseaua Stefanesti   </t>
  </si>
  <si>
    <t>Servicii curierat rapid, perioada 13.03.2018</t>
  </si>
  <si>
    <t>Telekom Romania Communications</t>
  </si>
  <si>
    <t>Plata convorbiri telefonie fixa, prestatii  luna februarie 2018, abonament martie 2018</t>
  </si>
  <si>
    <t>Plata servicii tel verde, prestatii  luna februarie 2018, abonament martie 2018</t>
  </si>
  <si>
    <t>Porsche Inter Auto Rom</t>
  </si>
  <si>
    <t>Revizie auto luna martie 2018</t>
  </si>
  <si>
    <t>Service Auto Serus</t>
  </si>
  <si>
    <t>Reparatie auto luna martie 2018</t>
  </si>
  <si>
    <t>Revizie tehnica auto periodica  luna martie 2018</t>
  </si>
  <si>
    <t xml:space="preserve">Inteligent Cars </t>
  </si>
  <si>
    <t>Budacu Ana Florica</t>
  </si>
  <si>
    <t>Cheltuieli de judecata conform Deciziei civile 1461/09.11.2017, Sentintei civile nr.808/2017, dosarul 4006107/2015</t>
  </si>
  <si>
    <t xml:space="preserve">Filip Luminita Maria </t>
  </si>
  <si>
    <t>Cheltuieli de judecata conform  Sentintei civile nr.3945/09.12.2016, dosarul nr.6277/2/2016</t>
  </si>
  <si>
    <t xml:space="preserve">Filimon Elena Adriana </t>
  </si>
  <si>
    <t xml:space="preserve">Roman Mihai </t>
  </si>
  <si>
    <t xml:space="preserve">Mitrica Viorica </t>
  </si>
  <si>
    <t>Expert Copy Service</t>
  </si>
  <si>
    <t xml:space="preserve">Tonere imprimanta Lex Mark </t>
  </si>
  <si>
    <t>Top Serv R-98</t>
  </si>
  <si>
    <t>Placuta gravata</t>
  </si>
  <si>
    <t>Promo Division</t>
  </si>
  <si>
    <t xml:space="preserve">Carti de vizita  </t>
  </si>
  <si>
    <t xml:space="preserve">Uti Grup </t>
  </si>
  <si>
    <t>Revizie bariera</t>
  </si>
  <si>
    <t>Arli-Co</t>
  </si>
  <si>
    <t xml:space="preserve">Dozator Sapun </t>
  </si>
  <si>
    <t>Permis aeroport pentru 15 autoturisme, anul 2018</t>
  </si>
  <si>
    <t>Decont chirie locuinta personal cu functie demnitate publica, martie 2018</t>
  </si>
  <si>
    <t xml:space="preserve">Avans cheltuieli protocol </t>
  </si>
  <si>
    <t xml:space="preserve">Smart Distribution </t>
  </si>
  <si>
    <t xml:space="preserve">Toner imprimanta Canon </t>
  </si>
  <si>
    <t xml:space="preserve">Sama Consult </t>
  </si>
  <si>
    <t>Serviciul de Telecomunicatii Speciale</t>
  </si>
  <si>
    <t xml:space="preserve">Servicii comunicatii bucla locala, luna februarie 2018  </t>
  </si>
  <si>
    <t xml:space="preserve">Total </t>
  </si>
  <si>
    <t xml:space="preserve">ASOCIATIA DE LOCATARI BLOC V53 SCARA 2       </t>
  </si>
  <si>
    <t xml:space="preserve">ASOCIATIA DE LOCATARI BLOC M39 SCARA 2       </t>
  </si>
  <si>
    <t>10.01.01</t>
  </si>
  <si>
    <t>PLATA SALARII</t>
  </si>
  <si>
    <t>VIRAT RETINERI  DIN SALARII - VIRAT RETINERI  SALARIATI LA BUG ASIG SOCIALE SI BUG.DE STAT</t>
  </si>
  <si>
    <t>VIRAT RETINERI  DIN SALARII - POPRIRI, PENSII FACULTATIVE, COTIZATII</t>
  </si>
  <si>
    <t>PLATA AVANSURI CO</t>
  </si>
  <si>
    <t>ALIMENTARE CONT VALUTA SALARIU</t>
  </si>
  <si>
    <t xml:space="preserve">AVANS CONCEDIU ODIHNA </t>
  </si>
  <si>
    <t xml:space="preserve">PLATA SENTINTE JUDECATORESTI </t>
  </si>
  <si>
    <t>VIRAT RETINERI  DIN SENTINTE - VIRAT RETINERI  SALARIATI LA BUG ASIG SOCIALE SI BUG.DE STAT</t>
  </si>
  <si>
    <t>SUBTOTAL 10.01.01</t>
  </si>
  <si>
    <t>10.01.05</t>
  </si>
  <si>
    <t>PLATA SALARII, VIRAT RETINERI  SALARIATI LA BUG ASIG SOCIALE SI BUG.DE STAT</t>
  </si>
  <si>
    <t>SUBTOTAL10.01.05</t>
  </si>
  <si>
    <t>10.01.06</t>
  </si>
  <si>
    <t>SUBTOTAL 10.01.06</t>
  </si>
  <si>
    <t>10.01.13</t>
  </si>
  <si>
    <t xml:space="preserve">DIURNA DEPLASARE INTERNA </t>
  </si>
  <si>
    <t xml:space="preserve">PLATA CONTRAVALOARE  CAZARE DEPLASARE EXTERNA - DAL TRAVEL  FF 105305/05.02.2018 </t>
  </si>
  <si>
    <t xml:space="preserve">ALIMENTARE CONT VALUTA DEPLASARI EXTERNE </t>
  </si>
  <si>
    <t>SUBTOTAL 10.01.13</t>
  </si>
  <si>
    <t>10.01.14</t>
  </si>
  <si>
    <t xml:space="preserve"> INDEMNIZATIE DETASARE </t>
  </si>
  <si>
    <t>SUBTOTAL 10.01.14</t>
  </si>
  <si>
    <t>10.01.15</t>
  </si>
  <si>
    <t xml:space="preserve"> DECONT TRANSPORT </t>
  </si>
  <si>
    <t>SUBTOTAL 10.01.15</t>
  </si>
  <si>
    <t>10.01.16.</t>
  </si>
  <si>
    <t>DECONT CHIRII</t>
  </si>
  <si>
    <t>ALIMENTARE CONT VALUTA CHIRIE</t>
  </si>
  <si>
    <t>SUBTOTAL 10.01.16</t>
  </si>
  <si>
    <t>10.01.30.</t>
  </si>
  <si>
    <t xml:space="preserve">DECONTURI TRANSPORT </t>
  </si>
  <si>
    <t xml:space="preserve">VIRAT LA BUGETUL ASIG   SOCIALE SI FD. SPECIALE CONTRIBUTII CAS </t>
  </si>
  <si>
    <t>ALIMENTARE CONT VALUTA INDEMNIZATIE SOTIE SI COPIL PT. MAGISTRAT DE LEGATURA</t>
  </si>
  <si>
    <t>SUBTOTAL 10.01.30</t>
  </si>
  <si>
    <t>TOTAL ART. 10.01</t>
  </si>
  <si>
    <t>10.02.02</t>
  </si>
  <si>
    <t xml:space="preserve">NORMA HRANA </t>
  </si>
  <si>
    <t>SUBTOTAL 10.02.02</t>
  </si>
  <si>
    <t>10.02.03</t>
  </si>
  <si>
    <t>SUBTOTAL 10.02.03</t>
  </si>
  <si>
    <t>10.02.30</t>
  </si>
  <si>
    <t xml:space="preserve">DECONTURI MEDICAMENTE </t>
  </si>
  <si>
    <t>SUBTOTAL 10.02.30</t>
  </si>
  <si>
    <t>TOTAL ART. 10.02</t>
  </si>
  <si>
    <t>10.03.01.</t>
  </si>
  <si>
    <t xml:space="preserve">CONTRIBUTII DE ASIGURARI SOCIALE DE STAT- CAS </t>
  </si>
  <si>
    <t>SUBTOTAL 10.03.01</t>
  </si>
  <si>
    <t>10.03.02.</t>
  </si>
  <si>
    <t xml:space="preserve">CONTRIBUTII DE ASIGURARI DE SOMAJ </t>
  </si>
  <si>
    <t>SUBTOTAL 10.03.02</t>
  </si>
  <si>
    <t>10.03.03.</t>
  </si>
  <si>
    <t xml:space="preserve">CONTRIBUTII DE ASIGURARI SOCIALE DE SANATATE </t>
  </si>
  <si>
    <t>SUBTOTAL 10.03.03</t>
  </si>
  <si>
    <t>10.03.04.</t>
  </si>
  <si>
    <t xml:space="preserve"> CONTRIBUTII DE ASIGURARI PT. ACCIDENTE DE MUNCA SI BOLI PROFESIONALE </t>
  </si>
  <si>
    <t>SUBTOTAL 10.03.04</t>
  </si>
  <si>
    <t>10.03.06.</t>
  </si>
  <si>
    <t xml:space="preserve"> CONTRIBUTII  ANGAJATOR - CONTRIBUTII LA FONDUL DE GARANTARE  A CREANTELOR SALARIALE </t>
  </si>
  <si>
    <t>SUBTOTAL 10.03.06</t>
  </si>
  <si>
    <t>10.03.07.</t>
  </si>
  <si>
    <t>SUBTOTAL 10.03.07</t>
  </si>
  <si>
    <t>TOTAL  ART. 10.03</t>
  </si>
  <si>
    <t>TOTAL TITLUL 10</t>
  </si>
  <si>
    <t>ECHIPAMENT FUNCTIONARI PUBLICI CU STATUT SPECIAL</t>
  </si>
  <si>
    <t>Cote parti energie electrica si gaze, decembrie 2017</t>
  </si>
  <si>
    <t>Cote parti apa rece, decembrie 2017</t>
  </si>
  <si>
    <t>Cote parti reparatii ascensoare, retea telefonica, decembrie 2017</t>
  </si>
  <si>
    <t>Francare trimiteri corespondenta, perioada ianuarie 2018</t>
  </si>
  <si>
    <t>Bilete de avion deplasare Bruxelles, perioada 26-27.02.2018</t>
  </si>
  <si>
    <t>Diferenta deplasari interne deplasari interne, perioada 21-23.03.2018</t>
  </si>
  <si>
    <t>Decont cazare deplasare Tribunalul Covasna, perioada 19.03-30.03.2018</t>
  </si>
  <si>
    <t>Francare trimiteri corespondenta, perioada februarie 2018</t>
  </si>
  <si>
    <t xml:space="preserve">Energie electrica, perioada 10.12.2017-17.01.2018, pentru locuinta personal cu functie de demnitate publica   </t>
  </si>
  <si>
    <t>Munca prestata de persoane private de libertate si servicii transport, luna februarie 2018</t>
  </si>
  <si>
    <t>Servicii de paza permanenta pentru teren, cladiri -Soseaua Stefanesti</t>
  </si>
  <si>
    <t xml:space="preserve">Legitimatii de serviciu- 4 buc </t>
  </si>
  <si>
    <t xml:space="preserve">Piese de schimb pentru  ascensoare, luna februarie 2018 </t>
  </si>
  <si>
    <t>Servicii curierat rapid, perioada 07.03.2018</t>
  </si>
  <si>
    <t>Servicii de întretinere 3 ascensoare, perioada februarie 2018</t>
  </si>
  <si>
    <t>Avans cheltuieli de protocol delegatie Malayesia, martie.2018</t>
  </si>
  <si>
    <t xml:space="preserve">  AVANS PENTRU PLATA CHELTUIELI DE INTRETINERE PENTRU LOCUINTELE DE SERVICIU SITUATE IN BUCURESTI, CALEA 13 SEPTEMBRIE, NR.224 SECTOR 5, BLOC V53,  NEREPARTIZATE, PENTRU PERIOADA MAI- AUGUST 2017 </t>
  </si>
  <si>
    <t xml:space="preserve">  AVANS PENTRU PLATA CHELTUIELI DE INTRETINERE PENTRU LOCUINTA DE SERVICIU SITUATA IN BUCURESTI, STR.NERVA TRAIAN NR.6, BLOC M39, SC.II, NEREPARTIZATA IN LUNA DECEMBRIE 2017</t>
  </si>
  <si>
    <t>MINISTERUL JUSTIŢIEI</t>
  </si>
  <si>
    <t>DIRECŢIA DE IMPLEMENTARE A PROIECTELOR FINANŢATE DIN ÎMPRUMUTURI EXTERNE</t>
  </si>
  <si>
    <t>SITUAŢIE PRIVIND CHELTUIELILE EFECTUATE DIN FONDURI PUBLICE
IN PERIOADA 01.03.2018 - 31.03.2018</t>
  </si>
  <si>
    <t xml:space="preserve">CAPITOLUL 61.01 – ORDINE PUBLICĂ ŞI SIGURANŢĂ NAŢIONALĂ </t>
  </si>
  <si>
    <t>Titlul 65 - Cheltuieli aferente programelor cu finantare rambursabila</t>
  </si>
  <si>
    <t>Nr. crt.</t>
  </si>
  <si>
    <t>Numar act
OP / FV</t>
  </si>
  <si>
    <t>38</t>
  </si>
  <si>
    <t>61.01</t>
  </si>
  <si>
    <t>Decont chirie luna februarie 2018</t>
  </si>
  <si>
    <t>39</t>
  </si>
  <si>
    <t>Contributii datorate de angajati pentru luna februarie 2018</t>
  </si>
  <si>
    <t>Impozitul pe salarii aferent lunii februarie 2018</t>
  </si>
  <si>
    <t>Contributii datorate de angajator pentru luna februarie 2018</t>
  </si>
  <si>
    <t>43-52</t>
  </si>
  <si>
    <t>Salarii aferente lunii februarie 2018</t>
  </si>
  <si>
    <t>plata lucrari Trib Prahova - 01 dec 2017 - 20 feb 2018</t>
  </si>
  <si>
    <t>plata retinere 5% lucrari Trib Prahova - 01 dec 2017 - 20 feb 2018</t>
  </si>
  <si>
    <t>Achizitie combustibil pentru autoturismele DIPFIE - februarie 2018</t>
  </si>
  <si>
    <t>Decont transport februarie 2018 conf Legii 567/2004</t>
  </si>
  <si>
    <t>Decont cheltuieli servicii publicare anunturi licitatii</t>
  </si>
  <si>
    <t>Plata lucrari Palatul de Justitie Prahova, perioada dec 2017-ian 2018</t>
  </si>
  <si>
    <t>Plata retinere 5% lucrari Palatul de Justitie Prahova, perioada dec 2017-ian 2018</t>
  </si>
  <si>
    <t>Titlul 71 - Active nefinanciare</t>
  </si>
  <si>
    <t>Taxe Casa Construct. executie lucrari Trib Prahova - 01 dec 2017-20.02.2018</t>
  </si>
  <si>
    <t>Serv dirigentie santier Trib Prahova iunie, iulie 2017</t>
  </si>
  <si>
    <t>Servicii dirigentie de santier PJ Prahova si Trib Sibiu,octombrie 2017</t>
  </si>
  <si>
    <t>Taxe Casa Construct. executie lucrari PJ Prahova perioada dec 2017-ian 2018</t>
  </si>
  <si>
    <t>CHELTUIELILE EFECTUATE DIN FONDURI PUBLICE IN PERIOADA 01.01.2018 - 28.02.2018</t>
  </si>
  <si>
    <t>LEI</t>
  </si>
  <si>
    <t>CHELTUIELILE TOTALE EFECTUATE DIN FONDURI PUBLICE IN PERIOADA 
01.03.2018 - 31.03.2018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</si>
</sst>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R_O_N_-;\-* #,##0.00\ _R_O_N_-;_-* &quot;-&quot;??\ _R_O_N_-;_-@_-"/>
  </numFmts>
  <fonts count="24">
    <font>
      <sz val="11"/>
      <color theme="1"/>
      <name val="Calibri"/>
      <family val="2"/>
      <scheme val="minor"/>
    </font>
    <font>
      <b/>
      <sz val="11"/>
      <name val="Trebuchet MS"/>
      <family val="2"/>
    </font>
    <font>
      <sz val="11"/>
      <name val="Trebuchet MS"/>
      <family val="2"/>
    </font>
    <font>
      <sz val="10"/>
      <color rgb="FF000000"/>
      <name val="Arial"/>
      <family val="2"/>
      <charset val="238"/>
    </font>
    <font>
      <sz val="11"/>
      <color rgb="FF000000"/>
      <name val="Liberation Sans1"/>
      <charset val="238"/>
    </font>
    <font>
      <sz val="11"/>
      <color theme="1"/>
      <name val="Trebuchet MS"/>
      <family val="2"/>
    </font>
    <font>
      <b/>
      <sz val="11"/>
      <color theme="1"/>
      <name val="Trebuchet MS"/>
      <family val="2"/>
    </font>
    <font>
      <b/>
      <sz val="10"/>
      <name val="Trebuchet MS"/>
      <family val="2"/>
    </font>
    <font>
      <b/>
      <sz val="11"/>
      <color indexed="8"/>
      <name val="Trebuchet MS"/>
      <family val="2"/>
    </font>
    <font>
      <sz val="11"/>
      <color indexed="8"/>
      <name val="Trebuchet MS"/>
      <family val="2"/>
    </font>
    <font>
      <b/>
      <sz val="11"/>
      <color indexed="10"/>
      <name val="Trebuchet MS"/>
      <family val="2"/>
    </font>
    <font>
      <sz val="11"/>
      <color indexed="10"/>
      <name val="Trebuchet MS"/>
      <family val="2"/>
    </font>
    <font>
      <b/>
      <sz val="12"/>
      <name val="Trebuchet MS"/>
      <family val="2"/>
    </font>
    <font>
      <sz val="10"/>
      <color indexed="10"/>
      <name val="Trebuchet MS"/>
      <family val="2"/>
    </font>
    <font>
      <b/>
      <sz val="12"/>
      <color indexed="10"/>
      <name val="Trebuchet MS"/>
      <family val="2"/>
    </font>
    <font>
      <sz val="10"/>
      <name val="Trebuchet MS"/>
      <family val="2"/>
    </font>
    <font>
      <sz val="10"/>
      <color indexed="8"/>
      <name val="Trebuchet MS"/>
      <family val="2"/>
    </font>
    <font>
      <sz val="11"/>
      <name val="Calibri"/>
      <family val="2"/>
      <scheme val="minor"/>
    </font>
    <font>
      <b/>
      <sz val="11"/>
      <color theme="1"/>
      <name val="Calibri"/>
      <family val="2"/>
      <scheme val="minor"/>
    </font>
    <font>
      <sz val="11"/>
      <color theme="1"/>
      <name val="Calibri"/>
      <family val="2"/>
      <scheme val="minor"/>
    </font>
    <font>
      <sz val="10"/>
      <color indexed="12"/>
      <name val="Trebuchet MS"/>
      <family val="2"/>
    </font>
    <font>
      <b/>
      <u/>
      <sz val="10"/>
      <color indexed="8"/>
      <name val="Trebuchet MS"/>
      <family val="2"/>
    </font>
    <font>
      <sz val="9"/>
      <name val="Trebuchet MS"/>
      <family val="2"/>
    </font>
    <font>
      <b/>
      <sz val="10"/>
      <color indexed="12"/>
      <name val="Trebuchet MS"/>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3" fillId="0" borderId="0"/>
    <xf numFmtId="0" fontId="4" fillId="0" borderId="0"/>
    <xf numFmtId="43" fontId="19" fillId="0" borderId="0" applyFont="0" applyFill="0" applyBorder="0" applyAlignment="0" applyProtection="0"/>
  </cellStyleXfs>
  <cellXfs count="232">
    <xf numFmtId="0" fontId="0" fillId="0" borderId="0" xfId="0"/>
    <xf numFmtId="0" fontId="1" fillId="0" borderId="0" xfId="0" applyFont="1" applyAlignment="1">
      <alignment horizontal="centerContinuous"/>
    </xf>
    <xf numFmtId="0" fontId="2" fillId="0" borderId="0" xfId="0" applyFont="1"/>
    <xf numFmtId="0" fontId="1" fillId="0" borderId="0" xfId="0" applyFont="1"/>
    <xf numFmtId="4" fontId="2" fillId="0" borderId="0" xfId="0" applyNumberFormat="1" applyFont="1"/>
    <xf numFmtId="0" fontId="1" fillId="0" borderId="0" xfId="0" applyFont="1" applyBorder="1"/>
    <xf numFmtId="4" fontId="1" fillId="0" borderId="0" xfId="0" applyNumberFormat="1" applyFont="1" applyFill="1" applyBorder="1"/>
    <xf numFmtId="4" fontId="1" fillId="0" borderId="0" xfId="0" applyNumberFormat="1" applyFont="1" applyFill="1" applyAlignment="1">
      <alignment wrapText="1"/>
    </xf>
    <xf numFmtId="0" fontId="2" fillId="0" borderId="1" xfId="0" applyFont="1" applyFill="1" applyBorder="1"/>
    <xf numFmtId="0" fontId="1" fillId="0" borderId="0" xfId="0" applyFont="1" applyBorder="1" applyAlignment="1">
      <alignment horizontal="left"/>
    </xf>
    <xf numFmtId="0" fontId="2" fillId="0" borderId="1" xfId="0" applyFont="1" applyBorder="1" applyAlignment="1">
      <alignment wrapText="1"/>
    </xf>
    <xf numFmtId="0" fontId="5" fillId="0" borderId="0" xfId="0" applyFont="1"/>
    <xf numFmtId="4" fontId="1" fillId="0" borderId="0" xfId="0" applyNumberFormat="1" applyFont="1" applyAlignment="1">
      <alignment horizontal="left"/>
    </xf>
    <xf numFmtId="0" fontId="1" fillId="0" borderId="0" xfId="0" applyFont="1" applyAlignment="1">
      <alignment horizontal="left"/>
    </xf>
    <xf numFmtId="0" fontId="2" fillId="0" borderId="1" xfId="0" applyFont="1" applyBorder="1"/>
    <xf numFmtId="0" fontId="1" fillId="0" borderId="1" xfId="0" applyFont="1" applyBorder="1"/>
    <xf numFmtId="0" fontId="1" fillId="0" borderId="0" xfId="0" applyFont="1" applyAlignment="1">
      <alignment horizontal="left" vertical="center"/>
    </xf>
    <xf numFmtId="0" fontId="1" fillId="0" borderId="1" xfId="0" applyFont="1" applyBorder="1" applyAlignment="1">
      <alignment wrapText="1"/>
    </xf>
    <xf numFmtId="0" fontId="7" fillId="2" borderId="2" xfId="0" applyFont="1" applyFill="1" applyBorder="1" applyAlignment="1">
      <alignment horizontal="centerContinuous"/>
    </xf>
    <xf numFmtId="0" fontId="7" fillId="2" borderId="3" xfId="0" applyFont="1" applyFill="1" applyBorder="1" applyAlignment="1">
      <alignment horizontal="centerContinuous"/>
    </xf>
    <xf numFmtId="0" fontId="7" fillId="2" borderId="4" xfId="0" applyFont="1" applyFill="1" applyBorder="1" applyAlignment="1">
      <alignment horizontal="centerContinuous"/>
    </xf>
    <xf numFmtId="0" fontId="2" fillId="0" borderId="1" xfId="0" applyFont="1" applyFill="1" applyBorder="1" applyAlignment="1">
      <alignment wrapText="1"/>
    </xf>
    <xf numFmtId="4" fontId="1" fillId="2" borderId="1" xfId="0" applyNumberFormat="1" applyFont="1" applyFill="1" applyBorder="1"/>
    <xf numFmtId="0" fontId="1" fillId="0" borderId="0" xfId="0" applyFont="1" applyBorder="1" applyAlignment="1">
      <alignment wrapText="1"/>
    </xf>
    <xf numFmtId="4" fontId="1" fillId="0" borderId="0" xfId="0" applyNumberFormat="1" applyFont="1" applyFill="1" applyBorder="1" applyAlignment="1">
      <alignment horizontal="left"/>
    </xf>
    <xf numFmtId="0" fontId="1" fillId="0" borderId="0" xfId="0" applyFont="1" applyBorder="1" applyAlignment="1">
      <alignment horizontal="left" wrapText="1"/>
    </xf>
    <xf numFmtId="0" fontId="5" fillId="0" borderId="1" xfId="0" applyFont="1" applyBorder="1"/>
    <xf numFmtId="0" fontId="1" fillId="0" borderId="0" xfId="0" applyFont="1" applyBorder="1" applyAlignment="1">
      <alignment horizontal="centerContinuous" vertical="justify"/>
    </xf>
    <xf numFmtId="0" fontId="5" fillId="0" borderId="0" xfId="0" applyFont="1" applyAlignment="1">
      <alignment horizontal="center" wrapText="1"/>
    </xf>
    <xf numFmtId="0" fontId="10" fillId="0" borderId="0" xfId="0" applyFont="1"/>
    <xf numFmtId="0" fontId="11" fillId="0" borderId="0" xfId="0" applyFont="1"/>
    <xf numFmtId="0" fontId="5" fillId="0" borderId="0" xfId="0" applyFont="1" applyBorder="1"/>
    <xf numFmtId="0" fontId="5" fillId="0" borderId="0" xfId="0" applyFont="1" applyBorder="1" applyAlignment="1">
      <alignment wrapText="1"/>
    </xf>
    <xf numFmtId="4" fontId="1" fillId="0" borderId="1" xfId="0" applyNumberFormat="1" applyFont="1" applyFill="1" applyBorder="1"/>
    <xf numFmtId="14" fontId="2" fillId="0" borderId="1" xfId="0" applyNumberFormat="1" applyFont="1" applyFill="1" applyBorder="1"/>
    <xf numFmtId="14" fontId="5" fillId="0" borderId="1" xfId="0" applyNumberFormat="1" applyFont="1" applyBorder="1"/>
    <xf numFmtId="0" fontId="2" fillId="0" borderId="0" xfId="0" applyFont="1" applyBorder="1"/>
    <xf numFmtId="0" fontId="2" fillId="0" borderId="0" xfId="0" applyFont="1" applyBorder="1" applyAlignment="1">
      <alignment wrapText="1"/>
    </xf>
    <xf numFmtId="4" fontId="2" fillId="0" borderId="0" xfId="0" applyNumberFormat="1" applyFont="1" applyBorder="1" applyAlignment="1">
      <alignment horizontal="righ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center" wrapText="1"/>
    </xf>
    <xf numFmtId="0" fontId="5" fillId="0" borderId="0" xfId="0" applyFont="1" applyAlignment="1">
      <alignment horizontal="right" vertical="center" wrapText="1"/>
    </xf>
    <xf numFmtId="4" fontId="5" fillId="0" borderId="1" xfId="0" applyNumberFormat="1" applyFont="1" applyBorder="1"/>
    <xf numFmtId="0" fontId="12" fillId="0" borderId="0" xfId="0" applyFont="1"/>
    <xf numFmtId="0" fontId="13" fillId="0" borderId="0" xfId="0" applyFont="1"/>
    <xf numFmtId="0" fontId="14" fillId="0" borderId="0" xfId="0" applyFont="1"/>
    <xf numFmtId="0" fontId="1" fillId="0" borderId="1" xfId="0" applyFont="1" applyFill="1" applyBorder="1" applyAlignment="1">
      <alignment wrapText="1"/>
    </xf>
    <xf numFmtId="0" fontId="6" fillId="0" borderId="0" xfId="0" applyFont="1"/>
    <xf numFmtId="0" fontId="16" fillId="0" borderId="0" xfId="0" applyFont="1" applyBorder="1"/>
    <xf numFmtId="0" fontId="13" fillId="0" borderId="0" xfId="0" applyFont="1" applyBorder="1"/>
    <xf numFmtId="0" fontId="15" fillId="0" borderId="0" xfId="0" applyFont="1"/>
    <xf numFmtId="0" fontId="16" fillId="0" borderId="0" xfId="0" applyFont="1"/>
    <xf numFmtId="0" fontId="15" fillId="0" borderId="0" xfId="0" applyFont="1" applyAlignment="1">
      <alignment horizontal="centerContinuous" wrapText="1"/>
    </xf>
    <xf numFmtId="0" fontId="15" fillId="0" borderId="0" xfId="0" applyFont="1" applyBorder="1" applyAlignment="1">
      <alignment horizontal="centerContinuous" wrapText="1"/>
    </xf>
    <xf numFmtId="0" fontId="15" fillId="0" borderId="0" xfId="0" applyFont="1" applyAlignment="1">
      <alignment horizontal="center" wrapText="1"/>
    </xf>
    <xf numFmtId="0" fontId="13" fillId="0" borderId="0" xfId="0" applyFont="1" applyAlignment="1">
      <alignment horizontal="center" wrapText="1"/>
    </xf>
    <xf numFmtId="0" fontId="17" fillId="0" borderId="0" xfId="0" applyFont="1"/>
    <xf numFmtId="0" fontId="2" fillId="0" borderId="0" xfId="0" applyFont="1" applyBorder="1" applyAlignment="1">
      <alignment horizontal="right"/>
    </xf>
    <xf numFmtId="0" fontId="2" fillId="0" borderId="1" xfId="0" applyFont="1" applyBorder="1" applyAlignment="1">
      <alignment horizontal="left" wrapText="1"/>
    </xf>
    <xf numFmtId="0" fontId="9" fillId="0" borderId="0" xfId="0" applyFont="1" applyBorder="1"/>
    <xf numFmtId="0" fontId="6" fillId="0" borderId="0" xfId="0" applyFont="1" applyBorder="1"/>
    <xf numFmtId="0" fontId="2" fillId="0" borderId="1" xfId="0" applyFont="1" applyBorder="1" applyAlignment="1"/>
    <xf numFmtId="14" fontId="2" fillId="0" borderId="1" xfId="0" applyNumberFormat="1" applyFont="1" applyBorder="1" applyAlignment="1"/>
    <xf numFmtId="4" fontId="2" fillId="0" borderId="1" xfId="0" applyNumberFormat="1" applyFont="1" applyBorder="1" applyAlignment="1"/>
    <xf numFmtId="0" fontId="2" fillId="0" borderId="6" xfId="0" applyFont="1" applyBorder="1"/>
    <xf numFmtId="14" fontId="2" fillId="0" borderId="7" xfId="0" applyNumberFormat="1" applyFont="1" applyBorder="1"/>
    <xf numFmtId="0" fontId="2" fillId="0" borderId="7" xfId="0" applyNumberFormat="1" applyFont="1" applyBorder="1"/>
    <xf numFmtId="4" fontId="8" fillId="0" borderId="8" xfId="0" applyNumberFormat="1" applyFont="1" applyBorder="1" applyAlignment="1">
      <alignment horizontal="right" wrapText="1"/>
    </xf>
    <xf numFmtId="0" fontId="2" fillId="0" borderId="9" xfId="0" applyFont="1" applyBorder="1" applyAlignment="1">
      <alignment horizontal="left" wrapText="1"/>
    </xf>
    <xf numFmtId="0" fontId="1" fillId="0" borderId="10" xfId="0" applyFont="1" applyBorder="1" applyAlignment="1">
      <alignment wrapText="1"/>
    </xf>
    <xf numFmtId="14" fontId="1" fillId="0" borderId="12" xfId="0" applyNumberFormat="1" applyFont="1" applyBorder="1" applyAlignment="1">
      <alignment horizontal="left" wrapText="1"/>
    </xf>
    <xf numFmtId="0" fontId="1" fillId="0" borderId="13" xfId="0" applyFont="1" applyBorder="1"/>
    <xf numFmtId="0" fontId="1" fillId="0" borderId="10" xfId="0" applyFont="1" applyBorder="1"/>
    <xf numFmtId="0" fontId="1" fillId="0" borderId="10" xfId="0" applyFont="1" applyBorder="1" applyAlignment="1">
      <alignment horizontal="center" wrapText="1"/>
    </xf>
    <xf numFmtId="0" fontId="1" fillId="0" borderId="10" xfId="0" applyFont="1" applyBorder="1" applyAlignment="1">
      <alignment horizontal="left" wrapText="1"/>
    </xf>
    <xf numFmtId="0" fontId="1" fillId="0" borderId="15" xfId="0" applyFont="1" applyBorder="1"/>
    <xf numFmtId="0" fontId="1" fillId="0" borderId="16" xfId="0" applyFont="1" applyBorder="1"/>
    <xf numFmtId="0" fontId="1" fillId="0" borderId="16" xfId="0" applyFont="1" applyBorder="1" applyAlignment="1">
      <alignment horizontal="center" wrapText="1"/>
    </xf>
    <xf numFmtId="0" fontId="1" fillId="0" borderId="16" xfId="0" applyFont="1" applyBorder="1" applyAlignment="1">
      <alignment wrapText="1"/>
    </xf>
    <xf numFmtId="0" fontId="1" fillId="0" borderId="16" xfId="0" applyFont="1" applyBorder="1" applyAlignment="1">
      <alignment horizontal="left" wrapText="1"/>
    </xf>
    <xf numFmtId="4" fontId="8" fillId="0" borderId="17" xfId="0" applyNumberFormat="1" applyFont="1" applyBorder="1"/>
    <xf numFmtId="0" fontId="2" fillId="0" borderId="18" xfId="0" applyFont="1" applyBorder="1"/>
    <xf numFmtId="14" fontId="2" fillId="0" borderId="12" xfId="0" applyNumberFormat="1" applyFont="1" applyBorder="1"/>
    <xf numFmtId="0" fontId="2" fillId="0" borderId="12" xfId="0" applyNumberFormat="1" applyFont="1" applyBorder="1"/>
    <xf numFmtId="0" fontId="2" fillId="0" borderId="12" xfId="0" applyFont="1" applyBorder="1" applyAlignment="1">
      <alignment horizontal="left" wrapText="1"/>
    </xf>
    <xf numFmtId="4" fontId="8" fillId="0" borderId="19" xfId="0" applyNumberFormat="1" applyFont="1" applyBorder="1" applyAlignment="1">
      <alignment horizontal="right" wrapText="1"/>
    </xf>
    <xf numFmtId="0" fontId="1" fillId="0" borderId="0" xfId="0" applyFont="1" applyFill="1"/>
    <xf numFmtId="14" fontId="2" fillId="0" borderId="0" xfId="0" applyNumberFormat="1" applyFont="1" applyFill="1"/>
    <xf numFmtId="0" fontId="2" fillId="0" borderId="0" xfId="0" applyFont="1" applyFill="1"/>
    <xf numFmtId="0" fontId="2" fillId="0" borderId="0" xfId="0" applyFont="1" applyFill="1" applyAlignment="1">
      <alignment wrapText="1"/>
    </xf>
    <xf numFmtId="4" fontId="2" fillId="0" borderId="0" xfId="0" applyNumberFormat="1" applyFont="1" applyFill="1"/>
    <xf numFmtId="4" fontId="2" fillId="0" borderId="1" xfId="0" applyNumberFormat="1" applyFont="1" applyFill="1" applyBorder="1" applyAlignment="1">
      <alignment wrapText="1"/>
    </xf>
    <xf numFmtId="0" fontId="5" fillId="0" borderId="1" xfId="0" applyFont="1" applyBorder="1" applyAlignment="1">
      <alignment wrapText="1"/>
    </xf>
    <xf numFmtId="4" fontId="5" fillId="0" borderId="0" xfId="0" applyNumberFormat="1" applyFont="1"/>
    <xf numFmtId="4" fontId="2" fillId="0" borderId="1" xfId="0" applyNumberFormat="1" applyFont="1" applyBorder="1" applyAlignment="1">
      <alignment wrapText="1"/>
    </xf>
    <xf numFmtId="0" fontId="1" fillId="0" borderId="1" xfId="0" applyFont="1" applyFill="1" applyBorder="1"/>
    <xf numFmtId="14" fontId="1" fillId="0" borderId="1" xfId="0" applyNumberFormat="1" applyFont="1" applyFill="1" applyBorder="1"/>
    <xf numFmtId="0" fontId="1" fillId="0" borderId="0" xfId="0" applyFont="1" applyFill="1" applyAlignment="1">
      <alignment wrapText="1"/>
    </xf>
    <xf numFmtId="4" fontId="1" fillId="0" borderId="14" xfId="0" applyNumberFormat="1" applyFont="1" applyBorder="1"/>
    <xf numFmtId="0" fontId="6" fillId="0" borderId="4" xfId="0" applyFont="1" applyBorder="1" applyAlignment="1">
      <alignment horizontal="center"/>
    </xf>
    <xf numFmtId="0" fontId="1" fillId="0" borderId="0" xfId="0" applyFont="1" applyBorder="1" applyAlignment="1">
      <alignment horizontal="centerContinuous"/>
    </xf>
    <xf numFmtId="4" fontId="1" fillId="0" borderId="0" xfId="0" applyNumberFormat="1" applyFont="1" applyFill="1" applyBorder="1" applyAlignment="1">
      <alignment horizontal="centerContinuous"/>
    </xf>
    <xf numFmtId="0" fontId="1" fillId="0" borderId="0" xfId="0" applyFont="1" applyBorder="1" applyAlignment="1">
      <alignment horizontal="centerContinuous" wrapText="1"/>
    </xf>
    <xf numFmtId="4" fontId="8" fillId="0" borderId="14" xfId="0" applyNumberFormat="1" applyFont="1" applyBorder="1"/>
    <xf numFmtId="14" fontId="1" fillId="0" borderId="7" xfId="0" applyNumberFormat="1" applyFont="1" applyBorder="1" applyAlignment="1">
      <alignment horizontal="left" wrapText="1"/>
    </xf>
    <xf numFmtId="0" fontId="5" fillId="0" borderId="0" xfId="0" applyFont="1" applyBorder="1" applyAlignment="1">
      <alignment horizontal="left" wrapText="1"/>
    </xf>
    <xf numFmtId="4" fontId="2" fillId="0" borderId="0" xfId="0" applyNumberFormat="1" applyFont="1" applyBorder="1" applyAlignment="1">
      <alignment horizontal="left" wrapText="1"/>
    </xf>
    <xf numFmtId="0" fontId="1" fillId="0" borderId="0" xfId="0" applyFont="1" applyBorder="1" applyAlignment="1">
      <alignment vertical="top"/>
    </xf>
    <xf numFmtId="4" fontId="1" fillId="0" borderId="0" xfId="0" applyNumberFormat="1" applyFont="1"/>
    <xf numFmtId="0" fontId="1" fillId="0" borderId="1" xfId="0" applyFont="1" applyBorder="1" applyAlignment="1">
      <alignment vertical="center" wrapText="1"/>
    </xf>
    <xf numFmtId="0" fontId="1" fillId="0" borderId="1" xfId="0" applyFont="1" applyBorder="1" applyAlignment="1">
      <alignment horizontal="left" vertical="center" wrapText="1"/>
    </xf>
    <xf numFmtId="4" fontId="1" fillId="0" borderId="1" xfId="0" applyNumberFormat="1" applyFont="1" applyBorder="1" applyAlignment="1">
      <alignment vertical="center" wrapText="1"/>
    </xf>
    <xf numFmtId="0" fontId="2" fillId="0" borderId="1" xfId="0" applyFont="1" applyBorder="1" applyAlignment="1">
      <alignment vertical="center" wrapText="1"/>
    </xf>
    <xf numFmtId="14" fontId="2" fillId="0" borderId="1" xfId="0" applyNumberFormat="1" applyFont="1" applyBorder="1" applyAlignment="1">
      <alignment vertical="center" wrapText="1"/>
    </xf>
    <xf numFmtId="0" fontId="5" fillId="0" borderId="1" xfId="0" applyFont="1" applyBorder="1" applyAlignment="1">
      <alignment vertical="center"/>
    </xf>
    <xf numFmtId="4" fontId="2" fillId="0" borderId="1" xfId="0" applyNumberFormat="1" applyFont="1" applyBorder="1" applyAlignment="1">
      <alignment vertical="center" wrapText="1"/>
    </xf>
    <xf numFmtId="0" fontId="0" fillId="0" borderId="0" xfId="0" applyFont="1" applyAlignment="1">
      <alignment vertical="center"/>
    </xf>
    <xf numFmtId="4" fontId="6" fillId="0" borderId="1" xfId="0" applyNumberFormat="1" applyFont="1" applyBorder="1"/>
    <xf numFmtId="4" fontId="0" fillId="0" borderId="0" xfId="0" applyNumberFormat="1"/>
    <xf numFmtId="0" fontId="18" fillId="0" borderId="0" xfId="0" applyFont="1"/>
    <xf numFmtId="0" fontId="6" fillId="0" borderId="1" xfId="0" applyFont="1" applyBorder="1"/>
    <xf numFmtId="0" fontId="6" fillId="0" borderId="1" xfId="0" applyFont="1" applyBorder="1" applyAlignment="1">
      <alignment wrapText="1"/>
    </xf>
    <xf numFmtId="0" fontId="2" fillId="0" borderId="0" xfId="0" applyFont="1" applyAlignment="1">
      <alignment horizontal="left"/>
    </xf>
    <xf numFmtId="0" fontId="1" fillId="0" borderId="0" xfId="0" applyFont="1" applyAlignment="1"/>
    <xf numFmtId="4" fontId="1" fillId="0" borderId="1" xfId="0" applyNumberFormat="1" applyFont="1" applyBorder="1" applyAlignment="1">
      <alignment horizontal="right"/>
    </xf>
    <xf numFmtId="14" fontId="2" fillId="0" borderId="1" xfId="0" applyNumberFormat="1" applyFont="1" applyBorder="1" applyAlignment="1">
      <alignment vertical="center"/>
    </xf>
    <xf numFmtId="0" fontId="2" fillId="0" borderId="1" xfId="0" applyFont="1" applyBorder="1" applyAlignment="1">
      <alignment vertical="center"/>
    </xf>
    <xf numFmtId="4" fontId="2" fillId="0" borderId="1" xfId="0" applyNumberFormat="1" applyFont="1" applyBorder="1" applyAlignment="1">
      <alignment vertical="center"/>
    </xf>
    <xf numFmtId="0" fontId="2" fillId="0" borderId="1" xfId="0" applyFont="1" applyBorder="1" applyAlignment="1">
      <alignment horizontal="center" vertical="center"/>
    </xf>
    <xf numFmtId="14" fontId="2" fillId="0" borderId="1" xfId="0" applyNumberFormat="1" applyFont="1" applyBorder="1" applyAlignment="1">
      <alignment horizontal="left" vertical="center" wrapText="1"/>
    </xf>
    <xf numFmtId="4" fontId="9" fillId="0" borderId="1" xfId="0" applyNumberFormat="1" applyFont="1" applyBorder="1" applyAlignment="1">
      <alignment horizontal="right" vertical="center" wrapText="1"/>
    </xf>
    <xf numFmtId="0" fontId="11" fillId="0" borderId="0" xfId="0" applyFont="1" applyAlignment="1">
      <alignment vertical="center"/>
    </xf>
    <xf numFmtId="0" fontId="5" fillId="0" borderId="0" xfId="0" applyFont="1" applyAlignment="1">
      <alignment vertical="center"/>
    </xf>
    <xf numFmtId="0" fontId="2" fillId="0" borderId="5" xfId="0" applyFont="1" applyBorder="1" applyAlignment="1">
      <alignment vertical="center"/>
    </xf>
    <xf numFmtId="4" fontId="9" fillId="0" borderId="11" xfId="0" applyNumberFormat="1" applyFont="1" applyBorder="1" applyAlignment="1">
      <alignment horizontal="right" vertical="center" wrapText="1"/>
    </xf>
    <xf numFmtId="14" fontId="5" fillId="0" borderId="1" xfId="0" applyNumberFormat="1" applyFont="1" applyBorder="1" applyAlignment="1">
      <alignment vertical="center"/>
    </xf>
    <xf numFmtId="0" fontId="2" fillId="0" borderId="1" xfId="0" applyFont="1" applyBorder="1" applyAlignment="1">
      <alignment horizontal="left" vertical="center" wrapText="1"/>
    </xf>
    <xf numFmtId="4" fontId="5" fillId="0" borderId="1" xfId="0" applyNumberFormat="1"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horizontal="center" vertical="center"/>
    </xf>
    <xf numFmtId="14" fontId="9" fillId="0" borderId="20" xfId="0" applyNumberFormat="1" applyFont="1" applyBorder="1"/>
    <xf numFmtId="0" fontId="9" fillId="0" borderId="1" xfId="0" applyFont="1" applyBorder="1" applyAlignment="1">
      <alignment horizontal="center"/>
    </xf>
    <xf numFmtId="14" fontId="9" fillId="0" borderId="1" xfId="0" applyNumberFormat="1" applyFont="1" applyBorder="1" applyAlignment="1">
      <alignment horizontal="left" wrapText="1"/>
    </xf>
    <xf numFmtId="14" fontId="9" fillId="0" borderId="2" xfId="0" applyNumberFormat="1" applyFont="1" applyBorder="1" applyAlignment="1">
      <alignment horizontal="left" wrapText="1"/>
    </xf>
    <xf numFmtId="4" fontId="9" fillId="0" borderId="1" xfId="0" applyNumberFormat="1" applyFont="1" applyBorder="1" applyAlignment="1">
      <alignment horizontal="right" wrapText="1"/>
    </xf>
    <xf numFmtId="1" fontId="9" fillId="0" borderId="20" xfId="0" applyNumberFormat="1" applyFont="1" applyBorder="1" applyAlignment="1">
      <alignment horizontal="center"/>
    </xf>
    <xf numFmtId="1" fontId="9" fillId="0" borderId="1" xfId="0" applyNumberFormat="1" applyFont="1" applyBorder="1" applyAlignment="1">
      <alignment horizontal="center"/>
    </xf>
    <xf numFmtId="14" fontId="9" fillId="0" borderId="1" xfId="0" applyNumberFormat="1" applyFont="1" applyFill="1" applyBorder="1" applyAlignment="1">
      <alignment horizontal="left" wrapText="1"/>
    </xf>
    <xf numFmtId="14" fontId="9" fillId="0" borderId="21" xfId="0" applyNumberFormat="1" applyFont="1" applyFill="1" applyBorder="1" applyAlignment="1">
      <alignment horizontal="left" wrapText="1"/>
    </xf>
    <xf numFmtId="14" fontId="9" fillId="0" borderId="22" xfId="0" applyNumberFormat="1" applyFont="1" applyBorder="1" applyAlignment="1">
      <alignment horizontal="left" wrapText="1"/>
    </xf>
    <xf numFmtId="14" fontId="9" fillId="0" borderId="20" xfId="0" applyNumberFormat="1" applyFont="1" applyBorder="1" applyAlignment="1">
      <alignment horizontal="left" wrapText="1"/>
    </xf>
    <xf numFmtId="0" fontId="9" fillId="0" borderId="2" xfId="0" applyFont="1" applyBorder="1" applyAlignment="1">
      <alignment horizontal="left" wrapText="1"/>
    </xf>
    <xf numFmtId="14" fontId="9" fillId="0" borderId="23" xfId="0" applyNumberFormat="1" applyFont="1" applyBorder="1" applyAlignment="1">
      <alignment horizontal="left" wrapText="1"/>
    </xf>
    <xf numFmtId="0" fontId="9" fillId="0" borderId="1" xfId="0" applyNumberFormat="1" applyFont="1" applyBorder="1" applyAlignment="1">
      <alignment horizontal="center"/>
    </xf>
    <xf numFmtId="0" fontId="9" fillId="0" borderId="2" xfId="0" applyFont="1" applyBorder="1" applyAlignment="1">
      <alignment wrapText="1"/>
    </xf>
    <xf numFmtId="14" fontId="9" fillId="0" borderId="2" xfId="0" applyNumberFormat="1" applyFont="1" applyBorder="1" applyAlignment="1">
      <alignment wrapText="1"/>
    </xf>
    <xf numFmtId="1" fontId="9" fillId="0" borderId="1" xfId="0" applyNumberFormat="1" applyFont="1" applyBorder="1" applyAlignment="1">
      <alignment horizontal="center" wrapText="1"/>
    </xf>
    <xf numFmtId="14" fontId="9" fillId="0" borderId="1" xfId="0" applyNumberFormat="1" applyFont="1" applyBorder="1"/>
    <xf numFmtId="0" fontId="9" fillId="0" borderId="1" xfId="0" applyFont="1" applyBorder="1" applyAlignment="1">
      <alignment horizontal="left" wrapText="1"/>
    </xf>
    <xf numFmtId="4" fontId="9" fillId="0" borderId="1" xfId="0" applyNumberFormat="1" applyFont="1" applyBorder="1"/>
    <xf numFmtId="0" fontId="2" fillId="0" borderId="1" xfId="0" applyFont="1" applyBorder="1" applyAlignment="1">
      <alignment horizontal="center"/>
    </xf>
    <xf numFmtId="14" fontId="2" fillId="0" borderId="1" xfId="0" applyNumberFormat="1" applyFont="1" applyBorder="1"/>
    <xf numFmtId="0" fontId="9" fillId="0" borderId="1" xfId="0" applyFont="1" applyBorder="1"/>
    <xf numFmtId="14" fontId="9" fillId="0" borderId="24" xfId="0" applyNumberFormat="1" applyFont="1" applyBorder="1"/>
    <xf numFmtId="0" fontId="2" fillId="0" borderId="25" xfId="0" applyFont="1" applyBorder="1" applyAlignment="1">
      <alignment horizontal="center"/>
    </xf>
    <xf numFmtId="0" fontId="2" fillId="0" borderId="25" xfId="0" applyFont="1" applyBorder="1" applyAlignment="1">
      <alignment horizontal="left" vertical="center" wrapText="1"/>
    </xf>
    <xf numFmtId="4" fontId="9" fillId="0" borderId="25" xfId="0" applyNumberFormat="1" applyFont="1" applyBorder="1"/>
    <xf numFmtId="0" fontId="5" fillId="0" borderId="26" xfId="0" applyFont="1" applyBorder="1"/>
    <xf numFmtId="0" fontId="5" fillId="0" borderId="27" xfId="0" applyFont="1" applyBorder="1"/>
    <xf numFmtId="0" fontId="1" fillId="0" borderId="28" xfId="0" applyFont="1" applyFill="1" applyBorder="1"/>
    <xf numFmtId="0" fontId="5" fillId="0" borderId="27" xfId="0" applyFont="1" applyBorder="1" applyAlignment="1">
      <alignment horizontal="center" wrapText="1"/>
    </xf>
    <xf numFmtId="0" fontId="9" fillId="0" borderId="5" xfId="0" applyFont="1" applyBorder="1"/>
    <xf numFmtId="0" fontId="11" fillId="0" borderId="0" xfId="0" applyFont="1" applyAlignment="1">
      <alignment vertical="center" wrapText="1"/>
    </xf>
    <xf numFmtId="0" fontId="11" fillId="0" borderId="0" xfId="0" applyFont="1" applyBorder="1" applyAlignment="1"/>
    <xf numFmtId="4" fontId="1" fillId="0" borderId="29" xfId="0" applyNumberFormat="1" applyFont="1" applyBorder="1"/>
    <xf numFmtId="0" fontId="5" fillId="0" borderId="1" xfId="0" applyNumberFormat="1" applyFont="1" applyBorder="1" applyAlignment="1">
      <alignment vertical="center"/>
    </xf>
    <xf numFmtId="0" fontId="5" fillId="0" borderId="1" xfId="0" applyFont="1" applyBorder="1" applyAlignment="1">
      <alignment vertical="center" wrapText="1"/>
    </xf>
    <xf numFmtId="0" fontId="5" fillId="3" borderId="1" xfId="0" applyFont="1" applyFill="1" applyBorder="1" applyAlignment="1">
      <alignment horizontal="justify" vertical="center" wrapText="1"/>
    </xf>
    <xf numFmtId="0" fontId="1" fillId="0" borderId="1" xfId="0" applyFont="1" applyFill="1" applyBorder="1" applyAlignment="1">
      <alignment horizontal="center" wrapText="1"/>
    </xf>
    <xf numFmtId="4" fontId="1" fillId="0" borderId="1" xfId="0" applyNumberFormat="1" applyFont="1" applyFill="1" applyBorder="1" applyAlignment="1">
      <alignment horizontal="center" wrapText="1"/>
    </xf>
    <xf numFmtId="0" fontId="2" fillId="0" borderId="1" xfId="0" applyFont="1" applyFill="1" applyBorder="1" applyAlignment="1">
      <alignment vertical="top" wrapText="1"/>
    </xf>
    <xf numFmtId="0" fontId="2" fillId="0" borderId="20" xfId="0" applyFont="1" applyFill="1" applyBorder="1" applyAlignment="1">
      <alignment vertical="top" wrapText="1"/>
    </xf>
    <xf numFmtId="0" fontId="1" fillId="0" borderId="1" xfId="0" applyFont="1" applyFill="1" applyBorder="1" applyAlignment="1">
      <alignment horizontal="centerContinuous"/>
    </xf>
    <xf numFmtId="0" fontId="2" fillId="0" borderId="1" xfId="0" applyFont="1" applyFill="1" applyBorder="1" applyAlignment="1">
      <alignment horizontal="centerContinuous"/>
    </xf>
    <xf numFmtId="4" fontId="2" fillId="0" borderId="1" xfId="0" applyNumberFormat="1" applyFont="1" applyFill="1" applyBorder="1"/>
    <xf numFmtId="14" fontId="2" fillId="0" borderId="1" xfId="0" applyNumberFormat="1" applyFont="1" applyFill="1" applyBorder="1" applyAlignment="1">
      <alignment horizontal="centerContinuous"/>
    </xf>
    <xf numFmtId="4" fontId="2" fillId="0" borderId="1" xfId="0" applyNumberFormat="1" applyFont="1" applyBorder="1"/>
    <xf numFmtId="14" fontId="5" fillId="0" borderId="0" xfId="0" applyNumberFormat="1" applyFont="1"/>
    <xf numFmtId="4" fontId="17" fillId="0" borderId="0" xfId="0" applyNumberFormat="1" applyFont="1"/>
    <xf numFmtId="0" fontId="2" fillId="0" borderId="0" xfId="0" applyFont="1" applyAlignment="1">
      <alignment horizontal="left" vertical="center"/>
    </xf>
    <xf numFmtId="49" fontId="20" fillId="0" borderId="0" xfId="0" applyNumberFormat="1" applyFont="1" applyAlignment="1">
      <alignment horizontal="center" vertical="center"/>
    </xf>
    <xf numFmtId="0" fontId="20" fillId="0" borderId="0" xfId="0" applyFont="1" applyAlignment="1">
      <alignment vertical="center"/>
    </xf>
    <xf numFmtId="43" fontId="20" fillId="0" borderId="0" xfId="3" applyFont="1" applyAlignment="1">
      <alignment vertical="center"/>
    </xf>
    <xf numFmtId="0" fontId="15" fillId="0" borderId="0" xfId="0" applyFont="1" applyAlignment="1">
      <alignment vertical="center"/>
    </xf>
    <xf numFmtId="0" fontId="15" fillId="0" borderId="0" xfId="0" applyFont="1" applyAlignment="1">
      <alignment horizontal="left" vertical="center"/>
    </xf>
    <xf numFmtId="0" fontId="7" fillId="0" borderId="0" xfId="0" applyFont="1" applyAlignment="1">
      <alignment horizontal="left" vertical="center"/>
    </xf>
    <xf numFmtId="0" fontId="20" fillId="0" borderId="0" xfId="0" applyFont="1" applyBorder="1" applyAlignment="1">
      <alignment vertical="center"/>
    </xf>
    <xf numFmtId="0" fontId="7"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49" fontId="15" fillId="0" borderId="1" xfId="0" applyNumberFormat="1" applyFont="1" applyBorder="1" applyAlignment="1">
      <alignment horizontal="center" vertical="center"/>
    </xf>
    <xf numFmtId="14" fontId="15" fillId="0" borderId="1" xfId="0" applyNumberFormat="1" applyFont="1" applyBorder="1" applyAlignment="1">
      <alignment vertical="center"/>
    </xf>
    <xf numFmtId="4" fontId="15" fillId="0" borderId="1" xfId="3" applyNumberFormat="1" applyFont="1" applyBorder="1" applyAlignment="1">
      <alignment vertical="center"/>
    </xf>
    <xf numFmtId="0" fontId="22" fillId="0" borderId="1" xfId="0" applyFont="1" applyFill="1" applyBorder="1" applyAlignment="1">
      <alignment vertical="top" wrapText="1"/>
    </xf>
    <xf numFmtId="0" fontId="15" fillId="0" borderId="1" xfId="0" applyFont="1" applyBorder="1" applyAlignment="1">
      <alignment vertical="center" wrapText="1"/>
    </xf>
    <xf numFmtId="4" fontId="15" fillId="0" borderId="1" xfId="0" applyNumberFormat="1" applyFont="1" applyBorder="1" applyAlignment="1">
      <alignment vertical="center"/>
    </xf>
    <xf numFmtId="0" fontId="22" fillId="0" borderId="1" xfId="0" applyFont="1" applyBorder="1" applyAlignment="1">
      <alignment vertical="center" wrapText="1"/>
    </xf>
    <xf numFmtId="4" fontId="7" fillId="4" borderId="1" xfId="0" applyNumberFormat="1" applyFont="1" applyFill="1" applyBorder="1" applyAlignment="1">
      <alignment vertical="center"/>
    </xf>
    <xf numFmtId="4" fontId="7" fillId="0" borderId="0" xfId="0" applyNumberFormat="1" applyFont="1" applyBorder="1" applyAlignment="1">
      <alignment vertical="center" wrapText="1"/>
    </xf>
    <xf numFmtId="0" fontId="20" fillId="0" borderId="0" xfId="0" applyFont="1" applyBorder="1" applyAlignment="1">
      <alignment vertical="center" wrapText="1"/>
    </xf>
    <xf numFmtId="49" fontId="20" fillId="0" borderId="0" xfId="0" applyNumberFormat="1" applyFont="1" applyBorder="1" applyAlignment="1">
      <alignment horizontal="center" vertical="center" wrapText="1"/>
    </xf>
    <xf numFmtId="43" fontId="20" fillId="0" borderId="0" xfId="3" applyFont="1" applyBorder="1" applyAlignment="1">
      <alignment vertical="center" wrapText="1"/>
    </xf>
    <xf numFmtId="0" fontId="20" fillId="0" borderId="0" xfId="0" applyFont="1"/>
    <xf numFmtId="4" fontId="7" fillId="0" borderId="0" xfId="0" quotePrefix="1" applyNumberFormat="1" applyFont="1" applyBorder="1" applyAlignment="1">
      <alignment vertical="center" wrapText="1"/>
    </xf>
    <xf numFmtId="4" fontId="1" fillId="0" borderId="0" xfId="0" applyNumberFormat="1" applyFont="1" applyBorder="1" applyAlignment="1">
      <alignment vertical="center" wrapText="1"/>
    </xf>
    <xf numFmtId="0" fontId="1" fillId="0" borderId="1" xfId="0" applyFont="1" applyBorder="1" applyAlignment="1">
      <alignment horizontal="center" wrapText="1"/>
    </xf>
    <xf numFmtId="0" fontId="1" fillId="0" borderId="1" xfId="0" applyFont="1" applyBorder="1" applyAlignment="1">
      <alignment horizontal="center"/>
    </xf>
    <xf numFmtId="4" fontId="1" fillId="0" borderId="1" xfId="0" applyNumberFormat="1" applyFont="1" applyBorder="1" applyAlignment="1">
      <alignment horizontal="center" wrapText="1"/>
    </xf>
    <xf numFmtId="0" fontId="1" fillId="0" borderId="0" xfId="0" applyFont="1" applyBorder="1" applyAlignment="1">
      <alignment horizontal="left" vertical="top"/>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21" fillId="0" borderId="0" xfId="0" applyFont="1" applyAlignment="1">
      <alignment horizontal="center" vertical="center" wrapText="1"/>
    </xf>
    <xf numFmtId="0" fontId="21" fillId="0" borderId="0" xfId="0" applyFont="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20" fillId="0" borderId="0" xfId="0" applyFont="1" applyBorder="1" applyAlignment="1">
      <alignment horizontal="left" vertical="center" wrapText="1"/>
    </xf>
    <xf numFmtId="0" fontId="23" fillId="0" borderId="0" xfId="0" applyFont="1" applyBorder="1" applyAlignment="1">
      <alignment horizontal="left" vertical="center" wrapText="1"/>
    </xf>
  </cellXfs>
  <cellStyles count="4">
    <cellStyle name="Comma" xfId="3" builtinId="3"/>
    <cellStyle name="Normal" xfId="0" builtinId="0"/>
    <cellStyle name="Normal 3 2" xfId="1"/>
    <cellStyle name="Normal 5"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workbookViewId="0">
      <selection activeCell="E160" sqref="E160"/>
    </sheetView>
  </sheetViews>
  <sheetFormatPr defaultRowHeight="15"/>
  <cols>
    <col min="1" max="1" width="11.140625" style="57" customWidth="1"/>
    <col min="2" max="2" width="7.7109375" style="57" customWidth="1"/>
    <col min="3" max="3" width="11.7109375" style="57" customWidth="1"/>
    <col min="4" max="4" width="15.7109375" style="57" customWidth="1"/>
    <col min="5" max="5" width="50.7109375" style="57" customWidth="1"/>
    <col min="6" max="6" width="17.7109375" style="57" customWidth="1"/>
    <col min="7" max="16384" width="9.140625" style="57"/>
  </cols>
  <sheetData>
    <row r="1" spans="1:5" ht="16.5">
      <c r="A1" s="5" t="s">
        <v>0</v>
      </c>
      <c r="B1" s="5"/>
      <c r="C1" s="5"/>
      <c r="D1" s="6"/>
      <c r="E1" s="23"/>
    </row>
    <row r="2" spans="1:5" ht="16.5">
      <c r="A2" s="9" t="s">
        <v>36</v>
      </c>
      <c r="B2" s="9"/>
      <c r="C2" s="9"/>
      <c r="D2" s="24"/>
      <c r="E2" s="25"/>
    </row>
    <row r="3" spans="1:5" ht="16.5">
      <c r="A3" s="9" t="s">
        <v>37</v>
      </c>
      <c r="B3" s="9"/>
      <c r="C3" s="9"/>
      <c r="D3" s="24"/>
      <c r="E3" s="25"/>
    </row>
    <row r="4" spans="1:5" ht="16.5">
      <c r="A4" s="101" t="s">
        <v>46</v>
      </c>
      <c r="B4" s="101"/>
      <c r="C4" s="101"/>
      <c r="D4" s="102"/>
      <c r="E4" s="103"/>
    </row>
    <row r="5" spans="1:5" ht="16.5">
      <c r="A5" s="5"/>
      <c r="B5" s="5"/>
      <c r="C5" s="5"/>
      <c r="D5" s="6"/>
      <c r="E5" s="7"/>
    </row>
    <row r="6" spans="1:5" ht="49.5">
      <c r="A6" s="181" t="s">
        <v>4</v>
      </c>
      <c r="B6" s="181" t="s">
        <v>2</v>
      </c>
      <c r="C6" s="181" t="s">
        <v>3</v>
      </c>
      <c r="D6" s="182" t="s">
        <v>5</v>
      </c>
      <c r="E6" s="181" t="s">
        <v>6</v>
      </c>
    </row>
    <row r="7" spans="1:5" ht="16.5">
      <c r="A7" s="8" t="s">
        <v>229</v>
      </c>
      <c r="B7" s="14">
        <v>519</v>
      </c>
      <c r="C7" s="164">
        <v>43167</v>
      </c>
      <c r="D7" s="189">
        <v>2076916</v>
      </c>
      <c r="E7" s="183" t="s">
        <v>230</v>
      </c>
    </row>
    <row r="8" spans="1:5" ht="33">
      <c r="A8" s="34" t="s">
        <v>229</v>
      </c>
      <c r="B8" s="14">
        <v>515</v>
      </c>
      <c r="C8" s="164">
        <v>43167</v>
      </c>
      <c r="D8" s="189">
        <v>2249</v>
      </c>
      <c r="E8" s="183" t="s">
        <v>231</v>
      </c>
    </row>
    <row r="9" spans="1:5" ht="33">
      <c r="A9" s="8" t="s">
        <v>229</v>
      </c>
      <c r="B9" s="14">
        <v>516</v>
      </c>
      <c r="C9" s="164">
        <v>43167</v>
      </c>
      <c r="D9" s="189">
        <v>170</v>
      </c>
      <c r="E9" s="183" t="s">
        <v>231</v>
      </c>
    </row>
    <row r="10" spans="1:5" ht="33">
      <c r="A10" s="8" t="s">
        <v>229</v>
      </c>
      <c r="B10" s="14">
        <v>586</v>
      </c>
      <c r="C10" s="164">
        <v>43167</v>
      </c>
      <c r="D10" s="189">
        <v>8253</v>
      </c>
      <c r="E10" s="183" t="s">
        <v>231</v>
      </c>
    </row>
    <row r="11" spans="1:5" ht="33">
      <c r="A11" s="8" t="s">
        <v>229</v>
      </c>
      <c r="B11" s="14">
        <v>803</v>
      </c>
      <c r="C11" s="164">
        <v>43167</v>
      </c>
      <c r="D11" s="189">
        <v>783249</v>
      </c>
      <c r="E11" s="183" t="s">
        <v>232</v>
      </c>
    </row>
    <row r="12" spans="1:5" ht="33">
      <c r="A12" s="8" t="s">
        <v>229</v>
      </c>
      <c r="B12" s="14">
        <v>803</v>
      </c>
      <c r="C12" s="164">
        <v>43167</v>
      </c>
      <c r="D12" s="189">
        <v>313125</v>
      </c>
      <c r="E12" s="183" t="s">
        <v>232</v>
      </c>
    </row>
    <row r="13" spans="1:5" ht="33">
      <c r="A13" s="8" t="s">
        <v>229</v>
      </c>
      <c r="B13" s="14">
        <v>803</v>
      </c>
      <c r="C13" s="164">
        <v>43167</v>
      </c>
      <c r="D13" s="189">
        <v>202246</v>
      </c>
      <c r="E13" s="183" t="s">
        <v>232</v>
      </c>
    </row>
    <row r="14" spans="1:5" ht="33" hidden="1">
      <c r="A14" s="8" t="s">
        <v>229</v>
      </c>
      <c r="B14" s="14"/>
      <c r="C14" s="164"/>
      <c r="D14" s="189"/>
      <c r="E14" s="183" t="s">
        <v>232</v>
      </c>
    </row>
    <row r="15" spans="1:5" ht="16.5" hidden="1">
      <c r="A15" s="8" t="s">
        <v>229</v>
      </c>
      <c r="B15" s="14"/>
      <c r="C15" s="164"/>
      <c r="D15" s="189"/>
      <c r="E15" s="184" t="s">
        <v>233</v>
      </c>
    </row>
    <row r="16" spans="1:5" ht="16.5" hidden="1">
      <c r="A16" s="8" t="s">
        <v>229</v>
      </c>
      <c r="B16" s="14"/>
      <c r="C16" s="164"/>
      <c r="D16" s="189"/>
      <c r="E16" s="184" t="s">
        <v>233</v>
      </c>
    </row>
    <row r="17" spans="1:5" ht="16.5" hidden="1">
      <c r="A17" s="8" t="s">
        <v>229</v>
      </c>
      <c r="B17" s="14"/>
      <c r="C17" s="164"/>
      <c r="D17" s="189"/>
      <c r="E17" s="184" t="s">
        <v>233</v>
      </c>
    </row>
    <row r="18" spans="1:5" ht="16.5">
      <c r="A18" s="8" t="s">
        <v>229</v>
      </c>
      <c r="B18" s="14">
        <v>530</v>
      </c>
      <c r="C18" s="164">
        <v>43167</v>
      </c>
      <c r="D18" s="189">
        <v>18242</v>
      </c>
      <c r="E18" s="183" t="s">
        <v>234</v>
      </c>
    </row>
    <row r="19" spans="1:5" ht="16.5">
      <c r="A19" s="8" t="s">
        <v>229</v>
      </c>
      <c r="B19" s="14">
        <v>592</v>
      </c>
      <c r="C19" s="164">
        <v>43167</v>
      </c>
      <c r="D19" s="189">
        <v>525</v>
      </c>
      <c r="E19" s="183" t="s">
        <v>234</v>
      </c>
    </row>
    <row r="20" spans="1:5" ht="16.5">
      <c r="A20" s="8" t="s">
        <v>229</v>
      </c>
      <c r="B20" s="26">
        <v>1</v>
      </c>
      <c r="C20" s="35">
        <v>43168</v>
      </c>
      <c r="D20" s="189">
        <v>1573</v>
      </c>
      <c r="E20" s="183" t="s">
        <v>230</v>
      </c>
    </row>
    <row r="21" spans="1:5" ht="16.5">
      <c r="A21" s="8" t="s">
        <v>229</v>
      </c>
      <c r="B21" s="14">
        <v>2</v>
      </c>
      <c r="C21" s="164">
        <v>43168</v>
      </c>
      <c r="D21" s="189">
        <v>3742</v>
      </c>
      <c r="E21" s="183" t="s">
        <v>230</v>
      </c>
    </row>
    <row r="22" spans="1:5" ht="16.5">
      <c r="A22" s="8" t="s">
        <v>229</v>
      </c>
      <c r="B22" s="14">
        <v>3</v>
      </c>
      <c r="C22" s="164">
        <v>43168</v>
      </c>
      <c r="D22" s="189">
        <v>1908</v>
      </c>
      <c r="E22" s="183" t="s">
        <v>230</v>
      </c>
    </row>
    <row r="23" spans="1:5" ht="16.5">
      <c r="A23" s="8" t="s">
        <v>229</v>
      </c>
      <c r="B23" s="14">
        <v>4</v>
      </c>
      <c r="C23" s="164">
        <v>43168</v>
      </c>
      <c r="D23" s="189">
        <v>1908</v>
      </c>
      <c r="E23" s="183" t="s">
        <v>230</v>
      </c>
    </row>
    <row r="24" spans="1:5" ht="16.5">
      <c r="A24" s="8" t="s">
        <v>229</v>
      </c>
      <c r="B24" s="14">
        <v>5</v>
      </c>
      <c r="C24" s="164">
        <v>43168</v>
      </c>
      <c r="D24" s="189">
        <v>1908</v>
      </c>
      <c r="E24" s="183" t="s">
        <v>230</v>
      </c>
    </row>
    <row r="25" spans="1:5" ht="16.5">
      <c r="A25" s="8" t="s">
        <v>229</v>
      </c>
      <c r="B25" s="14">
        <v>6</v>
      </c>
      <c r="C25" s="164">
        <v>43168</v>
      </c>
      <c r="D25" s="189">
        <v>4646</v>
      </c>
      <c r="E25" s="183" t="s">
        <v>230</v>
      </c>
    </row>
    <row r="26" spans="1:5" ht="16.5">
      <c r="A26" s="8" t="s">
        <v>229</v>
      </c>
      <c r="B26" s="14">
        <v>903</v>
      </c>
      <c r="C26" s="164">
        <v>43168</v>
      </c>
      <c r="D26" s="189">
        <f>3184+778</f>
        <v>3962</v>
      </c>
      <c r="E26" s="183" t="s">
        <v>235</v>
      </c>
    </row>
    <row r="27" spans="1:5" ht="16.5">
      <c r="A27" s="8" t="s">
        <v>229</v>
      </c>
      <c r="B27" s="14">
        <v>494</v>
      </c>
      <c r="C27" s="164">
        <v>43168</v>
      </c>
      <c r="D27" s="189">
        <v>33871</v>
      </c>
      <c r="E27" s="183" t="s">
        <v>236</v>
      </c>
    </row>
    <row r="28" spans="1:5" ht="33">
      <c r="A28" s="8" t="s">
        <v>229</v>
      </c>
      <c r="B28" s="14">
        <v>479</v>
      </c>
      <c r="C28" s="164">
        <v>43168</v>
      </c>
      <c r="D28" s="189">
        <v>5627</v>
      </c>
      <c r="E28" s="183" t="s">
        <v>237</v>
      </c>
    </row>
    <row r="29" spans="1:5" ht="33">
      <c r="A29" s="8" t="s">
        <v>229</v>
      </c>
      <c r="B29" s="14">
        <v>479</v>
      </c>
      <c r="C29" s="164">
        <v>43168</v>
      </c>
      <c r="D29" s="189">
        <v>2854</v>
      </c>
      <c r="E29" s="183" t="s">
        <v>237</v>
      </c>
    </row>
    <row r="30" spans="1:5" ht="33">
      <c r="A30" s="8" t="s">
        <v>229</v>
      </c>
      <c r="B30" s="14">
        <v>479</v>
      </c>
      <c r="C30" s="164">
        <v>43168</v>
      </c>
      <c r="D30" s="189">
        <v>250</v>
      </c>
      <c r="E30" s="183" t="s">
        <v>237</v>
      </c>
    </row>
    <row r="31" spans="1:5" ht="33">
      <c r="A31" s="8" t="s">
        <v>229</v>
      </c>
      <c r="B31" s="14">
        <v>479</v>
      </c>
      <c r="C31" s="164">
        <v>43168</v>
      </c>
      <c r="D31" s="189">
        <v>7014</v>
      </c>
      <c r="E31" s="183" t="s">
        <v>237</v>
      </c>
    </row>
    <row r="32" spans="1:5" ht="16.5">
      <c r="A32" s="8" t="s">
        <v>229</v>
      </c>
      <c r="B32" s="14">
        <v>703</v>
      </c>
      <c r="C32" s="164">
        <v>43187</v>
      </c>
      <c r="D32" s="189">
        <v>5000</v>
      </c>
      <c r="E32" s="183" t="s">
        <v>235</v>
      </c>
    </row>
    <row r="33" spans="1:6" ht="16.5">
      <c r="A33" s="185" t="s">
        <v>238</v>
      </c>
      <c r="B33" s="185"/>
      <c r="C33" s="185"/>
      <c r="D33" s="33">
        <f>SUM(D7:D32)</f>
        <v>3479238</v>
      </c>
      <c r="E33" s="21"/>
      <c r="F33" s="191"/>
    </row>
    <row r="34" spans="1:6" ht="16.5">
      <c r="A34" s="8" t="s">
        <v>239</v>
      </c>
      <c r="B34" s="26">
        <v>3</v>
      </c>
      <c r="C34" s="35">
        <v>43167</v>
      </c>
      <c r="D34" s="43">
        <v>182054</v>
      </c>
      <c r="E34" s="183" t="s">
        <v>230</v>
      </c>
    </row>
    <row r="35" spans="1:6" ht="33">
      <c r="A35" s="8" t="s">
        <v>239</v>
      </c>
      <c r="B35" s="26">
        <v>544</v>
      </c>
      <c r="C35" s="35">
        <v>43167</v>
      </c>
      <c r="D35" s="43">
        <v>143019</v>
      </c>
      <c r="E35" s="183" t="s">
        <v>240</v>
      </c>
    </row>
    <row r="36" spans="1:6" ht="33">
      <c r="A36" s="8" t="s">
        <v>239</v>
      </c>
      <c r="B36" s="26">
        <v>544</v>
      </c>
      <c r="C36" s="35">
        <v>43167</v>
      </c>
      <c r="D36" s="43">
        <v>57176</v>
      </c>
      <c r="E36" s="183" t="s">
        <v>240</v>
      </c>
    </row>
    <row r="37" spans="1:6" ht="33">
      <c r="A37" s="8" t="s">
        <v>239</v>
      </c>
      <c r="B37" s="26">
        <v>544</v>
      </c>
      <c r="C37" s="35">
        <v>43167</v>
      </c>
      <c r="D37" s="43">
        <v>36930</v>
      </c>
      <c r="E37" s="183" t="s">
        <v>240</v>
      </c>
    </row>
    <row r="38" spans="1:6" ht="16.5">
      <c r="A38" s="8" t="s">
        <v>239</v>
      </c>
      <c r="B38" s="26">
        <v>1</v>
      </c>
      <c r="C38" s="35">
        <v>43168</v>
      </c>
      <c r="D38" s="43">
        <v>183</v>
      </c>
      <c r="E38" s="183" t="s">
        <v>230</v>
      </c>
    </row>
    <row r="39" spans="1:6" ht="16.5">
      <c r="A39" s="8" t="s">
        <v>239</v>
      </c>
      <c r="B39" s="26">
        <v>2</v>
      </c>
      <c r="C39" s="35">
        <v>43168</v>
      </c>
      <c r="D39" s="43">
        <v>150</v>
      </c>
      <c r="E39" s="183" t="s">
        <v>230</v>
      </c>
    </row>
    <row r="40" spans="1:6" ht="16.5">
      <c r="A40" s="8" t="s">
        <v>239</v>
      </c>
      <c r="B40" s="26">
        <v>3</v>
      </c>
      <c r="C40" s="35">
        <v>43168</v>
      </c>
      <c r="D40" s="43">
        <v>125</v>
      </c>
      <c r="E40" s="183" t="s">
        <v>230</v>
      </c>
    </row>
    <row r="41" spans="1:6" ht="16.5">
      <c r="A41" s="8" t="s">
        <v>239</v>
      </c>
      <c r="B41" s="26">
        <v>4</v>
      </c>
      <c r="C41" s="35">
        <v>43168</v>
      </c>
      <c r="D41" s="43">
        <v>125</v>
      </c>
      <c r="E41" s="183" t="s">
        <v>230</v>
      </c>
    </row>
    <row r="42" spans="1:6" ht="16.5">
      <c r="A42" s="8" t="s">
        <v>239</v>
      </c>
      <c r="B42" s="26">
        <v>5</v>
      </c>
      <c r="C42" s="35">
        <v>43168</v>
      </c>
      <c r="D42" s="43">
        <v>125</v>
      </c>
      <c r="E42" s="183" t="s">
        <v>230</v>
      </c>
    </row>
    <row r="43" spans="1:6" ht="16.5">
      <c r="A43" s="8" t="s">
        <v>239</v>
      </c>
      <c r="B43" s="26">
        <v>6</v>
      </c>
      <c r="C43" s="35">
        <v>43168</v>
      </c>
      <c r="D43" s="43">
        <v>200</v>
      </c>
      <c r="E43" s="183" t="s">
        <v>230</v>
      </c>
    </row>
    <row r="44" spans="1:6" ht="16.5">
      <c r="A44" s="8" t="s">
        <v>239</v>
      </c>
      <c r="B44" s="26">
        <v>495</v>
      </c>
      <c r="C44" s="35">
        <v>43168</v>
      </c>
      <c r="D44" s="43">
        <v>15624</v>
      </c>
      <c r="E44" s="183" t="s">
        <v>236</v>
      </c>
    </row>
    <row r="45" spans="1:6" ht="33">
      <c r="A45" s="8" t="s">
        <v>239</v>
      </c>
      <c r="B45" s="26">
        <v>478</v>
      </c>
      <c r="C45" s="35">
        <v>43168</v>
      </c>
      <c r="D45" s="43">
        <v>1562</v>
      </c>
      <c r="E45" s="183" t="s">
        <v>237</v>
      </c>
    </row>
    <row r="46" spans="1:6" ht="33">
      <c r="A46" s="8" t="s">
        <v>239</v>
      </c>
      <c r="B46" s="26">
        <v>478</v>
      </c>
      <c r="C46" s="35">
        <v>43168</v>
      </c>
      <c r="D46" s="43">
        <v>911</v>
      </c>
      <c r="E46" s="183" t="s">
        <v>237</v>
      </c>
    </row>
    <row r="47" spans="1:6" ht="33">
      <c r="A47" s="8" t="s">
        <v>239</v>
      </c>
      <c r="B47" s="26">
        <v>478</v>
      </c>
      <c r="C47" s="35">
        <v>43168</v>
      </c>
      <c r="D47" s="43">
        <v>80</v>
      </c>
      <c r="E47" s="183" t="s">
        <v>237</v>
      </c>
    </row>
    <row r="48" spans="1:6" ht="33">
      <c r="A48" s="8" t="s">
        <v>239</v>
      </c>
      <c r="B48" s="26">
        <v>478</v>
      </c>
      <c r="C48" s="35">
        <v>43168</v>
      </c>
      <c r="D48" s="43">
        <v>2243</v>
      </c>
      <c r="E48" s="183" t="s">
        <v>237</v>
      </c>
    </row>
    <row r="49" spans="1:5" ht="16.5">
      <c r="A49" s="185" t="s">
        <v>241</v>
      </c>
      <c r="B49" s="185"/>
      <c r="C49" s="185"/>
      <c r="D49" s="33">
        <f>SUM(D34:D48)</f>
        <v>440507</v>
      </c>
      <c r="E49" s="21"/>
    </row>
    <row r="50" spans="1:5" ht="16.5">
      <c r="A50" s="8" t="s">
        <v>242</v>
      </c>
      <c r="B50" s="14">
        <v>3</v>
      </c>
      <c r="C50" s="164">
        <v>43167</v>
      </c>
      <c r="D50" s="189">
        <v>233881</v>
      </c>
      <c r="E50" s="183" t="s">
        <v>230</v>
      </c>
    </row>
    <row r="51" spans="1:5" ht="33">
      <c r="A51" s="8" t="s">
        <v>242</v>
      </c>
      <c r="B51" s="26">
        <v>543</v>
      </c>
      <c r="C51" s="35">
        <v>43167</v>
      </c>
      <c r="D51" s="43">
        <v>173030</v>
      </c>
      <c r="E51" s="183" t="s">
        <v>240</v>
      </c>
    </row>
    <row r="52" spans="1:5" ht="33">
      <c r="A52" s="8" t="s">
        <v>242</v>
      </c>
      <c r="B52" s="26">
        <v>543</v>
      </c>
      <c r="C52" s="35">
        <v>43167</v>
      </c>
      <c r="D52" s="43">
        <v>69173</v>
      </c>
      <c r="E52" s="183" t="s">
        <v>240</v>
      </c>
    </row>
    <row r="53" spans="1:5" ht="33">
      <c r="A53" s="8" t="s">
        <v>242</v>
      </c>
      <c r="B53" s="26">
        <v>543</v>
      </c>
      <c r="C53" s="35">
        <v>43167</v>
      </c>
      <c r="D53" s="43">
        <v>44679</v>
      </c>
      <c r="E53" s="183" t="s">
        <v>240</v>
      </c>
    </row>
    <row r="54" spans="1:5" ht="16.5">
      <c r="A54" s="8" t="s">
        <v>242</v>
      </c>
      <c r="B54" s="26">
        <v>477</v>
      </c>
      <c r="C54" s="35">
        <v>43168</v>
      </c>
      <c r="D54" s="43">
        <v>1762</v>
      </c>
      <c r="E54" s="183" t="s">
        <v>236</v>
      </c>
    </row>
    <row r="55" spans="1:5" ht="33">
      <c r="A55" s="8" t="s">
        <v>242</v>
      </c>
      <c r="B55" s="26">
        <v>477</v>
      </c>
      <c r="C55" s="35">
        <v>43168</v>
      </c>
      <c r="D55" s="43">
        <v>922</v>
      </c>
      <c r="E55" s="183" t="s">
        <v>237</v>
      </c>
    </row>
    <row r="56" spans="1:5" ht="33">
      <c r="A56" s="8" t="s">
        <v>242</v>
      </c>
      <c r="B56" s="26">
        <v>477</v>
      </c>
      <c r="C56" s="35">
        <v>43168</v>
      </c>
      <c r="D56" s="43">
        <v>81</v>
      </c>
      <c r="E56" s="183" t="s">
        <v>237</v>
      </c>
    </row>
    <row r="57" spans="1:5" ht="33">
      <c r="A57" s="8" t="s">
        <v>242</v>
      </c>
      <c r="B57" s="26">
        <v>477</v>
      </c>
      <c r="C57" s="35">
        <v>43168</v>
      </c>
      <c r="D57" s="43">
        <v>2270</v>
      </c>
      <c r="E57" s="183" t="s">
        <v>237</v>
      </c>
    </row>
    <row r="58" spans="1:5" ht="33">
      <c r="A58" s="8" t="s">
        <v>242</v>
      </c>
      <c r="B58" s="26">
        <v>496</v>
      </c>
      <c r="C58" s="35">
        <v>43168</v>
      </c>
      <c r="D58" s="43">
        <v>10008</v>
      </c>
      <c r="E58" s="183" t="s">
        <v>237</v>
      </c>
    </row>
    <row r="59" spans="1:5" ht="16.5">
      <c r="A59" s="185" t="s">
        <v>243</v>
      </c>
      <c r="B59" s="185"/>
      <c r="C59" s="185"/>
      <c r="D59" s="33">
        <f>SUM(D50:D58)</f>
        <v>535806</v>
      </c>
      <c r="E59" s="21"/>
    </row>
    <row r="60" spans="1:5" ht="16.5">
      <c r="A60" s="8" t="s">
        <v>244</v>
      </c>
      <c r="B60" s="26">
        <v>161</v>
      </c>
      <c r="C60" s="35">
        <v>43172</v>
      </c>
      <c r="D60" s="43">
        <v>85</v>
      </c>
      <c r="E60" s="21" t="s">
        <v>245</v>
      </c>
    </row>
    <row r="61" spans="1:5" ht="16.5">
      <c r="A61" s="8" t="s">
        <v>244</v>
      </c>
      <c r="B61" s="26">
        <v>162</v>
      </c>
      <c r="C61" s="35">
        <v>43172</v>
      </c>
      <c r="D61" s="43">
        <v>1784</v>
      </c>
      <c r="E61" s="21" t="s">
        <v>245</v>
      </c>
    </row>
    <row r="62" spans="1:5" ht="16.5">
      <c r="A62" s="8" t="s">
        <v>244</v>
      </c>
      <c r="B62" s="26">
        <v>163</v>
      </c>
      <c r="C62" s="35">
        <v>43172</v>
      </c>
      <c r="D62" s="43">
        <v>1721.52</v>
      </c>
      <c r="E62" s="21" t="s">
        <v>245</v>
      </c>
    </row>
    <row r="63" spans="1:5" ht="17.25" customHeight="1">
      <c r="A63" s="8" t="s">
        <v>244</v>
      </c>
      <c r="B63" s="14">
        <v>618</v>
      </c>
      <c r="C63" s="164">
        <v>43172</v>
      </c>
      <c r="D63" s="189">
        <v>10000</v>
      </c>
      <c r="E63" s="21" t="s">
        <v>247</v>
      </c>
    </row>
    <row r="64" spans="1:5" ht="16.5">
      <c r="A64" s="8" t="s">
        <v>244</v>
      </c>
      <c r="B64" s="26">
        <v>624</v>
      </c>
      <c r="C64" s="35">
        <v>43174</v>
      </c>
      <c r="D64" s="43">
        <v>187</v>
      </c>
      <c r="E64" s="21" t="s">
        <v>245</v>
      </c>
    </row>
    <row r="65" spans="1:6" ht="16.5">
      <c r="A65" s="8" t="s">
        <v>244</v>
      </c>
      <c r="B65" s="26">
        <v>626</v>
      </c>
      <c r="C65" s="35">
        <v>43174</v>
      </c>
      <c r="D65" s="43">
        <v>187</v>
      </c>
      <c r="E65" s="21" t="s">
        <v>245</v>
      </c>
    </row>
    <row r="66" spans="1:6" ht="16.5">
      <c r="A66" s="8" t="s">
        <v>244</v>
      </c>
      <c r="B66" s="26">
        <v>628</v>
      </c>
      <c r="C66" s="35">
        <v>43174</v>
      </c>
      <c r="D66" s="43">
        <v>85</v>
      </c>
      <c r="E66" s="21" t="s">
        <v>245</v>
      </c>
    </row>
    <row r="67" spans="1:6" ht="16.5">
      <c r="A67" s="8" t="s">
        <v>244</v>
      </c>
      <c r="B67" s="14">
        <v>633</v>
      </c>
      <c r="C67" s="164">
        <v>43174</v>
      </c>
      <c r="D67" s="189">
        <v>20000</v>
      </c>
      <c r="E67" s="21" t="s">
        <v>247</v>
      </c>
    </row>
    <row r="68" spans="1:6" ht="16.5">
      <c r="A68" s="8" t="s">
        <v>244</v>
      </c>
      <c r="B68" s="26">
        <v>192</v>
      </c>
      <c r="C68" s="35">
        <v>43180</v>
      </c>
      <c r="D68" s="43">
        <v>17</v>
      </c>
      <c r="E68" s="21" t="s">
        <v>245</v>
      </c>
    </row>
    <row r="69" spans="1:6" ht="32.25" customHeight="1">
      <c r="A69" s="8" t="s">
        <v>244</v>
      </c>
      <c r="B69" s="14">
        <v>704</v>
      </c>
      <c r="C69" s="164">
        <v>43185</v>
      </c>
      <c r="D69" s="189">
        <v>978.55</v>
      </c>
      <c r="E69" s="21" t="s">
        <v>246</v>
      </c>
    </row>
    <row r="70" spans="1:6" ht="16.5">
      <c r="A70" s="185" t="s">
        <v>248</v>
      </c>
      <c r="B70" s="185"/>
      <c r="C70" s="185"/>
      <c r="D70" s="33">
        <f>SUM(D60:D69)</f>
        <v>35045.070000000007</v>
      </c>
      <c r="E70" s="21"/>
      <c r="F70" s="191"/>
    </row>
    <row r="71" spans="1:6" ht="16.5">
      <c r="A71" s="8" t="s">
        <v>249</v>
      </c>
      <c r="B71" s="14">
        <v>559</v>
      </c>
      <c r="C71" s="164">
        <v>43166</v>
      </c>
      <c r="D71" s="189">
        <v>12991.44</v>
      </c>
      <c r="E71" s="21" t="s">
        <v>250</v>
      </c>
    </row>
    <row r="72" spans="1:6" ht="16.5">
      <c r="A72" s="8" t="s">
        <v>249</v>
      </c>
      <c r="B72" s="14">
        <v>560</v>
      </c>
      <c r="C72" s="164">
        <v>43166</v>
      </c>
      <c r="D72" s="189">
        <v>11028.08</v>
      </c>
      <c r="E72" s="21" t="s">
        <v>250</v>
      </c>
    </row>
    <row r="73" spans="1:6" ht="16.5">
      <c r="A73" s="8" t="s">
        <v>249</v>
      </c>
      <c r="B73" s="14">
        <v>561</v>
      </c>
      <c r="C73" s="164">
        <v>43166</v>
      </c>
      <c r="D73" s="189">
        <v>476</v>
      </c>
      <c r="E73" s="21" t="s">
        <v>250</v>
      </c>
    </row>
    <row r="74" spans="1:6" ht="16.5">
      <c r="A74" s="185" t="s">
        <v>251</v>
      </c>
      <c r="B74" s="185"/>
      <c r="C74" s="185"/>
      <c r="D74" s="33">
        <f>SUM(D71:D73)</f>
        <v>24495.52</v>
      </c>
      <c r="E74" s="21"/>
    </row>
    <row r="75" spans="1:6" ht="16.5">
      <c r="A75" s="8" t="s">
        <v>252</v>
      </c>
      <c r="B75" s="26">
        <v>640</v>
      </c>
      <c r="C75" s="35">
        <v>43178</v>
      </c>
      <c r="D75" s="43">
        <v>451.52</v>
      </c>
      <c r="E75" s="21" t="s">
        <v>253</v>
      </c>
    </row>
    <row r="76" spans="1:6" ht="16.5">
      <c r="A76" s="8" t="s">
        <v>252</v>
      </c>
      <c r="B76" s="26">
        <v>643</v>
      </c>
      <c r="C76" s="35">
        <v>43178</v>
      </c>
      <c r="D76" s="43">
        <v>1041.72</v>
      </c>
      <c r="E76" s="21" t="s">
        <v>253</v>
      </c>
    </row>
    <row r="77" spans="1:6" ht="16.5">
      <c r="A77" s="185" t="s">
        <v>254</v>
      </c>
      <c r="B77" s="185"/>
      <c r="C77" s="185"/>
      <c r="D77" s="33">
        <f>SUM(D75:D76)</f>
        <v>1493.24</v>
      </c>
      <c r="E77" s="47"/>
    </row>
    <row r="78" spans="1:6" ht="16.5">
      <c r="A78" s="34" t="s">
        <v>255</v>
      </c>
      <c r="B78" s="26">
        <v>600</v>
      </c>
      <c r="C78" s="35">
        <v>43171</v>
      </c>
      <c r="D78" s="43">
        <v>1448</v>
      </c>
      <c r="E78" s="183" t="s">
        <v>256</v>
      </c>
    </row>
    <row r="79" spans="1:6" ht="16.5">
      <c r="A79" s="34" t="s">
        <v>255</v>
      </c>
      <c r="B79" s="26">
        <v>601</v>
      </c>
      <c r="C79" s="35">
        <v>43171</v>
      </c>
      <c r="D79" s="43">
        <v>1500</v>
      </c>
      <c r="E79" s="183" t="s">
        <v>256</v>
      </c>
    </row>
    <row r="80" spans="1:6" ht="16.5">
      <c r="A80" s="34" t="s">
        <v>255</v>
      </c>
      <c r="B80" s="26">
        <v>603</v>
      </c>
      <c r="C80" s="35">
        <v>43171</v>
      </c>
      <c r="D80" s="43">
        <v>9840.8700000000008</v>
      </c>
      <c r="E80" s="183" t="s">
        <v>256</v>
      </c>
    </row>
    <row r="81" spans="1:5" ht="16.5">
      <c r="A81" s="34" t="s">
        <v>255</v>
      </c>
      <c r="B81" s="26">
        <v>604</v>
      </c>
      <c r="C81" s="35">
        <v>43172</v>
      </c>
      <c r="D81" s="43">
        <v>63532.17</v>
      </c>
      <c r="E81" s="183" t="s">
        <v>256</v>
      </c>
    </row>
    <row r="82" spans="1:5" ht="16.5">
      <c r="A82" s="34" t="s">
        <v>255</v>
      </c>
      <c r="B82" s="26">
        <v>605</v>
      </c>
      <c r="C82" s="35">
        <v>43172</v>
      </c>
      <c r="D82" s="43">
        <v>2325.13</v>
      </c>
      <c r="E82" s="183" t="s">
        <v>256</v>
      </c>
    </row>
    <row r="83" spans="1:5" ht="16.5">
      <c r="A83" s="34" t="s">
        <v>255</v>
      </c>
      <c r="B83" s="26">
        <v>606</v>
      </c>
      <c r="C83" s="35">
        <v>43172</v>
      </c>
      <c r="D83" s="43">
        <v>1775.99</v>
      </c>
      <c r="E83" s="183" t="s">
        <v>256</v>
      </c>
    </row>
    <row r="84" spans="1:5" ht="16.5">
      <c r="A84" s="34" t="s">
        <v>255</v>
      </c>
      <c r="B84" s="26">
        <v>607</v>
      </c>
      <c r="C84" s="35">
        <v>43172</v>
      </c>
      <c r="D84" s="43">
        <v>2633.59</v>
      </c>
      <c r="E84" s="183" t="s">
        <v>256</v>
      </c>
    </row>
    <row r="85" spans="1:5" ht="16.5">
      <c r="A85" s="34" t="s">
        <v>255</v>
      </c>
      <c r="B85" s="26">
        <v>608</v>
      </c>
      <c r="C85" s="35">
        <v>43172</v>
      </c>
      <c r="D85" s="43">
        <v>2313.48</v>
      </c>
      <c r="E85" s="183" t="s">
        <v>256</v>
      </c>
    </row>
    <row r="86" spans="1:5" ht="16.5">
      <c r="A86" s="34" t="s">
        <v>255</v>
      </c>
      <c r="B86" s="26">
        <v>610</v>
      </c>
      <c r="C86" s="35">
        <v>43172</v>
      </c>
      <c r="D86" s="43">
        <v>2046.44</v>
      </c>
      <c r="E86" s="183" t="s">
        <v>256</v>
      </c>
    </row>
    <row r="87" spans="1:5" ht="16.5">
      <c r="A87" s="34" t="s">
        <v>255</v>
      </c>
      <c r="B87" s="26">
        <v>611</v>
      </c>
      <c r="C87" s="35">
        <v>43172</v>
      </c>
      <c r="D87" s="43">
        <v>2488.4</v>
      </c>
      <c r="E87" s="183" t="s">
        <v>256</v>
      </c>
    </row>
    <row r="88" spans="1:5" ht="16.5">
      <c r="A88" s="34" t="s">
        <v>255</v>
      </c>
      <c r="B88" s="26">
        <v>612</v>
      </c>
      <c r="C88" s="35">
        <v>43172</v>
      </c>
      <c r="D88" s="43">
        <v>2414.6999999999998</v>
      </c>
      <c r="E88" s="183" t="s">
        <v>256</v>
      </c>
    </row>
    <row r="89" spans="1:5" ht="16.5">
      <c r="A89" s="34" t="s">
        <v>255</v>
      </c>
      <c r="B89" s="26">
        <v>613</v>
      </c>
      <c r="C89" s="35">
        <v>43172</v>
      </c>
      <c r="D89" s="43">
        <v>2008.27</v>
      </c>
      <c r="E89" s="183" t="s">
        <v>256</v>
      </c>
    </row>
    <row r="90" spans="1:5" ht="16.5">
      <c r="A90" s="34" t="s">
        <v>255</v>
      </c>
      <c r="B90" s="26">
        <v>614</v>
      </c>
      <c r="C90" s="35">
        <v>43172</v>
      </c>
      <c r="D90" s="43">
        <v>2199.7399999999998</v>
      </c>
      <c r="E90" s="183" t="s">
        <v>256</v>
      </c>
    </row>
    <row r="91" spans="1:5" ht="16.5">
      <c r="A91" s="34" t="s">
        <v>255</v>
      </c>
      <c r="B91" s="26">
        <v>616</v>
      </c>
      <c r="C91" s="35">
        <v>43172</v>
      </c>
      <c r="D91" s="43">
        <v>2676.56</v>
      </c>
      <c r="E91" s="183" t="s">
        <v>256</v>
      </c>
    </row>
    <row r="92" spans="1:5" ht="16.5">
      <c r="A92" s="34" t="s">
        <v>255</v>
      </c>
      <c r="B92" s="26">
        <v>609</v>
      </c>
      <c r="C92" s="35">
        <v>43173</v>
      </c>
      <c r="D92" s="43">
        <v>2589.3000000000002</v>
      </c>
      <c r="E92" s="183" t="s">
        <v>256</v>
      </c>
    </row>
    <row r="93" spans="1:5" ht="16.5">
      <c r="A93" s="34" t="s">
        <v>255</v>
      </c>
      <c r="B93" s="14">
        <v>615</v>
      </c>
      <c r="C93" s="164">
        <v>43173</v>
      </c>
      <c r="D93" s="189">
        <v>2473.3000000000002</v>
      </c>
      <c r="E93" s="183" t="s">
        <v>257</v>
      </c>
    </row>
    <row r="94" spans="1:5" ht="16.5">
      <c r="A94" s="34" t="s">
        <v>255</v>
      </c>
      <c r="B94" s="11">
        <v>638</v>
      </c>
      <c r="C94" s="190">
        <v>43175</v>
      </c>
      <c r="D94" s="94">
        <v>38.79</v>
      </c>
      <c r="E94" s="183" t="s">
        <v>257</v>
      </c>
    </row>
    <row r="95" spans="1:5" ht="16.5">
      <c r="A95" s="185" t="s">
        <v>258</v>
      </c>
      <c r="B95" s="185"/>
      <c r="C95" s="185"/>
      <c r="D95" s="33">
        <f>SUM(D78:D94)</f>
        <v>104304.73</v>
      </c>
      <c r="E95" s="21"/>
    </row>
    <row r="96" spans="1:5" ht="35.25" customHeight="1">
      <c r="A96" s="34" t="s">
        <v>259</v>
      </c>
      <c r="B96" s="14">
        <v>527</v>
      </c>
      <c r="C96" s="164">
        <v>43167</v>
      </c>
      <c r="D96" s="189">
        <v>47306</v>
      </c>
      <c r="E96" s="183" t="s">
        <v>240</v>
      </c>
    </row>
    <row r="97" spans="1:6" ht="33">
      <c r="A97" s="34" t="s">
        <v>259</v>
      </c>
      <c r="B97" s="26">
        <v>588</v>
      </c>
      <c r="C97" s="35">
        <v>43167</v>
      </c>
      <c r="D97" s="43">
        <v>36012</v>
      </c>
      <c r="E97" s="183" t="s">
        <v>240</v>
      </c>
    </row>
    <row r="98" spans="1:6" ht="33">
      <c r="A98" s="34" t="s">
        <v>259</v>
      </c>
      <c r="B98" s="14">
        <v>514</v>
      </c>
      <c r="C98" s="164">
        <v>43167</v>
      </c>
      <c r="D98" s="189">
        <v>1425</v>
      </c>
      <c r="E98" s="21" t="s">
        <v>261</v>
      </c>
    </row>
    <row r="99" spans="1:6" ht="33">
      <c r="A99" s="34" t="s">
        <v>259</v>
      </c>
      <c r="B99" s="14">
        <v>593</v>
      </c>
      <c r="C99" s="164">
        <v>43167</v>
      </c>
      <c r="D99" s="189">
        <v>6397</v>
      </c>
      <c r="E99" s="183" t="s">
        <v>262</v>
      </c>
    </row>
    <row r="100" spans="1:6" ht="33">
      <c r="A100" s="34" t="s">
        <v>259</v>
      </c>
      <c r="B100" s="14">
        <v>639</v>
      </c>
      <c r="C100" s="164">
        <v>43175</v>
      </c>
      <c r="D100" s="189">
        <v>24.75</v>
      </c>
      <c r="E100" s="183" t="s">
        <v>262</v>
      </c>
    </row>
    <row r="101" spans="1:6" ht="16.5">
      <c r="A101" s="34" t="s">
        <v>259</v>
      </c>
      <c r="B101" s="26">
        <v>256</v>
      </c>
      <c r="C101" s="35">
        <v>43178</v>
      </c>
      <c r="D101" s="43">
        <v>782.31</v>
      </c>
      <c r="E101" s="21" t="s">
        <v>260</v>
      </c>
    </row>
    <row r="102" spans="1:6" ht="16.5">
      <c r="A102" s="34" t="s">
        <v>259</v>
      </c>
      <c r="B102" s="26">
        <v>642</v>
      </c>
      <c r="C102" s="35">
        <v>43178</v>
      </c>
      <c r="D102" s="43">
        <v>1889.66</v>
      </c>
      <c r="E102" s="21" t="s">
        <v>260</v>
      </c>
    </row>
    <row r="103" spans="1:6" ht="16.5">
      <c r="A103" s="34" t="s">
        <v>259</v>
      </c>
      <c r="B103" s="26">
        <v>194</v>
      </c>
      <c r="C103" s="35">
        <v>43180</v>
      </c>
      <c r="D103" s="43">
        <v>489.54</v>
      </c>
      <c r="E103" s="21" t="s">
        <v>260</v>
      </c>
    </row>
    <row r="104" spans="1:6" ht="16.5">
      <c r="A104" s="34" t="s">
        <v>259</v>
      </c>
      <c r="B104" s="26">
        <v>670</v>
      </c>
      <c r="C104" s="35">
        <v>43180</v>
      </c>
      <c r="D104" s="43">
        <v>155.61000000000001</v>
      </c>
      <c r="E104" s="21" t="s">
        <v>260</v>
      </c>
    </row>
    <row r="105" spans="1:6" ht="16.5">
      <c r="A105" s="185" t="s">
        <v>263</v>
      </c>
      <c r="B105" s="185"/>
      <c r="C105" s="185"/>
      <c r="D105" s="33">
        <f>SUM(D96:D104)</f>
        <v>94481.87</v>
      </c>
      <c r="E105" s="47"/>
    </row>
    <row r="106" spans="1:6" ht="16.5">
      <c r="A106" s="185" t="s">
        <v>264</v>
      </c>
      <c r="B106" s="185"/>
      <c r="C106" s="185"/>
      <c r="D106" s="33">
        <f>+D33+D49+D59+D70+D74+D77+D95+D105</f>
        <v>4715371.4300000006</v>
      </c>
      <c r="E106" s="21"/>
      <c r="F106" s="191"/>
    </row>
    <row r="107" spans="1:6" ht="16.5">
      <c r="A107" s="8" t="s">
        <v>265</v>
      </c>
      <c r="B107" s="11">
        <v>525</v>
      </c>
      <c r="C107" s="190">
        <v>43167</v>
      </c>
      <c r="D107" s="94">
        <v>43158</v>
      </c>
      <c r="E107" s="21" t="s">
        <v>266</v>
      </c>
    </row>
    <row r="108" spans="1:6" ht="16.5">
      <c r="A108" s="185" t="s">
        <v>267</v>
      </c>
      <c r="B108" s="185"/>
      <c r="C108" s="185"/>
      <c r="D108" s="33">
        <f>SUM(D107:D107)</f>
        <v>43158</v>
      </c>
      <c r="E108" s="47"/>
    </row>
    <row r="109" spans="1:6" ht="33">
      <c r="A109" s="8" t="s">
        <v>268</v>
      </c>
      <c r="B109" s="14">
        <v>569</v>
      </c>
      <c r="C109" s="164">
        <v>43167</v>
      </c>
      <c r="D109" s="189">
        <v>7901</v>
      </c>
      <c r="E109" s="21" t="s">
        <v>293</v>
      </c>
      <c r="F109" s="191"/>
    </row>
    <row r="110" spans="1:6" ht="16.5">
      <c r="A110" s="185" t="s">
        <v>269</v>
      </c>
      <c r="B110" s="185"/>
      <c r="C110" s="185"/>
      <c r="D110" s="33">
        <f>SUM(D109:D109)</f>
        <v>7901</v>
      </c>
      <c r="E110" s="21"/>
    </row>
    <row r="111" spans="1:6" ht="16.5">
      <c r="A111" s="8" t="s">
        <v>270</v>
      </c>
      <c r="B111" s="26">
        <v>649</v>
      </c>
      <c r="C111" s="35">
        <v>43182</v>
      </c>
      <c r="D111" s="26">
        <v>13422.02</v>
      </c>
      <c r="E111" s="21" t="s">
        <v>271</v>
      </c>
    </row>
    <row r="112" spans="1:6" ht="16.5">
      <c r="A112" s="8" t="s">
        <v>270</v>
      </c>
      <c r="B112" s="26">
        <v>650</v>
      </c>
      <c r="C112" s="35">
        <v>43182</v>
      </c>
      <c r="D112" s="26">
        <v>243.67</v>
      </c>
      <c r="E112" s="21" t="s">
        <v>271</v>
      </c>
    </row>
    <row r="113" spans="1:5" ht="16.5">
      <c r="A113" s="8" t="s">
        <v>270</v>
      </c>
      <c r="B113" s="26">
        <v>651</v>
      </c>
      <c r="C113" s="35">
        <v>43182</v>
      </c>
      <c r="D113" s="26">
        <v>145.72999999999999</v>
      </c>
      <c r="E113" s="21" t="s">
        <v>271</v>
      </c>
    </row>
    <row r="114" spans="1:5" ht="16.5">
      <c r="A114" s="8" t="s">
        <v>270</v>
      </c>
      <c r="B114" s="26">
        <v>652</v>
      </c>
      <c r="C114" s="35">
        <v>43182</v>
      </c>
      <c r="D114" s="26">
        <v>572.38</v>
      </c>
      <c r="E114" s="21" t="s">
        <v>271</v>
      </c>
    </row>
    <row r="115" spans="1:5" ht="16.5">
      <c r="A115" s="8" t="s">
        <v>270</v>
      </c>
      <c r="B115" s="26">
        <v>653</v>
      </c>
      <c r="C115" s="35">
        <v>43182</v>
      </c>
      <c r="D115" s="26">
        <v>1276.77</v>
      </c>
      <c r="E115" s="21" t="s">
        <v>271</v>
      </c>
    </row>
    <row r="116" spans="1:5" ht="16.5">
      <c r="A116" s="8" t="s">
        <v>270</v>
      </c>
      <c r="B116" s="26">
        <v>654</v>
      </c>
      <c r="C116" s="35">
        <v>43182</v>
      </c>
      <c r="D116" s="26">
        <v>123.08</v>
      </c>
      <c r="E116" s="21" t="s">
        <v>271</v>
      </c>
    </row>
    <row r="117" spans="1:5" ht="16.5">
      <c r="A117" s="8" t="s">
        <v>270</v>
      </c>
      <c r="B117" s="26">
        <v>655</v>
      </c>
      <c r="C117" s="35">
        <v>43182</v>
      </c>
      <c r="D117" s="26">
        <v>109.25</v>
      </c>
      <c r="E117" s="21" t="s">
        <v>271</v>
      </c>
    </row>
    <row r="118" spans="1:5" ht="16.5">
      <c r="A118" s="8" t="s">
        <v>270</v>
      </c>
      <c r="B118" s="26">
        <v>209</v>
      </c>
      <c r="C118" s="35">
        <v>43187</v>
      </c>
      <c r="D118" s="26">
        <v>918.72</v>
      </c>
      <c r="E118" s="21" t="s">
        <v>271</v>
      </c>
    </row>
    <row r="119" spans="1:5" ht="16.5">
      <c r="A119" s="8" t="s">
        <v>270</v>
      </c>
      <c r="B119" s="26">
        <v>210</v>
      </c>
      <c r="C119" s="35">
        <v>43187</v>
      </c>
      <c r="D119" s="26">
        <v>653.21</v>
      </c>
      <c r="E119" s="21" t="s">
        <v>271</v>
      </c>
    </row>
    <row r="120" spans="1:5" ht="16.5">
      <c r="A120" s="8" t="s">
        <v>270</v>
      </c>
      <c r="B120" s="26">
        <v>211</v>
      </c>
      <c r="C120" s="35">
        <v>43187</v>
      </c>
      <c r="D120" s="26">
        <v>301.04000000000002</v>
      </c>
      <c r="E120" s="21" t="s">
        <v>271</v>
      </c>
    </row>
    <row r="121" spans="1:5" ht="16.5">
      <c r="A121" s="8" t="s">
        <v>270</v>
      </c>
      <c r="B121" s="26">
        <v>212</v>
      </c>
      <c r="C121" s="35">
        <v>43187</v>
      </c>
      <c r="D121" s="26">
        <v>526.53</v>
      </c>
      <c r="E121" s="21" t="s">
        <v>271</v>
      </c>
    </row>
    <row r="122" spans="1:5" ht="16.5">
      <c r="A122" s="8" t="s">
        <v>270</v>
      </c>
      <c r="B122" s="26">
        <v>213</v>
      </c>
      <c r="C122" s="35">
        <v>43187</v>
      </c>
      <c r="D122" s="26">
        <v>322.20999999999998</v>
      </c>
      <c r="E122" s="21" t="s">
        <v>271</v>
      </c>
    </row>
    <row r="123" spans="1:5" ht="16.5">
      <c r="A123" s="8" t="s">
        <v>270</v>
      </c>
      <c r="B123" s="26">
        <v>215</v>
      </c>
      <c r="C123" s="35">
        <v>43187</v>
      </c>
      <c r="D123" s="26">
        <v>793.05</v>
      </c>
      <c r="E123" s="21" t="s">
        <v>271</v>
      </c>
    </row>
    <row r="124" spans="1:5" ht="16.5">
      <c r="A124" s="8" t="s">
        <v>270</v>
      </c>
      <c r="B124" s="26">
        <v>216</v>
      </c>
      <c r="C124" s="35">
        <v>43187</v>
      </c>
      <c r="D124" s="26">
        <v>304.81</v>
      </c>
      <c r="E124" s="21" t="s">
        <v>271</v>
      </c>
    </row>
    <row r="125" spans="1:5" ht="16.5">
      <c r="A125" s="8" t="s">
        <v>270</v>
      </c>
      <c r="B125" s="26">
        <v>218</v>
      </c>
      <c r="C125" s="35">
        <v>43187</v>
      </c>
      <c r="D125" s="26">
        <v>492.92</v>
      </c>
      <c r="E125" s="21" t="s">
        <v>271</v>
      </c>
    </row>
    <row r="126" spans="1:5" ht="16.5">
      <c r="A126" s="8" t="s">
        <v>270</v>
      </c>
      <c r="B126" s="26">
        <v>218</v>
      </c>
      <c r="C126" s="35">
        <v>43187</v>
      </c>
      <c r="D126" s="26">
        <v>91.4</v>
      </c>
      <c r="E126" s="21" t="s">
        <v>271</v>
      </c>
    </row>
    <row r="127" spans="1:5" ht="16.5">
      <c r="A127" s="8" t="s">
        <v>270</v>
      </c>
      <c r="B127" s="26">
        <v>221</v>
      </c>
      <c r="C127" s="35">
        <v>43187</v>
      </c>
      <c r="D127" s="26">
        <v>165.81</v>
      </c>
      <c r="E127" s="21" t="s">
        <v>271</v>
      </c>
    </row>
    <row r="128" spans="1:5" ht="16.5">
      <c r="A128" s="8" t="s">
        <v>270</v>
      </c>
      <c r="B128" s="26">
        <v>225</v>
      </c>
      <c r="C128" s="35">
        <v>43187</v>
      </c>
      <c r="D128" s="26">
        <v>580.38</v>
      </c>
      <c r="E128" s="21" t="s">
        <v>271</v>
      </c>
    </row>
    <row r="129" spans="1:5" ht="16.5">
      <c r="A129" s="8" t="s">
        <v>270</v>
      </c>
      <c r="B129" s="26">
        <v>226</v>
      </c>
      <c r="C129" s="35">
        <v>43187</v>
      </c>
      <c r="D129" s="26">
        <v>144.88</v>
      </c>
      <c r="E129" s="21" t="s">
        <v>271</v>
      </c>
    </row>
    <row r="130" spans="1:5" ht="16.5">
      <c r="A130" s="8" t="s">
        <v>270</v>
      </c>
      <c r="B130" s="26">
        <v>735</v>
      </c>
      <c r="C130" s="35">
        <v>43187</v>
      </c>
      <c r="D130" s="26">
        <v>1199.06</v>
      </c>
      <c r="E130" s="21" t="s">
        <v>271</v>
      </c>
    </row>
    <row r="131" spans="1:5" ht="16.5">
      <c r="A131" s="8" t="s">
        <v>270</v>
      </c>
      <c r="B131" s="26">
        <v>219</v>
      </c>
      <c r="C131" s="35">
        <v>43188</v>
      </c>
      <c r="D131" s="26">
        <v>191.84</v>
      </c>
      <c r="E131" s="21" t="s">
        <v>271</v>
      </c>
    </row>
    <row r="132" spans="1:5" ht="16.5">
      <c r="A132" s="8" t="s">
        <v>270</v>
      </c>
      <c r="B132" s="26">
        <v>220</v>
      </c>
      <c r="C132" s="35">
        <v>43188</v>
      </c>
      <c r="D132" s="26">
        <v>72.930000000000007</v>
      </c>
      <c r="E132" s="21" t="s">
        <v>271</v>
      </c>
    </row>
    <row r="133" spans="1:5" ht="16.5">
      <c r="A133" s="8" t="s">
        <v>270</v>
      </c>
      <c r="B133" s="26">
        <v>224</v>
      </c>
      <c r="C133" s="35">
        <v>43188</v>
      </c>
      <c r="D133" s="26">
        <v>832.14</v>
      </c>
      <c r="E133" s="21" t="s">
        <v>271</v>
      </c>
    </row>
    <row r="134" spans="1:5" ht="16.5">
      <c r="A134" s="8" t="s">
        <v>270</v>
      </c>
      <c r="B134" s="26">
        <v>228</v>
      </c>
      <c r="C134" s="35">
        <v>43188</v>
      </c>
      <c r="D134" s="26">
        <v>500.37</v>
      </c>
      <c r="E134" s="21" t="s">
        <v>271</v>
      </c>
    </row>
    <row r="135" spans="1:5" ht="16.5">
      <c r="A135" s="8" t="s">
        <v>270</v>
      </c>
      <c r="B135" s="26">
        <v>229</v>
      </c>
      <c r="C135" s="35">
        <v>43188</v>
      </c>
      <c r="D135" s="26">
        <v>459.85</v>
      </c>
      <c r="E135" s="21" t="s">
        <v>271</v>
      </c>
    </row>
    <row r="136" spans="1:5" ht="16.5">
      <c r="A136" s="8" t="s">
        <v>270</v>
      </c>
      <c r="B136" s="26">
        <v>229</v>
      </c>
      <c r="C136" s="35">
        <v>43188</v>
      </c>
      <c r="D136" s="26">
        <v>417.48</v>
      </c>
      <c r="E136" s="21" t="s">
        <v>271</v>
      </c>
    </row>
    <row r="137" spans="1:5" ht="16.5">
      <c r="A137" s="8" t="s">
        <v>270</v>
      </c>
      <c r="B137" s="26">
        <v>753</v>
      </c>
      <c r="C137" s="35">
        <v>43189</v>
      </c>
      <c r="D137" s="26">
        <v>4155.7299999999996</v>
      </c>
      <c r="E137" s="21" t="s">
        <v>271</v>
      </c>
    </row>
    <row r="138" spans="1:5" ht="16.5">
      <c r="A138" s="8" t="s">
        <v>270</v>
      </c>
      <c r="B138" s="26">
        <v>44</v>
      </c>
      <c r="C138" s="35">
        <v>43189</v>
      </c>
      <c r="D138" s="26">
        <v>464.33</v>
      </c>
      <c r="E138" s="21" t="s">
        <v>271</v>
      </c>
    </row>
    <row r="139" spans="1:5" ht="16.5">
      <c r="A139" s="185" t="s">
        <v>272</v>
      </c>
      <c r="B139" s="185"/>
      <c r="C139" s="185"/>
      <c r="D139" s="33">
        <f>SUM(D111:D138)</f>
        <v>29481.59</v>
      </c>
      <c r="E139" s="47"/>
    </row>
    <row r="140" spans="1:5" ht="16.5">
      <c r="A140" s="185" t="s">
        <v>273</v>
      </c>
      <c r="B140" s="185"/>
      <c r="C140" s="185"/>
      <c r="D140" s="33">
        <f>+D139+D110+D108</f>
        <v>80540.59</v>
      </c>
      <c r="E140" s="21"/>
    </row>
    <row r="141" spans="1:5" ht="33">
      <c r="A141" s="8" t="s">
        <v>274</v>
      </c>
      <c r="B141" s="26">
        <v>489</v>
      </c>
      <c r="C141" s="35">
        <v>43168</v>
      </c>
      <c r="D141" s="43">
        <v>13443</v>
      </c>
      <c r="E141" s="21" t="s">
        <v>275</v>
      </c>
    </row>
    <row r="142" spans="1:5" ht="33" hidden="1">
      <c r="A142" s="8" t="s">
        <v>274</v>
      </c>
      <c r="B142" s="14"/>
      <c r="C142" s="164"/>
      <c r="D142" s="189"/>
      <c r="E142" s="21" t="s">
        <v>275</v>
      </c>
    </row>
    <row r="143" spans="1:5" ht="16.5">
      <c r="A143" s="185" t="s">
        <v>276</v>
      </c>
      <c r="B143" s="185"/>
      <c r="C143" s="185"/>
      <c r="D143" s="33">
        <f>SUM(D141:D142)</f>
        <v>13443</v>
      </c>
      <c r="E143" s="47"/>
    </row>
    <row r="144" spans="1:5" ht="16.5">
      <c r="A144" s="34" t="s">
        <v>277</v>
      </c>
      <c r="B144" s="14">
        <v>490</v>
      </c>
      <c r="C144" s="164">
        <v>43168</v>
      </c>
      <c r="D144" s="189">
        <v>426</v>
      </c>
      <c r="E144" s="21" t="s">
        <v>278</v>
      </c>
    </row>
    <row r="145" spans="1:6" ht="16.5">
      <c r="A145" s="185" t="s">
        <v>279</v>
      </c>
      <c r="B145" s="185"/>
      <c r="C145" s="185"/>
      <c r="D145" s="33">
        <f>SUM(D144:D144)</f>
        <v>426</v>
      </c>
      <c r="E145" s="47"/>
    </row>
    <row r="146" spans="1:6" ht="33">
      <c r="A146" s="8" t="s">
        <v>280</v>
      </c>
      <c r="B146" s="14">
        <v>491</v>
      </c>
      <c r="C146" s="164">
        <v>43168</v>
      </c>
      <c r="D146" s="189">
        <v>4424</v>
      </c>
      <c r="E146" s="21" t="s">
        <v>281</v>
      </c>
    </row>
    <row r="147" spans="1:6" ht="16.5">
      <c r="A147" s="185" t="s">
        <v>282</v>
      </c>
      <c r="B147" s="185"/>
      <c r="C147" s="185"/>
      <c r="D147" s="33">
        <f>SUM(D146:D146)</f>
        <v>4424</v>
      </c>
      <c r="E147" s="47"/>
    </row>
    <row r="148" spans="1:6" ht="33">
      <c r="A148" s="8" t="s">
        <v>283</v>
      </c>
      <c r="B148" s="14">
        <v>492</v>
      </c>
      <c r="C148" s="164">
        <v>43168</v>
      </c>
      <c r="D148" s="189">
        <v>135</v>
      </c>
      <c r="E148" s="21" t="s">
        <v>284</v>
      </c>
    </row>
    <row r="149" spans="1:6" ht="16.5">
      <c r="A149" s="185" t="s">
        <v>285</v>
      </c>
      <c r="B149" s="185"/>
      <c r="C149" s="185"/>
      <c r="D149" s="33">
        <f>SUM(D148:D148)</f>
        <v>135</v>
      </c>
      <c r="E149" s="21"/>
    </row>
    <row r="150" spans="1:6" ht="49.5">
      <c r="A150" s="8" t="s">
        <v>286</v>
      </c>
      <c r="B150" s="26">
        <v>493</v>
      </c>
      <c r="C150" s="35">
        <v>43168</v>
      </c>
      <c r="D150" s="26">
        <v>723</v>
      </c>
      <c r="E150" s="21" t="s">
        <v>287</v>
      </c>
    </row>
    <row r="151" spans="1:6" ht="16.5">
      <c r="A151" s="185" t="s">
        <v>288</v>
      </c>
      <c r="B151" s="185"/>
      <c r="C151" s="185"/>
      <c r="D151" s="33">
        <f>SUM(D150:D150)</f>
        <v>723</v>
      </c>
      <c r="E151" s="47"/>
    </row>
    <row r="152" spans="1:6" ht="49.5">
      <c r="A152" s="8" t="s">
        <v>289</v>
      </c>
      <c r="B152" s="186">
        <v>587</v>
      </c>
      <c r="C152" s="188">
        <v>43167</v>
      </c>
      <c r="D152" s="187">
        <v>91303</v>
      </c>
      <c r="E152" s="21" t="s">
        <v>287</v>
      </c>
      <c r="F152" s="191"/>
    </row>
    <row r="153" spans="1:6" ht="49.5">
      <c r="A153" s="8" t="s">
        <v>289</v>
      </c>
      <c r="B153" s="14">
        <v>726</v>
      </c>
      <c r="C153" s="164">
        <v>43187</v>
      </c>
      <c r="D153" s="189">
        <v>323</v>
      </c>
      <c r="E153" s="21" t="s">
        <v>287</v>
      </c>
    </row>
    <row r="154" spans="1:6" ht="16.5">
      <c r="A154" s="185" t="s">
        <v>290</v>
      </c>
      <c r="B154" s="185"/>
      <c r="C154" s="185"/>
      <c r="D154" s="33">
        <f>SUM(D152:D153)</f>
        <v>91626</v>
      </c>
      <c r="E154" s="47"/>
      <c r="F154" s="191"/>
    </row>
    <row r="155" spans="1:6" ht="16.5">
      <c r="A155" s="185" t="s">
        <v>291</v>
      </c>
      <c r="B155" s="185"/>
      <c r="C155" s="185"/>
      <c r="D155" s="33">
        <f>+D154+D149+D147+D145+D151+D143</f>
        <v>110777</v>
      </c>
      <c r="E155" s="47"/>
    </row>
    <row r="156" spans="1:6" ht="16.5">
      <c r="A156" s="185" t="s">
        <v>292</v>
      </c>
      <c r="B156" s="185"/>
      <c r="C156" s="185"/>
      <c r="D156" s="33">
        <f>D106+D140+D155</f>
        <v>4906689.0200000005</v>
      </c>
      <c r="E156" s="47"/>
    </row>
    <row r="158" spans="1:6">
      <c r="D158" s="191"/>
    </row>
    <row r="159" spans="1:6">
      <c r="D159" s="191"/>
    </row>
  </sheetData>
  <sortState ref="A7:E24">
    <sortCondition ref="C7:C24"/>
  </sortState>
  <pageMargins left="0.7" right="0.7" top="0.75" bottom="0.75" header="0.3" footer="0.3"/>
  <pageSetup orientation="landscape"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D7" workbookViewId="0">
      <selection activeCell="H17" sqref="H17"/>
    </sheetView>
  </sheetViews>
  <sheetFormatPr defaultRowHeight="15"/>
  <cols>
    <col min="2" max="2" width="13.85546875" customWidth="1"/>
    <col min="3" max="3" width="79.5703125" customWidth="1"/>
    <col min="4" max="4" width="31.42578125" customWidth="1"/>
    <col min="5" max="5" width="13.42578125" customWidth="1"/>
  </cols>
  <sheetData>
    <row r="1" spans="1:6" s="2" customFormat="1" ht="16.5">
      <c r="A1" s="124" t="s">
        <v>66</v>
      </c>
      <c r="B1" s="124"/>
      <c r="C1" s="124"/>
      <c r="D1" s="13"/>
      <c r="E1" s="123"/>
      <c r="F1" s="4"/>
    </row>
    <row r="2" spans="1:6" s="2" customFormat="1" ht="16.5">
      <c r="A2" s="124" t="s">
        <v>17</v>
      </c>
      <c r="B2" s="124"/>
      <c r="C2" s="124"/>
      <c r="D2" s="13"/>
      <c r="E2" s="123"/>
      <c r="F2" s="4"/>
    </row>
    <row r="3" spans="1:6" s="2" customFormat="1" ht="16.5">
      <c r="A3" s="124" t="s">
        <v>88</v>
      </c>
      <c r="B3" s="124"/>
      <c r="C3" s="124"/>
      <c r="D3" s="124"/>
      <c r="E3" s="124"/>
      <c r="F3" s="4"/>
    </row>
    <row r="6" spans="1:6" ht="16.5" customHeight="1">
      <c r="A6" s="87"/>
      <c r="B6" s="88"/>
      <c r="C6" s="98" t="s">
        <v>50</v>
      </c>
      <c r="D6" s="90"/>
      <c r="E6" s="91"/>
    </row>
    <row r="7" spans="1:6" ht="42.75" customHeight="1">
      <c r="A7" s="8" t="s">
        <v>19</v>
      </c>
      <c r="B7" s="34" t="s">
        <v>18</v>
      </c>
      <c r="C7" s="21" t="s">
        <v>20</v>
      </c>
      <c r="D7" s="21" t="s">
        <v>21</v>
      </c>
      <c r="E7" s="92" t="s">
        <v>22</v>
      </c>
    </row>
    <row r="8" spans="1:6" ht="59.25" customHeight="1">
      <c r="A8" s="8">
        <v>1403</v>
      </c>
      <c r="B8" s="34">
        <v>43173</v>
      </c>
      <c r="C8" s="21" t="s">
        <v>93</v>
      </c>
      <c r="D8" s="21" t="s">
        <v>94</v>
      </c>
      <c r="E8" s="92">
        <v>6.41</v>
      </c>
    </row>
    <row r="9" spans="1:6" ht="82.5">
      <c r="A9" s="26">
        <v>635</v>
      </c>
      <c r="B9" s="35">
        <v>43175</v>
      </c>
      <c r="C9" s="93" t="s">
        <v>89</v>
      </c>
      <c r="D9" s="10" t="s">
        <v>71</v>
      </c>
      <c r="E9" s="43">
        <v>1510.4</v>
      </c>
    </row>
    <row r="10" spans="1:6" ht="49.5">
      <c r="A10" s="26">
        <v>2803</v>
      </c>
      <c r="B10" s="35">
        <v>43187</v>
      </c>
      <c r="C10" s="21" t="s">
        <v>93</v>
      </c>
      <c r="D10" s="21" t="s">
        <v>94</v>
      </c>
      <c r="E10" s="43">
        <v>13.2</v>
      </c>
    </row>
    <row r="11" spans="1:6" ht="99">
      <c r="A11" s="26">
        <v>742</v>
      </c>
      <c r="B11" s="35">
        <v>43189</v>
      </c>
      <c r="C11" s="93" t="s">
        <v>90</v>
      </c>
      <c r="D11" s="95" t="s">
        <v>75</v>
      </c>
      <c r="E11" s="43">
        <v>117894.39999999999</v>
      </c>
    </row>
    <row r="12" spans="1:6" ht="82.5">
      <c r="A12" s="26">
        <v>745</v>
      </c>
      <c r="B12" s="35">
        <v>43189</v>
      </c>
      <c r="C12" s="93" t="s">
        <v>91</v>
      </c>
      <c r="D12" s="93" t="s">
        <v>77</v>
      </c>
      <c r="E12" s="43">
        <v>5675.4</v>
      </c>
    </row>
    <row r="13" spans="1:6" ht="82.5">
      <c r="A13" s="26">
        <v>749</v>
      </c>
      <c r="B13" s="35">
        <v>43189</v>
      </c>
      <c r="C13" s="93" t="s">
        <v>92</v>
      </c>
      <c r="D13" s="93" t="s">
        <v>78</v>
      </c>
      <c r="E13" s="43">
        <v>1092.24</v>
      </c>
    </row>
    <row r="14" spans="1:6" ht="16.5">
      <c r="A14" s="96"/>
      <c r="B14" s="97"/>
      <c r="C14" s="47" t="s">
        <v>30</v>
      </c>
      <c r="D14" s="47"/>
      <c r="E14" s="33">
        <f>SUM(E8:E13)</f>
        <v>126192.04999999999</v>
      </c>
    </row>
    <row r="16" spans="1:6">
      <c r="E16" s="119"/>
    </row>
    <row r="17" spans="5:5">
      <c r="E17" s="11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workbookViewId="0"/>
  </sheetViews>
  <sheetFormatPr defaultRowHeight="15"/>
  <cols>
    <col min="3" max="3" width="17.28515625" customWidth="1"/>
    <col min="6" max="6" width="16.7109375" customWidth="1"/>
    <col min="7" max="7" width="35.7109375" customWidth="1"/>
  </cols>
  <sheetData>
    <row r="1" spans="1:7" ht="16.5">
      <c r="A1" s="192" t="s">
        <v>312</v>
      </c>
      <c r="B1" s="193"/>
      <c r="C1" s="194"/>
      <c r="D1" s="194"/>
      <c r="E1" s="195"/>
      <c r="F1" s="196"/>
      <c r="G1" s="196"/>
    </row>
    <row r="2" spans="1:7">
      <c r="A2" s="197" t="s">
        <v>313</v>
      </c>
      <c r="B2" s="193"/>
      <c r="C2" s="194"/>
      <c r="D2" s="194"/>
      <c r="E2" s="195"/>
      <c r="F2" s="196"/>
      <c r="G2" s="196"/>
    </row>
    <row r="3" spans="1:7">
      <c r="A3" s="197"/>
      <c r="B3" s="193"/>
      <c r="C3" s="194"/>
      <c r="D3" s="194"/>
      <c r="E3" s="195"/>
      <c r="F3" s="196"/>
      <c r="G3" s="196"/>
    </row>
    <row r="4" spans="1:7">
      <c r="A4" s="225" t="s">
        <v>314</v>
      </c>
      <c r="B4" s="226"/>
      <c r="C4" s="226"/>
      <c r="D4" s="226"/>
      <c r="E4" s="226"/>
      <c r="F4" s="226"/>
      <c r="G4" s="226"/>
    </row>
    <row r="5" spans="1:7">
      <c r="A5" s="197"/>
      <c r="B5" s="193"/>
      <c r="C5" s="194"/>
      <c r="D5" s="194"/>
      <c r="E5" s="195"/>
      <c r="F5" s="196"/>
      <c r="G5" s="196"/>
    </row>
    <row r="6" spans="1:7">
      <c r="A6" s="197" t="s">
        <v>315</v>
      </c>
      <c r="B6" s="193"/>
      <c r="C6" s="194"/>
      <c r="D6" s="194"/>
      <c r="E6" s="195"/>
      <c r="F6" s="196"/>
      <c r="G6" s="196"/>
    </row>
    <row r="7" spans="1:7">
      <c r="A7" s="198" t="s">
        <v>316</v>
      </c>
      <c r="B7" s="193"/>
      <c r="C7" s="194"/>
      <c r="D7" s="194"/>
      <c r="E7" s="195"/>
      <c r="F7" s="196"/>
      <c r="G7" s="196"/>
    </row>
    <row r="8" spans="1:7">
      <c r="A8" s="199"/>
      <c r="B8" s="199"/>
      <c r="C8" s="199"/>
      <c r="D8" s="199"/>
      <c r="E8" s="199"/>
      <c r="F8" s="199"/>
      <c r="G8" s="199"/>
    </row>
    <row r="9" spans="1:7" ht="45">
      <c r="A9" s="200" t="s">
        <v>317</v>
      </c>
      <c r="B9" s="200" t="s">
        <v>318</v>
      </c>
      <c r="C9" s="200" t="s">
        <v>3</v>
      </c>
      <c r="D9" s="200" t="s">
        <v>7</v>
      </c>
      <c r="E9" s="200" t="s">
        <v>60</v>
      </c>
      <c r="F9" s="201" t="s">
        <v>5</v>
      </c>
      <c r="G9" s="200" t="s">
        <v>62</v>
      </c>
    </row>
    <row r="10" spans="1:7" ht="27.75" customHeight="1">
      <c r="A10" s="202">
        <v>20</v>
      </c>
      <c r="B10" s="203" t="s">
        <v>319</v>
      </c>
      <c r="C10" s="204">
        <v>43166</v>
      </c>
      <c r="D10" s="202" t="s">
        <v>320</v>
      </c>
      <c r="E10" s="202">
        <v>65</v>
      </c>
      <c r="F10" s="205">
        <v>2394.16</v>
      </c>
      <c r="G10" s="206" t="s">
        <v>321</v>
      </c>
    </row>
    <row r="11" spans="1:7" ht="24.75" customHeight="1">
      <c r="A11" s="202">
        <v>21</v>
      </c>
      <c r="B11" s="203" t="s">
        <v>322</v>
      </c>
      <c r="C11" s="204">
        <v>43166</v>
      </c>
      <c r="D11" s="202" t="s">
        <v>320</v>
      </c>
      <c r="E11" s="202">
        <v>65</v>
      </c>
      <c r="F11" s="205">
        <v>2450.69</v>
      </c>
      <c r="G11" s="206" t="s">
        <v>321</v>
      </c>
    </row>
    <row r="12" spans="1:7" ht="33.75" customHeight="1">
      <c r="A12" s="202">
        <v>22</v>
      </c>
      <c r="B12" s="203">
        <v>40</v>
      </c>
      <c r="C12" s="204">
        <v>43167</v>
      </c>
      <c r="D12" s="202" t="s">
        <v>320</v>
      </c>
      <c r="E12" s="202">
        <v>65</v>
      </c>
      <c r="F12" s="205">
        <v>44879</v>
      </c>
      <c r="G12" s="207" t="s">
        <v>323</v>
      </c>
    </row>
    <row r="13" spans="1:7" ht="45" customHeight="1">
      <c r="A13" s="202">
        <v>23</v>
      </c>
      <c r="B13" s="203">
        <v>41</v>
      </c>
      <c r="C13" s="204">
        <v>43167</v>
      </c>
      <c r="D13" s="202" t="s">
        <v>320</v>
      </c>
      <c r="E13" s="202">
        <v>65</v>
      </c>
      <c r="F13" s="205">
        <v>8323</v>
      </c>
      <c r="G13" s="207" t="s">
        <v>324</v>
      </c>
    </row>
    <row r="14" spans="1:7" ht="46.5" customHeight="1">
      <c r="A14" s="202">
        <v>24</v>
      </c>
      <c r="B14" s="203">
        <v>42</v>
      </c>
      <c r="C14" s="204">
        <v>43167</v>
      </c>
      <c r="D14" s="202" t="s">
        <v>320</v>
      </c>
      <c r="E14" s="202">
        <v>65</v>
      </c>
      <c r="F14" s="205">
        <v>2885</v>
      </c>
      <c r="G14" s="207" t="s">
        <v>325</v>
      </c>
    </row>
    <row r="15" spans="1:7" ht="39.75" customHeight="1">
      <c r="A15" s="202">
        <v>25</v>
      </c>
      <c r="B15" s="203" t="s">
        <v>326</v>
      </c>
      <c r="C15" s="204">
        <v>43167</v>
      </c>
      <c r="D15" s="202" t="s">
        <v>320</v>
      </c>
      <c r="E15" s="202">
        <v>65</v>
      </c>
      <c r="F15" s="208">
        <v>75021</v>
      </c>
      <c r="G15" s="207" t="s">
        <v>327</v>
      </c>
    </row>
    <row r="16" spans="1:7" ht="53.25" customHeight="1">
      <c r="A16" s="202">
        <v>26</v>
      </c>
      <c r="B16" s="203">
        <v>53</v>
      </c>
      <c r="C16" s="204">
        <v>43182</v>
      </c>
      <c r="D16" s="202" t="s">
        <v>320</v>
      </c>
      <c r="E16" s="202">
        <v>65</v>
      </c>
      <c r="F16" s="208">
        <v>986317.31</v>
      </c>
      <c r="G16" s="207" t="s">
        <v>328</v>
      </c>
    </row>
    <row r="17" spans="1:7" ht="39.75" customHeight="1">
      <c r="A17" s="202">
        <v>27</v>
      </c>
      <c r="B17" s="203">
        <v>54</v>
      </c>
      <c r="C17" s="204">
        <v>43182</v>
      </c>
      <c r="D17" s="202" t="s">
        <v>320</v>
      </c>
      <c r="E17" s="202">
        <v>65</v>
      </c>
      <c r="F17" s="208">
        <v>58306.879999999997</v>
      </c>
      <c r="G17" s="207" t="s">
        <v>329</v>
      </c>
    </row>
    <row r="18" spans="1:7" ht="40.5" customHeight="1">
      <c r="A18" s="202">
        <v>28</v>
      </c>
      <c r="B18" s="203">
        <v>58</v>
      </c>
      <c r="C18" s="204">
        <v>43186</v>
      </c>
      <c r="D18" s="202" t="s">
        <v>320</v>
      </c>
      <c r="E18" s="202">
        <v>65</v>
      </c>
      <c r="F18" s="208">
        <v>454.2</v>
      </c>
      <c r="G18" s="209" t="s">
        <v>330</v>
      </c>
    </row>
    <row r="19" spans="1:7" ht="39.75" customHeight="1">
      <c r="A19" s="202">
        <v>29</v>
      </c>
      <c r="B19" s="203">
        <v>59</v>
      </c>
      <c r="C19" s="204">
        <v>43186</v>
      </c>
      <c r="D19" s="202" t="s">
        <v>320</v>
      </c>
      <c r="E19" s="202">
        <v>65</v>
      </c>
      <c r="F19" s="208">
        <v>997.82</v>
      </c>
      <c r="G19" s="209" t="s">
        <v>331</v>
      </c>
    </row>
    <row r="20" spans="1:7" ht="47.25" customHeight="1">
      <c r="A20" s="202">
        <v>30</v>
      </c>
      <c r="B20" s="203">
        <v>60</v>
      </c>
      <c r="C20" s="204">
        <v>43186</v>
      </c>
      <c r="D20" s="202" t="s">
        <v>320</v>
      </c>
      <c r="E20" s="202">
        <v>65</v>
      </c>
      <c r="F20" s="208">
        <v>77</v>
      </c>
      <c r="G20" s="209" t="s">
        <v>332</v>
      </c>
    </row>
    <row r="21" spans="1:7" ht="38.25" customHeight="1">
      <c r="A21" s="202">
        <v>31</v>
      </c>
      <c r="B21" s="203">
        <v>61</v>
      </c>
      <c r="C21" s="204">
        <v>43188</v>
      </c>
      <c r="D21" s="202" t="s">
        <v>320</v>
      </c>
      <c r="E21" s="202">
        <v>65</v>
      </c>
      <c r="F21" s="208">
        <v>1042709.29</v>
      </c>
      <c r="G21" s="209" t="s">
        <v>333</v>
      </c>
    </row>
    <row r="22" spans="1:7" ht="42" customHeight="1">
      <c r="A22" s="202">
        <v>32</v>
      </c>
      <c r="B22" s="203">
        <v>62</v>
      </c>
      <c r="C22" s="204">
        <v>43188</v>
      </c>
      <c r="D22" s="202" t="s">
        <v>320</v>
      </c>
      <c r="E22" s="202">
        <v>65</v>
      </c>
      <c r="F22" s="208">
        <v>70301.649999999994</v>
      </c>
      <c r="G22" s="209" t="s">
        <v>334</v>
      </c>
    </row>
    <row r="23" spans="1:7">
      <c r="A23" s="227" t="s">
        <v>30</v>
      </c>
      <c r="B23" s="228"/>
      <c r="C23" s="228"/>
      <c r="D23" s="228"/>
      <c r="E23" s="229"/>
      <c r="F23" s="210">
        <f>SUM(F10:F22)</f>
        <v>2295117</v>
      </c>
      <c r="G23" s="207"/>
    </row>
    <row r="24" spans="1:7">
      <c r="A24" s="197"/>
      <c r="B24" s="193"/>
      <c r="C24" s="194"/>
      <c r="D24" s="194"/>
      <c r="E24" s="195"/>
      <c r="F24" s="196"/>
      <c r="G24" s="196"/>
    </row>
    <row r="25" spans="1:7">
      <c r="A25" s="199"/>
      <c r="B25" s="199"/>
      <c r="C25" s="199"/>
      <c r="D25" s="199"/>
      <c r="E25" s="199"/>
      <c r="F25" s="199"/>
      <c r="G25" s="199"/>
    </row>
    <row r="26" spans="1:7">
      <c r="A26" s="197" t="s">
        <v>315</v>
      </c>
      <c r="B26" s="199"/>
      <c r="C26" s="199"/>
      <c r="D26" s="199"/>
      <c r="E26" s="199"/>
      <c r="F26" s="199"/>
      <c r="G26" s="199"/>
    </row>
    <row r="27" spans="1:7">
      <c r="A27" s="198" t="s">
        <v>335</v>
      </c>
      <c r="B27" s="199"/>
      <c r="C27" s="199"/>
      <c r="D27" s="199"/>
      <c r="E27" s="199"/>
      <c r="F27" s="199"/>
      <c r="G27" s="199"/>
    </row>
    <row r="28" spans="1:7">
      <c r="A28" s="199"/>
      <c r="B28" s="199"/>
      <c r="C28" s="199"/>
      <c r="D28" s="199"/>
      <c r="E28" s="199"/>
      <c r="F28" s="199"/>
      <c r="G28" s="199"/>
    </row>
    <row r="29" spans="1:7" ht="45">
      <c r="A29" s="200" t="s">
        <v>317</v>
      </c>
      <c r="B29" s="200" t="s">
        <v>318</v>
      </c>
      <c r="C29" s="200" t="s">
        <v>3</v>
      </c>
      <c r="D29" s="200" t="s">
        <v>7</v>
      </c>
      <c r="E29" s="200" t="s">
        <v>60</v>
      </c>
      <c r="F29" s="201" t="s">
        <v>5</v>
      </c>
      <c r="G29" s="200" t="s">
        <v>62</v>
      </c>
    </row>
    <row r="30" spans="1:7" ht="33.75" customHeight="1">
      <c r="A30" s="202">
        <v>33</v>
      </c>
      <c r="B30" s="203">
        <v>55</v>
      </c>
      <c r="C30" s="204">
        <v>43182</v>
      </c>
      <c r="D30" s="202" t="s">
        <v>320</v>
      </c>
      <c r="E30" s="202">
        <v>71</v>
      </c>
      <c r="F30" s="208">
        <v>1865.02</v>
      </c>
      <c r="G30" s="207" t="s">
        <v>336</v>
      </c>
    </row>
    <row r="31" spans="1:7" ht="36" customHeight="1">
      <c r="A31" s="202">
        <v>34</v>
      </c>
      <c r="B31" s="203">
        <v>56</v>
      </c>
      <c r="C31" s="204">
        <v>43186</v>
      </c>
      <c r="D31" s="202" t="s">
        <v>320</v>
      </c>
      <c r="E31" s="202">
        <v>71</v>
      </c>
      <c r="F31" s="208">
        <v>84845.86</v>
      </c>
      <c r="G31" s="207" t="s">
        <v>337</v>
      </c>
    </row>
    <row r="32" spans="1:7" ht="50.25" customHeight="1">
      <c r="A32" s="202">
        <v>35</v>
      </c>
      <c r="B32" s="203">
        <v>57</v>
      </c>
      <c r="C32" s="204">
        <v>43187</v>
      </c>
      <c r="D32" s="202" t="s">
        <v>320</v>
      </c>
      <c r="E32" s="202">
        <v>71</v>
      </c>
      <c r="F32" s="208">
        <v>79099.75</v>
      </c>
      <c r="G32" s="209" t="s">
        <v>338</v>
      </c>
    </row>
    <row r="33" spans="1:7" ht="42" customHeight="1">
      <c r="A33" s="202">
        <v>36</v>
      </c>
      <c r="B33" s="203">
        <v>63</v>
      </c>
      <c r="C33" s="204">
        <v>43188</v>
      </c>
      <c r="D33" s="202" t="s">
        <v>320</v>
      </c>
      <c r="E33" s="202">
        <v>71</v>
      </c>
      <c r="F33" s="208">
        <v>1832.53</v>
      </c>
      <c r="G33" s="209" t="s">
        <v>339</v>
      </c>
    </row>
    <row r="34" spans="1:7">
      <c r="A34" s="227" t="s">
        <v>30</v>
      </c>
      <c r="B34" s="228"/>
      <c r="C34" s="228"/>
      <c r="D34" s="228"/>
      <c r="E34" s="229"/>
      <c r="F34" s="210">
        <f>SUM(F30:F33)</f>
        <v>167643.16</v>
      </c>
      <c r="G34" s="207"/>
    </row>
    <row r="35" spans="1:7">
      <c r="A35" s="199"/>
      <c r="B35" s="199"/>
      <c r="C35" s="199"/>
      <c r="D35" s="199"/>
      <c r="E35" s="199"/>
      <c r="F35" s="199"/>
      <c r="G35" s="199"/>
    </row>
    <row r="36" spans="1:7">
      <c r="A36" s="230" t="s">
        <v>340</v>
      </c>
      <c r="B36" s="230"/>
      <c r="C36" s="230"/>
      <c r="D36" s="230"/>
      <c r="E36" s="230"/>
      <c r="F36" s="211">
        <v>480296.09000000008</v>
      </c>
      <c r="G36" s="211" t="s">
        <v>341</v>
      </c>
    </row>
    <row r="37" spans="1:7" ht="15.75">
      <c r="A37" s="212"/>
      <c r="B37" s="213"/>
      <c r="C37" s="212"/>
      <c r="D37" s="212"/>
      <c r="E37" s="214"/>
      <c r="F37" s="215"/>
      <c r="G37" s="51"/>
    </row>
    <row r="38" spans="1:7" ht="48" customHeight="1">
      <c r="A38" s="231" t="s">
        <v>342</v>
      </c>
      <c r="B38" s="231"/>
      <c r="C38" s="231"/>
      <c r="D38" s="231"/>
      <c r="E38" s="231"/>
      <c r="F38" s="216">
        <f>F36+F34+F23</f>
        <v>2943056.25</v>
      </c>
      <c r="G38" s="217" t="s">
        <v>341</v>
      </c>
    </row>
  </sheetData>
  <mergeCells count="5">
    <mergeCell ref="A4:G4"/>
    <mergeCell ref="A23:E23"/>
    <mergeCell ref="A34:E34"/>
    <mergeCell ref="A36:E36"/>
    <mergeCell ref="A38:E3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1"/>
  <sheetViews>
    <sheetView topLeftCell="A85" workbookViewId="0">
      <selection activeCell="D69" sqref="D69"/>
    </sheetView>
  </sheetViews>
  <sheetFormatPr defaultRowHeight="16.5"/>
  <cols>
    <col min="1" max="1" width="6.5703125" style="11" customWidth="1"/>
    <col min="2" max="2" width="12.85546875" style="11" customWidth="1"/>
    <col min="3" max="3" width="13.7109375" style="11" customWidth="1"/>
    <col min="4" max="4" width="42.42578125" style="11" customWidth="1"/>
    <col min="5" max="5" width="56.28515625" style="28" customWidth="1"/>
    <col min="6" max="6" width="13.5703125" style="2" customWidth="1"/>
    <col min="7" max="7" width="17.7109375" style="11" customWidth="1"/>
    <col min="8" max="9" width="19" style="11" customWidth="1"/>
    <col min="10" max="10" width="13.85546875" style="11" customWidth="1"/>
    <col min="11" max="11" width="22" style="11" customWidth="1"/>
    <col min="12" max="12" width="24.42578125" style="11" customWidth="1"/>
    <col min="13" max="13" width="28.28515625" style="11" customWidth="1"/>
    <col min="14" max="256" width="9.140625" style="11"/>
    <col min="257" max="257" width="6.5703125" style="11" customWidth="1"/>
    <col min="258" max="258" width="12.85546875" style="11" customWidth="1"/>
    <col min="259" max="259" width="13.7109375" style="11" customWidth="1"/>
    <col min="260" max="260" width="25.7109375" style="11" customWidth="1"/>
    <col min="261" max="261" width="35.140625" style="11" customWidth="1"/>
    <col min="262" max="262" width="13.5703125" style="11" customWidth="1"/>
    <col min="263" max="263" width="17.7109375" style="11" customWidth="1"/>
    <col min="264" max="265" width="19" style="11" customWidth="1"/>
    <col min="266" max="266" width="13.85546875" style="11" customWidth="1"/>
    <col min="267" max="267" width="22" style="11" customWidth="1"/>
    <col min="268" max="268" width="24.42578125" style="11" customWidth="1"/>
    <col min="269" max="269" width="28.28515625" style="11" customWidth="1"/>
    <col min="270" max="512" width="9.140625" style="11"/>
    <col min="513" max="513" width="6.5703125" style="11" customWidth="1"/>
    <col min="514" max="514" width="12.85546875" style="11" customWidth="1"/>
    <col min="515" max="515" width="13.7109375" style="11" customWidth="1"/>
    <col min="516" max="516" width="25.7109375" style="11" customWidth="1"/>
    <col min="517" max="517" width="35.140625" style="11" customWidth="1"/>
    <col min="518" max="518" width="13.5703125" style="11" customWidth="1"/>
    <col min="519" max="519" width="17.7109375" style="11" customWidth="1"/>
    <col min="520" max="521" width="19" style="11" customWidth="1"/>
    <col min="522" max="522" width="13.85546875" style="11" customWidth="1"/>
    <col min="523" max="523" width="22" style="11" customWidth="1"/>
    <col min="524" max="524" width="24.42578125" style="11" customWidth="1"/>
    <col min="525" max="525" width="28.28515625" style="11" customWidth="1"/>
    <col min="526" max="768" width="9.140625" style="11"/>
    <col min="769" max="769" width="6.5703125" style="11" customWidth="1"/>
    <col min="770" max="770" width="12.85546875" style="11" customWidth="1"/>
    <col min="771" max="771" width="13.7109375" style="11" customWidth="1"/>
    <col min="772" max="772" width="25.7109375" style="11" customWidth="1"/>
    <col min="773" max="773" width="35.140625" style="11" customWidth="1"/>
    <col min="774" max="774" width="13.5703125" style="11" customWidth="1"/>
    <col min="775" max="775" width="17.7109375" style="11" customWidth="1"/>
    <col min="776" max="777" width="19" style="11" customWidth="1"/>
    <col min="778" max="778" width="13.85546875" style="11" customWidth="1"/>
    <col min="779" max="779" width="22" style="11" customWidth="1"/>
    <col min="780" max="780" width="24.42578125" style="11" customWidth="1"/>
    <col min="781" max="781" width="28.28515625" style="11" customWidth="1"/>
    <col min="782" max="1024" width="9.140625" style="11"/>
    <col min="1025" max="1025" width="6.5703125" style="11" customWidth="1"/>
    <col min="1026" max="1026" width="12.85546875" style="11" customWidth="1"/>
    <col min="1027" max="1027" width="13.7109375" style="11" customWidth="1"/>
    <col min="1028" max="1028" width="25.7109375" style="11" customWidth="1"/>
    <col min="1029" max="1029" width="35.140625" style="11" customWidth="1"/>
    <col min="1030" max="1030" width="13.5703125" style="11" customWidth="1"/>
    <col min="1031" max="1031" width="17.7109375" style="11" customWidth="1"/>
    <col min="1032" max="1033" width="19" style="11" customWidth="1"/>
    <col min="1034" max="1034" width="13.85546875" style="11" customWidth="1"/>
    <col min="1035" max="1035" width="22" style="11" customWidth="1"/>
    <col min="1036" max="1036" width="24.42578125" style="11" customWidth="1"/>
    <col min="1037" max="1037" width="28.28515625" style="11" customWidth="1"/>
    <col min="1038" max="1280" width="9.140625" style="11"/>
    <col min="1281" max="1281" width="6.5703125" style="11" customWidth="1"/>
    <col min="1282" max="1282" width="12.85546875" style="11" customWidth="1"/>
    <col min="1283" max="1283" width="13.7109375" style="11" customWidth="1"/>
    <col min="1284" max="1284" width="25.7109375" style="11" customWidth="1"/>
    <col min="1285" max="1285" width="35.140625" style="11" customWidth="1"/>
    <col min="1286" max="1286" width="13.5703125" style="11" customWidth="1"/>
    <col min="1287" max="1287" width="17.7109375" style="11" customWidth="1"/>
    <col min="1288" max="1289" width="19" style="11" customWidth="1"/>
    <col min="1290" max="1290" width="13.85546875" style="11" customWidth="1"/>
    <col min="1291" max="1291" width="22" style="11" customWidth="1"/>
    <col min="1292" max="1292" width="24.42578125" style="11" customWidth="1"/>
    <col min="1293" max="1293" width="28.28515625" style="11" customWidth="1"/>
    <col min="1294" max="1536" width="9.140625" style="11"/>
    <col min="1537" max="1537" width="6.5703125" style="11" customWidth="1"/>
    <col min="1538" max="1538" width="12.85546875" style="11" customWidth="1"/>
    <col min="1539" max="1539" width="13.7109375" style="11" customWidth="1"/>
    <col min="1540" max="1540" width="25.7109375" style="11" customWidth="1"/>
    <col min="1541" max="1541" width="35.140625" style="11" customWidth="1"/>
    <col min="1542" max="1542" width="13.5703125" style="11" customWidth="1"/>
    <col min="1543" max="1543" width="17.7109375" style="11" customWidth="1"/>
    <col min="1544" max="1545" width="19" style="11" customWidth="1"/>
    <col min="1546" max="1546" width="13.85546875" style="11" customWidth="1"/>
    <col min="1547" max="1547" width="22" style="11" customWidth="1"/>
    <col min="1548" max="1548" width="24.42578125" style="11" customWidth="1"/>
    <col min="1549" max="1549" width="28.28515625" style="11" customWidth="1"/>
    <col min="1550" max="1792" width="9.140625" style="11"/>
    <col min="1793" max="1793" width="6.5703125" style="11" customWidth="1"/>
    <col min="1794" max="1794" width="12.85546875" style="11" customWidth="1"/>
    <col min="1795" max="1795" width="13.7109375" style="11" customWidth="1"/>
    <col min="1796" max="1796" width="25.7109375" style="11" customWidth="1"/>
    <col min="1797" max="1797" width="35.140625" style="11" customWidth="1"/>
    <col min="1798" max="1798" width="13.5703125" style="11" customWidth="1"/>
    <col min="1799" max="1799" width="17.7109375" style="11" customWidth="1"/>
    <col min="1800" max="1801" width="19" style="11" customWidth="1"/>
    <col min="1802" max="1802" width="13.85546875" style="11" customWidth="1"/>
    <col min="1803" max="1803" width="22" style="11" customWidth="1"/>
    <col min="1804" max="1804" width="24.42578125" style="11" customWidth="1"/>
    <col min="1805" max="1805" width="28.28515625" style="11" customWidth="1"/>
    <col min="1806" max="2048" width="9.140625" style="11"/>
    <col min="2049" max="2049" width="6.5703125" style="11" customWidth="1"/>
    <col min="2050" max="2050" width="12.85546875" style="11" customWidth="1"/>
    <col min="2051" max="2051" width="13.7109375" style="11" customWidth="1"/>
    <col min="2052" max="2052" width="25.7109375" style="11" customWidth="1"/>
    <col min="2053" max="2053" width="35.140625" style="11" customWidth="1"/>
    <col min="2054" max="2054" width="13.5703125" style="11" customWidth="1"/>
    <col min="2055" max="2055" width="17.7109375" style="11" customWidth="1"/>
    <col min="2056" max="2057" width="19" style="11" customWidth="1"/>
    <col min="2058" max="2058" width="13.85546875" style="11" customWidth="1"/>
    <col min="2059" max="2059" width="22" style="11" customWidth="1"/>
    <col min="2060" max="2060" width="24.42578125" style="11" customWidth="1"/>
    <col min="2061" max="2061" width="28.28515625" style="11" customWidth="1"/>
    <col min="2062" max="2304" width="9.140625" style="11"/>
    <col min="2305" max="2305" width="6.5703125" style="11" customWidth="1"/>
    <col min="2306" max="2306" width="12.85546875" style="11" customWidth="1"/>
    <col min="2307" max="2307" width="13.7109375" style="11" customWidth="1"/>
    <col min="2308" max="2308" width="25.7109375" style="11" customWidth="1"/>
    <col min="2309" max="2309" width="35.140625" style="11" customWidth="1"/>
    <col min="2310" max="2310" width="13.5703125" style="11" customWidth="1"/>
    <col min="2311" max="2311" width="17.7109375" style="11" customWidth="1"/>
    <col min="2312" max="2313" width="19" style="11" customWidth="1"/>
    <col min="2314" max="2314" width="13.85546875" style="11" customWidth="1"/>
    <col min="2315" max="2315" width="22" style="11" customWidth="1"/>
    <col min="2316" max="2316" width="24.42578125" style="11" customWidth="1"/>
    <col min="2317" max="2317" width="28.28515625" style="11" customWidth="1"/>
    <col min="2318" max="2560" width="9.140625" style="11"/>
    <col min="2561" max="2561" width="6.5703125" style="11" customWidth="1"/>
    <col min="2562" max="2562" width="12.85546875" style="11" customWidth="1"/>
    <col min="2563" max="2563" width="13.7109375" style="11" customWidth="1"/>
    <col min="2564" max="2564" width="25.7109375" style="11" customWidth="1"/>
    <col min="2565" max="2565" width="35.140625" style="11" customWidth="1"/>
    <col min="2566" max="2566" width="13.5703125" style="11" customWidth="1"/>
    <col min="2567" max="2567" width="17.7109375" style="11" customWidth="1"/>
    <col min="2568" max="2569" width="19" style="11" customWidth="1"/>
    <col min="2570" max="2570" width="13.85546875" style="11" customWidth="1"/>
    <col min="2571" max="2571" width="22" style="11" customWidth="1"/>
    <col min="2572" max="2572" width="24.42578125" style="11" customWidth="1"/>
    <col min="2573" max="2573" width="28.28515625" style="11" customWidth="1"/>
    <col min="2574" max="2816" width="9.140625" style="11"/>
    <col min="2817" max="2817" width="6.5703125" style="11" customWidth="1"/>
    <col min="2818" max="2818" width="12.85546875" style="11" customWidth="1"/>
    <col min="2819" max="2819" width="13.7109375" style="11" customWidth="1"/>
    <col min="2820" max="2820" width="25.7109375" style="11" customWidth="1"/>
    <col min="2821" max="2821" width="35.140625" style="11" customWidth="1"/>
    <col min="2822" max="2822" width="13.5703125" style="11" customWidth="1"/>
    <col min="2823" max="2823" width="17.7109375" style="11" customWidth="1"/>
    <col min="2824" max="2825" width="19" style="11" customWidth="1"/>
    <col min="2826" max="2826" width="13.85546875" style="11" customWidth="1"/>
    <col min="2827" max="2827" width="22" style="11" customWidth="1"/>
    <col min="2828" max="2828" width="24.42578125" style="11" customWidth="1"/>
    <col min="2829" max="2829" width="28.28515625" style="11" customWidth="1"/>
    <col min="2830" max="3072" width="9.140625" style="11"/>
    <col min="3073" max="3073" width="6.5703125" style="11" customWidth="1"/>
    <col min="3074" max="3074" width="12.85546875" style="11" customWidth="1"/>
    <col min="3075" max="3075" width="13.7109375" style="11" customWidth="1"/>
    <col min="3076" max="3076" width="25.7109375" style="11" customWidth="1"/>
    <col min="3077" max="3077" width="35.140625" style="11" customWidth="1"/>
    <col min="3078" max="3078" width="13.5703125" style="11" customWidth="1"/>
    <col min="3079" max="3079" width="17.7109375" style="11" customWidth="1"/>
    <col min="3080" max="3081" width="19" style="11" customWidth="1"/>
    <col min="3082" max="3082" width="13.85546875" style="11" customWidth="1"/>
    <col min="3083" max="3083" width="22" style="11" customWidth="1"/>
    <col min="3084" max="3084" width="24.42578125" style="11" customWidth="1"/>
    <col min="3085" max="3085" width="28.28515625" style="11" customWidth="1"/>
    <col min="3086" max="3328" width="9.140625" style="11"/>
    <col min="3329" max="3329" width="6.5703125" style="11" customWidth="1"/>
    <col min="3330" max="3330" width="12.85546875" style="11" customWidth="1"/>
    <col min="3331" max="3331" width="13.7109375" style="11" customWidth="1"/>
    <col min="3332" max="3332" width="25.7109375" style="11" customWidth="1"/>
    <col min="3333" max="3333" width="35.140625" style="11" customWidth="1"/>
    <col min="3334" max="3334" width="13.5703125" style="11" customWidth="1"/>
    <col min="3335" max="3335" width="17.7109375" style="11" customWidth="1"/>
    <col min="3336" max="3337" width="19" style="11" customWidth="1"/>
    <col min="3338" max="3338" width="13.85546875" style="11" customWidth="1"/>
    <col min="3339" max="3339" width="22" style="11" customWidth="1"/>
    <col min="3340" max="3340" width="24.42578125" style="11" customWidth="1"/>
    <col min="3341" max="3341" width="28.28515625" style="11" customWidth="1"/>
    <col min="3342" max="3584" width="9.140625" style="11"/>
    <col min="3585" max="3585" width="6.5703125" style="11" customWidth="1"/>
    <col min="3586" max="3586" width="12.85546875" style="11" customWidth="1"/>
    <col min="3587" max="3587" width="13.7109375" style="11" customWidth="1"/>
    <col min="3588" max="3588" width="25.7109375" style="11" customWidth="1"/>
    <col min="3589" max="3589" width="35.140625" style="11" customWidth="1"/>
    <col min="3590" max="3590" width="13.5703125" style="11" customWidth="1"/>
    <col min="3591" max="3591" width="17.7109375" style="11" customWidth="1"/>
    <col min="3592" max="3593" width="19" style="11" customWidth="1"/>
    <col min="3594" max="3594" width="13.85546875" style="11" customWidth="1"/>
    <col min="3595" max="3595" width="22" style="11" customWidth="1"/>
    <col min="3596" max="3596" width="24.42578125" style="11" customWidth="1"/>
    <col min="3597" max="3597" width="28.28515625" style="11" customWidth="1"/>
    <col min="3598" max="3840" width="9.140625" style="11"/>
    <col min="3841" max="3841" width="6.5703125" style="11" customWidth="1"/>
    <col min="3842" max="3842" width="12.85546875" style="11" customWidth="1"/>
    <col min="3843" max="3843" width="13.7109375" style="11" customWidth="1"/>
    <col min="3844" max="3844" width="25.7109375" style="11" customWidth="1"/>
    <col min="3845" max="3845" width="35.140625" style="11" customWidth="1"/>
    <col min="3846" max="3846" width="13.5703125" style="11" customWidth="1"/>
    <col min="3847" max="3847" width="17.7109375" style="11" customWidth="1"/>
    <col min="3848" max="3849" width="19" style="11" customWidth="1"/>
    <col min="3850" max="3850" width="13.85546875" style="11" customWidth="1"/>
    <col min="3851" max="3851" width="22" style="11" customWidth="1"/>
    <col min="3852" max="3852" width="24.42578125" style="11" customWidth="1"/>
    <col min="3853" max="3853" width="28.28515625" style="11" customWidth="1"/>
    <col min="3854" max="4096" width="9.140625" style="11"/>
    <col min="4097" max="4097" width="6.5703125" style="11" customWidth="1"/>
    <col min="4098" max="4098" width="12.85546875" style="11" customWidth="1"/>
    <col min="4099" max="4099" width="13.7109375" style="11" customWidth="1"/>
    <col min="4100" max="4100" width="25.7109375" style="11" customWidth="1"/>
    <col min="4101" max="4101" width="35.140625" style="11" customWidth="1"/>
    <col min="4102" max="4102" width="13.5703125" style="11" customWidth="1"/>
    <col min="4103" max="4103" width="17.7109375" style="11" customWidth="1"/>
    <col min="4104" max="4105" width="19" style="11" customWidth="1"/>
    <col min="4106" max="4106" width="13.85546875" style="11" customWidth="1"/>
    <col min="4107" max="4107" width="22" style="11" customWidth="1"/>
    <col min="4108" max="4108" width="24.42578125" style="11" customWidth="1"/>
    <col min="4109" max="4109" width="28.28515625" style="11" customWidth="1"/>
    <col min="4110" max="4352" width="9.140625" style="11"/>
    <col min="4353" max="4353" width="6.5703125" style="11" customWidth="1"/>
    <col min="4354" max="4354" width="12.85546875" style="11" customWidth="1"/>
    <col min="4355" max="4355" width="13.7109375" style="11" customWidth="1"/>
    <col min="4356" max="4356" width="25.7109375" style="11" customWidth="1"/>
    <col min="4357" max="4357" width="35.140625" style="11" customWidth="1"/>
    <col min="4358" max="4358" width="13.5703125" style="11" customWidth="1"/>
    <col min="4359" max="4359" width="17.7109375" style="11" customWidth="1"/>
    <col min="4360" max="4361" width="19" style="11" customWidth="1"/>
    <col min="4362" max="4362" width="13.85546875" style="11" customWidth="1"/>
    <col min="4363" max="4363" width="22" style="11" customWidth="1"/>
    <col min="4364" max="4364" width="24.42578125" style="11" customWidth="1"/>
    <col min="4365" max="4365" width="28.28515625" style="11" customWidth="1"/>
    <col min="4366" max="4608" width="9.140625" style="11"/>
    <col min="4609" max="4609" width="6.5703125" style="11" customWidth="1"/>
    <col min="4610" max="4610" width="12.85546875" style="11" customWidth="1"/>
    <col min="4611" max="4611" width="13.7109375" style="11" customWidth="1"/>
    <col min="4612" max="4612" width="25.7109375" style="11" customWidth="1"/>
    <col min="4613" max="4613" width="35.140625" style="11" customWidth="1"/>
    <col min="4614" max="4614" width="13.5703125" style="11" customWidth="1"/>
    <col min="4615" max="4615" width="17.7109375" style="11" customWidth="1"/>
    <col min="4616" max="4617" width="19" style="11" customWidth="1"/>
    <col min="4618" max="4618" width="13.85546875" style="11" customWidth="1"/>
    <col min="4619" max="4619" width="22" style="11" customWidth="1"/>
    <col min="4620" max="4620" width="24.42578125" style="11" customWidth="1"/>
    <col min="4621" max="4621" width="28.28515625" style="11" customWidth="1"/>
    <col min="4622" max="4864" width="9.140625" style="11"/>
    <col min="4865" max="4865" width="6.5703125" style="11" customWidth="1"/>
    <col min="4866" max="4866" width="12.85546875" style="11" customWidth="1"/>
    <col min="4867" max="4867" width="13.7109375" style="11" customWidth="1"/>
    <col min="4868" max="4868" width="25.7109375" style="11" customWidth="1"/>
    <col min="4869" max="4869" width="35.140625" style="11" customWidth="1"/>
    <col min="4870" max="4870" width="13.5703125" style="11" customWidth="1"/>
    <col min="4871" max="4871" width="17.7109375" style="11" customWidth="1"/>
    <col min="4872" max="4873" width="19" style="11" customWidth="1"/>
    <col min="4874" max="4874" width="13.85546875" style="11" customWidth="1"/>
    <col min="4875" max="4875" width="22" style="11" customWidth="1"/>
    <col min="4876" max="4876" width="24.42578125" style="11" customWidth="1"/>
    <col min="4877" max="4877" width="28.28515625" style="11" customWidth="1"/>
    <col min="4878" max="5120" width="9.140625" style="11"/>
    <col min="5121" max="5121" width="6.5703125" style="11" customWidth="1"/>
    <col min="5122" max="5122" width="12.85546875" style="11" customWidth="1"/>
    <col min="5123" max="5123" width="13.7109375" style="11" customWidth="1"/>
    <col min="5124" max="5124" width="25.7109375" style="11" customWidth="1"/>
    <col min="5125" max="5125" width="35.140625" style="11" customWidth="1"/>
    <col min="5126" max="5126" width="13.5703125" style="11" customWidth="1"/>
    <col min="5127" max="5127" width="17.7109375" style="11" customWidth="1"/>
    <col min="5128" max="5129" width="19" style="11" customWidth="1"/>
    <col min="5130" max="5130" width="13.85546875" style="11" customWidth="1"/>
    <col min="5131" max="5131" width="22" style="11" customWidth="1"/>
    <col min="5132" max="5132" width="24.42578125" style="11" customWidth="1"/>
    <col min="5133" max="5133" width="28.28515625" style="11" customWidth="1"/>
    <col min="5134" max="5376" width="9.140625" style="11"/>
    <col min="5377" max="5377" width="6.5703125" style="11" customWidth="1"/>
    <col min="5378" max="5378" width="12.85546875" style="11" customWidth="1"/>
    <col min="5379" max="5379" width="13.7109375" style="11" customWidth="1"/>
    <col min="5380" max="5380" width="25.7109375" style="11" customWidth="1"/>
    <col min="5381" max="5381" width="35.140625" style="11" customWidth="1"/>
    <col min="5382" max="5382" width="13.5703125" style="11" customWidth="1"/>
    <col min="5383" max="5383" width="17.7109375" style="11" customWidth="1"/>
    <col min="5384" max="5385" width="19" style="11" customWidth="1"/>
    <col min="5386" max="5386" width="13.85546875" style="11" customWidth="1"/>
    <col min="5387" max="5387" width="22" style="11" customWidth="1"/>
    <col min="5388" max="5388" width="24.42578125" style="11" customWidth="1"/>
    <col min="5389" max="5389" width="28.28515625" style="11" customWidth="1"/>
    <col min="5390" max="5632" width="9.140625" style="11"/>
    <col min="5633" max="5633" width="6.5703125" style="11" customWidth="1"/>
    <col min="5634" max="5634" width="12.85546875" style="11" customWidth="1"/>
    <col min="5635" max="5635" width="13.7109375" style="11" customWidth="1"/>
    <col min="5636" max="5636" width="25.7109375" style="11" customWidth="1"/>
    <col min="5637" max="5637" width="35.140625" style="11" customWidth="1"/>
    <col min="5638" max="5638" width="13.5703125" style="11" customWidth="1"/>
    <col min="5639" max="5639" width="17.7109375" style="11" customWidth="1"/>
    <col min="5640" max="5641" width="19" style="11" customWidth="1"/>
    <col min="5642" max="5642" width="13.85546875" style="11" customWidth="1"/>
    <col min="5643" max="5643" width="22" style="11" customWidth="1"/>
    <col min="5644" max="5644" width="24.42578125" style="11" customWidth="1"/>
    <col min="5645" max="5645" width="28.28515625" style="11" customWidth="1"/>
    <col min="5646" max="5888" width="9.140625" style="11"/>
    <col min="5889" max="5889" width="6.5703125" style="11" customWidth="1"/>
    <col min="5890" max="5890" width="12.85546875" style="11" customWidth="1"/>
    <col min="5891" max="5891" width="13.7109375" style="11" customWidth="1"/>
    <col min="5892" max="5892" width="25.7109375" style="11" customWidth="1"/>
    <col min="5893" max="5893" width="35.140625" style="11" customWidth="1"/>
    <col min="5894" max="5894" width="13.5703125" style="11" customWidth="1"/>
    <col min="5895" max="5895" width="17.7109375" style="11" customWidth="1"/>
    <col min="5896" max="5897" width="19" style="11" customWidth="1"/>
    <col min="5898" max="5898" width="13.85546875" style="11" customWidth="1"/>
    <col min="5899" max="5899" width="22" style="11" customWidth="1"/>
    <col min="5900" max="5900" width="24.42578125" style="11" customWidth="1"/>
    <col min="5901" max="5901" width="28.28515625" style="11" customWidth="1"/>
    <col min="5902" max="6144" width="9.140625" style="11"/>
    <col min="6145" max="6145" width="6.5703125" style="11" customWidth="1"/>
    <col min="6146" max="6146" width="12.85546875" style="11" customWidth="1"/>
    <col min="6147" max="6147" width="13.7109375" style="11" customWidth="1"/>
    <col min="6148" max="6148" width="25.7109375" style="11" customWidth="1"/>
    <col min="6149" max="6149" width="35.140625" style="11" customWidth="1"/>
    <col min="6150" max="6150" width="13.5703125" style="11" customWidth="1"/>
    <col min="6151" max="6151" width="17.7109375" style="11" customWidth="1"/>
    <col min="6152" max="6153" width="19" style="11" customWidth="1"/>
    <col min="6154" max="6154" width="13.85546875" style="11" customWidth="1"/>
    <col min="6155" max="6155" width="22" style="11" customWidth="1"/>
    <col min="6156" max="6156" width="24.42578125" style="11" customWidth="1"/>
    <col min="6157" max="6157" width="28.28515625" style="11" customWidth="1"/>
    <col min="6158" max="6400" width="9.140625" style="11"/>
    <col min="6401" max="6401" width="6.5703125" style="11" customWidth="1"/>
    <col min="6402" max="6402" width="12.85546875" style="11" customWidth="1"/>
    <col min="6403" max="6403" width="13.7109375" style="11" customWidth="1"/>
    <col min="6404" max="6404" width="25.7109375" style="11" customWidth="1"/>
    <col min="6405" max="6405" width="35.140625" style="11" customWidth="1"/>
    <col min="6406" max="6406" width="13.5703125" style="11" customWidth="1"/>
    <col min="6407" max="6407" width="17.7109375" style="11" customWidth="1"/>
    <col min="6408" max="6409" width="19" style="11" customWidth="1"/>
    <col min="6410" max="6410" width="13.85546875" style="11" customWidth="1"/>
    <col min="6411" max="6411" width="22" style="11" customWidth="1"/>
    <col min="6412" max="6412" width="24.42578125" style="11" customWidth="1"/>
    <col min="6413" max="6413" width="28.28515625" style="11" customWidth="1"/>
    <col min="6414" max="6656" width="9.140625" style="11"/>
    <col min="6657" max="6657" width="6.5703125" style="11" customWidth="1"/>
    <col min="6658" max="6658" width="12.85546875" style="11" customWidth="1"/>
    <col min="6659" max="6659" width="13.7109375" style="11" customWidth="1"/>
    <col min="6660" max="6660" width="25.7109375" style="11" customWidth="1"/>
    <col min="6661" max="6661" width="35.140625" style="11" customWidth="1"/>
    <col min="6662" max="6662" width="13.5703125" style="11" customWidth="1"/>
    <col min="6663" max="6663" width="17.7109375" style="11" customWidth="1"/>
    <col min="6664" max="6665" width="19" style="11" customWidth="1"/>
    <col min="6666" max="6666" width="13.85546875" style="11" customWidth="1"/>
    <col min="6667" max="6667" width="22" style="11" customWidth="1"/>
    <col min="6668" max="6668" width="24.42578125" style="11" customWidth="1"/>
    <col min="6669" max="6669" width="28.28515625" style="11" customWidth="1"/>
    <col min="6670" max="6912" width="9.140625" style="11"/>
    <col min="6913" max="6913" width="6.5703125" style="11" customWidth="1"/>
    <col min="6914" max="6914" width="12.85546875" style="11" customWidth="1"/>
    <col min="6915" max="6915" width="13.7109375" style="11" customWidth="1"/>
    <col min="6916" max="6916" width="25.7109375" style="11" customWidth="1"/>
    <col min="6917" max="6917" width="35.140625" style="11" customWidth="1"/>
    <col min="6918" max="6918" width="13.5703125" style="11" customWidth="1"/>
    <col min="6919" max="6919" width="17.7109375" style="11" customWidth="1"/>
    <col min="6920" max="6921" width="19" style="11" customWidth="1"/>
    <col min="6922" max="6922" width="13.85546875" style="11" customWidth="1"/>
    <col min="6923" max="6923" width="22" style="11" customWidth="1"/>
    <col min="6924" max="6924" width="24.42578125" style="11" customWidth="1"/>
    <col min="6925" max="6925" width="28.28515625" style="11" customWidth="1"/>
    <col min="6926" max="7168" width="9.140625" style="11"/>
    <col min="7169" max="7169" width="6.5703125" style="11" customWidth="1"/>
    <col min="7170" max="7170" width="12.85546875" style="11" customWidth="1"/>
    <col min="7171" max="7171" width="13.7109375" style="11" customWidth="1"/>
    <col min="7172" max="7172" width="25.7109375" style="11" customWidth="1"/>
    <col min="7173" max="7173" width="35.140625" style="11" customWidth="1"/>
    <col min="7174" max="7174" width="13.5703125" style="11" customWidth="1"/>
    <col min="7175" max="7175" width="17.7109375" style="11" customWidth="1"/>
    <col min="7176" max="7177" width="19" style="11" customWidth="1"/>
    <col min="7178" max="7178" width="13.85546875" style="11" customWidth="1"/>
    <col min="7179" max="7179" width="22" style="11" customWidth="1"/>
    <col min="7180" max="7180" width="24.42578125" style="11" customWidth="1"/>
    <col min="7181" max="7181" width="28.28515625" style="11" customWidth="1"/>
    <col min="7182" max="7424" width="9.140625" style="11"/>
    <col min="7425" max="7425" width="6.5703125" style="11" customWidth="1"/>
    <col min="7426" max="7426" width="12.85546875" style="11" customWidth="1"/>
    <col min="7427" max="7427" width="13.7109375" style="11" customWidth="1"/>
    <col min="7428" max="7428" width="25.7109375" style="11" customWidth="1"/>
    <col min="7429" max="7429" width="35.140625" style="11" customWidth="1"/>
    <col min="7430" max="7430" width="13.5703125" style="11" customWidth="1"/>
    <col min="7431" max="7431" width="17.7109375" style="11" customWidth="1"/>
    <col min="7432" max="7433" width="19" style="11" customWidth="1"/>
    <col min="7434" max="7434" width="13.85546875" style="11" customWidth="1"/>
    <col min="7435" max="7435" width="22" style="11" customWidth="1"/>
    <col min="7436" max="7436" width="24.42578125" style="11" customWidth="1"/>
    <col min="7437" max="7437" width="28.28515625" style="11" customWidth="1"/>
    <col min="7438" max="7680" width="9.140625" style="11"/>
    <col min="7681" max="7681" width="6.5703125" style="11" customWidth="1"/>
    <col min="7682" max="7682" width="12.85546875" style="11" customWidth="1"/>
    <col min="7683" max="7683" width="13.7109375" style="11" customWidth="1"/>
    <col min="7684" max="7684" width="25.7109375" style="11" customWidth="1"/>
    <col min="7685" max="7685" width="35.140625" style="11" customWidth="1"/>
    <col min="7686" max="7686" width="13.5703125" style="11" customWidth="1"/>
    <col min="7687" max="7687" width="17.7109375" style="11" customWidth="1"/>
    <col min="7688" max="7689" width="19" style="11" customWidth="1"/>
    <col min="7690" max="7690" width="13.85546875" style="11" customWidth="1"/>
    <col min="7691" max="7691" width="22" style="11" customWidth="1"/>
    <col min="7692" max="7692" width="24.42578125" style="11" customWidth="1"/>
    <col min="7693" max="7693" width="28.28515625" style="11" customWidth="1"/>
    <col min="7694" max="7936" width="9.140625" style="11"/>
    <col min="7937" max="7937" width="6.5703125" style="11" customWidth="1"/>
    <col min="7938" max="7938" width="12.85546875" style="11" customWidth="1"/>
    <col min="7939" max="7939" width="13.7109375" style="11" customWidth="1"/>
    <col min="7940" max="7940" width="25.7109375" style="11" customWidth="1"/>
    <col min="7941" max="7941" width="35.140625" style="11" customWidth="1"/>
    <col min="7942" max="7942" width="13.5703125" style="11" customWidth="1"/>
    <col min="7943" max="7943" width="17.7109375" style="11" customWidth="1"/>
    <col min="7944" max="7945" width="19" style="11" customWidth="1"/>
    <col min="7946" max="7946" width="13.85546875" style="11" customWidth="1"/>
    <col min="7947" max="7947" width="22" style="11" customWidth="1"/>
    <col min="7948" max="7948" width="24.42578125" style="11" customWidth="1"/>
    <col min="7949" max="7949" width="28.28515625" style="11" customWidth="1"/>
    <col min="7950" max="8192" width="9.140625" style="11"/>
    <col min="8193" max="8193" width="6.5703125" style="11" customWidth="1"/>
    <col min="8194" max="8194" width="12.85546875" style="11" customWidth="1"/>
    <col min="8195" max="8195" width="13.7109375" style="11" customWidth="1"/>
    <col min="8196" max="8196" width="25.7109375" style="11" customWidth="1"/>
    <col min="8197" max="8197" width="35.140625" style="11" customWidth="1"/>
    <col min="8198" max="8198" width="13.5703125" style="11" customWidth="1"/>
    <col min="8199" max="8199" width="17.7109375" style="11" customWidth="1"/>
    <col min="8200" max="8201" width="19" style="11" customWidth="1"/>
    <col min="8202" max="8202" width="13.85546875" style="11" customWidth="1"/>
    <col min="8203" max="8203" width="22" style="11" customWidth="1"/>
    <col min="8204" max="8204" width="24.42578125" style="11" customWidth="1"/>
    <col min="8205" max="8205" width="28.28515625" style="11" customWidth="1"/>
    <col min="8206" max="8448" width="9.140625" style="11"/>
    <col min="8449" max="8449" width="6.5703125" style="11" customWidth="1"/>
    <col min="8450" max="8450" width="12.85546875" style="11" customWidth="1"/>
    <col min="8451" max="8451" width="13.7109375" style="11" customWidth="1"/>
    <col min="8452" max="8452" width="25.7109375" style="11" customWidth="1"/>
    <col min="8453" max="8453" width="35.140625" style="11" customWidth="1"/>
    <col min="8454" max="8454" width="13.5703125" style="11" customWidth="1"/>
    <col min="8455" max="8455" width="17.7109375" style="11" customWidth="1"/>
    <col min="8456" max="8457" width="19" style="11" customWidth="1"/>
    <col min="8458" max="8458" width="13.85546875" style="11" customWidth="1"/>
    <col min="8459" max="8459" width="22" style="11" customWidth="1"/>
    <col min="8460" max="8460" width="24.42578125" style="11" customWidth="1"/>
    <col min="8461" max="8461" width="28.28515625" style="11" customWidth="1"/>
    <col min="8462" max="8704" width="9.140625" style="11"/>
    <col min="8705" max="8705" width="6.5703125" style="11" customWidth="1"/>
    <col min="8706" max="8706" width="12.85546875" style="11" customWidth="1"/>
    <col min="8707" max="8707" width="13.7109375" style="11" customWidth="1"/>
    <col min="8708" max="8708" width="25.7109375" style="11" customWidth="1"/>
    <col min="8709" max="8709" width="35.140625" style="11" customWidth="1"/>
    <col min="8710" max="8710" width="13.5703125" style="11" customWidth="1"/>
    <col min="8711" max="8711" width="17.7109375" style="11" customWidth="1"/>
    <col min="8712" max="8713" width="19" style="11" customWidth="1"/>
    <col min="8714" max="8714" width="13.85546875" style="11" customWidth="1"/>
    <col min="8715" max="8715" width="22" style="11" customWidth="1"/>
    <col min="8716" max="8716" width="24.42578125" style="11" customWidth="1"/>
    <col min="8717" max="8717" width="28.28515625" style="11" customWidth="1"/>
    <col min="8718" max="8960" width="9.140625" style="11"/>
    <col min="8961" max="8961" width="6.5703125" style="11" customWidth="1"/>
    <col min="8962" max="8962" width="12.85546875" style="11" customWidth="1"/>
    <col min="8963" max="8963" width="13.7109375" style="11" customWidth="1"/>
    <col min="8964" max="8964" width="25.7109375" style="11" customWidth="1"/>
    <col min="8965" max="8965" width="35.140625" style="11" customWidth="1"/>
    <col min="8966" max="8966" width="13.5703125" style="11" customWidth="1"/>
    <col min="8967" max="8967" width="17.7109375" style="11" customWidth="1"/>
    <col min="8968" max="8969" width="19" style="11" customWidth="1"/>
    <col min="8970" max="8970" width="13.85546875" style="11" customWidth="1"/>
    <col min="8971" max="8971" width="22" style="11" customWidth="1"/>
    <col min="8972" max="8972" width="24.42578125" style="11" customWidth="1"/>
    <col min="8973" max="8973" width="28.28515625" style="11" customWidth="1"/>
    <col min="8974" max="9216" width="9.140625" style="11"/>
    <col min="9217" max="9217" width="6.5703125" style="11" customWidth="1"/>
    <col min="9218" max="9218" width="12.85546875" style="11" customWidth="1"/>
    <col min="9219" max="9219" width="13.7109375" style="11" customWidth="1"/>
    <col min="9220" max="9220" width="25.7109375" style="11" customWidth="1"/>
    <col min="9221" max="9221" width="35.140625" style="11" customWidth="1"/>
    <col min="9222" max="9222" width="13.5703125" style="11" customWidth="1"/>
    <col min="9223" max="9223" width="17.7109375" style="11" customWidth="1"/>
    <col min="9224" max="9225" width="19" style="11" customWidth="1"/>
    <col min="9226" max="9226" width="13.85546875" style="11" customWidth="1"/>
    <col min="9227" max="9227" width="22" style="11" customWidth="1"/>
    <col min="9228" max="9228" width="24.42578125" style="11" customWidth="1"/>
    <col min="9229" max="9229" width="28.28515625" style="11" customWidth="1"/>
    <col min="9230" max="9472" width="9.140625" style="11"/>
    <col min="9473" max="9473" width="6.5703125" style="11" customWidth="1"/>
    <col min="9474" max="9474" width="12.85546875" style="11" customWidth="1"/>
    <col min="9475" max="9475" width="13.7109375" style="11" customWidth="1"/>
    <col min="9476" max="9476" width="25.7109375" style="11" customWidth="1"/>
    <col min="9477" max="9477" width="35.140625" style="11" customWidth="1"/>
    <col min="9478" max="9478" width="13.5703125" style="11" customWidth="1"/>
    <col min="9479" max="9479" width="17.7109375" style="11" customWidth="1"/>
    <col min="9480" max="9481" width="19" style="11" customWidth="1"/>
    <col min="9482" max="9482" width="13.85546875" style="11" customWidth="1"/>
    <col min="9483" max="9483" width="22" style="11" customWidth="1"/>
    <col min="9484" max="9484" width="24.42578125" style="11" customWidth="1"/>
    <col min="9485" max="9485" width="28.28515625" style="11" customWidth="1"/>
    <col min="9486" max="9728" width="9.140625" style="11"/>
    <col min="9729" max="9729" width="6.5703125" style="11" customWidth="1"/>
    <col min="9730" max="9730" width="12.85546875" style="11" customWidth="1"/>
    <col min="9731" max="9731" width="13.7109375" style="11" customWidth="1"/>
    <col min="9732" max="9732" width="25.7109375" style="11" customWidth="1"/>
    <col min="9733" max="9733" width="35.140625" style="11" customWidth="1"/>
    <col min="9734" max="9734" width="13.5703125" style="11" customWidth="1"/>
    <col min="9735" max="9735" width="17.7109375" style="11" customWidth="1"/>
    <col min="9736" max="9737" width="19" style="11" customWidth="1"/>
    <col min="9738" max="9738" width="13.85546875" style="11" customWidth="1"/>
    <col min="9739" max="9739" width="22" style="11" customWidth="1"/>
    <col min="9740" max="9740" width="24.42578125" style="11" customWidth="1"/>
    <col min="9741" max="9741" width="28.28515625" style="11" customWidth="1"/>
    <col min="9742" max="9984" width="9.140625" style="11"/>
    <col min="9985" max="9985" width="6.5703125" style="11" customWidth="1"/>
    <col min="9986" max="9986" width="12.85546875" style="11" customWidth="1"/>
    <col min="9987" max="9987" width="13.7109375" style="11" customWidth="1"/>
    <col min="9988" max="9988" width="25.7109375" style="11" customWidth="1"/>
    <col min="9989" max="9989" width="35.140625" style="11" customWidth="1"/>
    <col min="9990" max="9990" width="13.5703125" style="11" customWidth="1"/>
    <col min="9991" max="9991" width="17.7109375" style="11" customWidth="1"/>
    <col min="9992" max="9993" width="19" style="11" customWidth="1"/>
    <col min="9994" max="9994" width="13.85546875" style="11" customWidth="1"/>
    <col min="9995" max="9995" width="22" style="11" customWidth="1"/>
    <col min="9996" max="9996" width="24.42578125" style="11" customWidth="1"/>
    <col min="9997" max="9997" width="28.28515625" style="11" customWidth="1"/>
    <col min="9998" max="10240" width="9.140625" style="11"/>
    <col min="10241" max="10241" width="6.5703125" style="11" customWidth="1"/>
    <col min="10242" max="10242" width="12.85546875" style="11" customWidth="1"/>
    <col min="10243" max="10243" width="13.7109375" style="11" customWidth="1"/>
    <col min="10244" max="10244" width="25.7109375" style="11" customWidth="1"/>
    <col min="10245" max="10245" width="35.140625" style="11" customWidth="1"/>
    <col min="10246" max="10246" width="13.5703125" style="11" customWidth="1"/>
    <col min="10247" max="10247" width="17.7109375" style="11" customWidth="1"/>
    <col min="10248" max="10249" width="19" style="11" customWidth="1"/>
    <col min="10250" max="10250" width="13.85546875" style="11" customWidth="1"/>
    <col min="10251" max="10251" width="22" style="11" customWidth="1"/>
    <col min="10252" max="10252" width="24.42578125" style="11" customWidth="1"/>
    <col min="10253" max="10253" width="28.28515625" style="11" customWidth="1"/>
    <col min="10254" max="10496" width="9.140625" style="11"/>
    <col min="10497" max="10497" width="6.5703125" style="11" customWidth="1"/>
    <col min="10498" max="10498" width="12.85546875" style="11" customWidth="1"/>
    <col min="10499" max="10499" width="13.7109375" style="11" customWidth="1"/>
    <col min="10500" max="10500" width="25.7109375" style="11" customWidth="1"/>
    <col min="10501" max="10501" width="35.140625" style="11" customWidth="1"/>
    <col min="10502" max="10502" width="13.5703125" style="11" customWidth="1"/>
    <col min="10503" max="10503" width="17.7109375" style="11" customWidth="1"/>
    <col min="10504" max="10505" width="19" style="11" customWidth="1"/>
    <col min="10506" max="10506" width="13.85546875" style="11" customWidth="1"/>
    <col min="10507" max="10507" width="22" style="11" customWidth="1"/>
    <col min="10508" max="10508" width="24.42578125" style="11" customWidth="1"/>
    <col min="10509" max="10509" width="28.28515625" style="11" customWidth="1"/>
    <col min="10510" max="10752" width="9.140625" style="11"/>
    <col min="10753" max="10753" width="6.5703125" style="11" customWidth="1"/>
    <col min="10754" max="10754" width="12.85546875" style="11" customWidth="1"/>
    <col min="10755" max="10755" width="13.7109375" style="11" customWidth="1"/>
    <col min="10756" max="10756" width="25.7109375" style="11" customWidth="1"/>
    <col min="10757" max="10757" width="35.140625" style="11" customWidth="1"/>
    <col min="10758" max="10758" width="13.5703125" style="11" customWidth="1"/>
    <col min="10759" max="10759" width="17.7109375" style="11" customWidth="1"/>
    <col min="10760" max="10761" width="19" style="11" customWidth="1"/>
    <col min="10762" max="10762" width="13.85546875" style="11" customWidth="1"/>
    <col min="10763" max="10763" width="22" style="11" customWidth="1"/>
    <col min="10764" max="10764" width="24.42578125" style="11" customWidth="1"/>
    <col min="10765" max="10765" width="28.28515625" style="11" customWidth="1"/>
    <col min="10766" max="11008" width="9.140625" style="11"/>
    <col min="11009" max="11009" width="6.5703125" style="11" customWidth="1"/>
    <col min="11010" max="11010" width="12.85546875" style="11" customWidth="1"/>
    <col min="11011" max="11011" width="13.7109375" style="11" customWidth="1"/>
    <col min="11012" max="11012" width="25.7109375" style="11" customWidth="1"/>
    <col min="11013" max="11013" width="35.140625" style="11" customWidth="1"/>
    <col min="11014" max="11014" width="13.5703125" style="11" customWidth="1"/>
    <col min="11015" max="11015" width="17.7109375" style="11" customWidth="1"/>
    <col min="11016" max="11017" width="19" style="11" customWidth="1"/>
    <col min="11018" max="11018" width="13.85546875" style="11" customWidth="1"/>
    <col min="11019" max="11019" width="22" style="11" customWidth="1"/>
    <col min="11020" max="11020" width="24.42578125" style="11" customWidth="1"/>
    <col min="11021" max="11021" width="28.28515625" style="11" customWidth="1"/>
    <col min="11022" max="11264" width="9.140625" style="11"/>
    <col min="11265" max="11265" width="6.5703125" style="11" customWidth="1"/>
    <col min="11266" max="11266" width="12.85546875" style="11" customWidth="1"/>
    <col min="11267" max="11267" width="13.7109375" style="11" customWidth="1"/>
    <col min="11268" max="11268" width="25.7109375" style="11" customWidth="1"/>
    <col min="11269" max="11269" width="35.140625" style="11" customWidth="1"/>
    <col min="11270" max="11270" width="13.5703125" style="11" customWidth="1"/>
    <col min="11271" max="11271" width="17.7109375" style="11" customWidth="1"/>
    <col min="11272" max="11273" width="19" style="11" customWidth="1"/>
    <col min="11274" max="11274" width="13.85546875" style="11" customWidth="1"/>
    <col min="11275" max="11275" width="22" style="11" customWidth="1"/>
    <col min="11276" max="11276" width="24.42578125" style="11" customWidth="1"/>
    <col min="11277" max="11277" width="28.28515625" style="11" customWidth="1"/>
    <col min="11278" max="11520" width="9.140625" style="11"/>
    <col min="11521" max="11521" width="6.5703125" style="11" customWidth="1"/>
    <col min="11522" max="11522" width="12.85546875" style="11" customWidth="1"/>
    <col min="11523" max="11523" width="13.7109375" style="11" customWidth="1"/>
    <col min="11524" max="11524" width="25.7109375" style="11" customWidth="1"/>
    <col min="11525" max="11525" width="35.140625" style="11" customWidth="1"/>
    <col min="11526" max="11526" width="13.5703125" style="11" customWidth="1"/>
    <col min="11527" max="11527" width="17.7109375" style="11" customWidth="1"/>
    <col min="11528" max="11529" width="19" style="11" customWidth="1"/>
    <col min="11530" max="11530" width="13.85546875" style="11" customWidth="1"/>
    <col min="11531" max="11531" width="22" style="11" customWidth="1"/>
    <col min="11532" max="11532" width="24.42578125" style="11" customWidth="1"/>
    <col min="11533" max="11533" width="28.28515625" style="11" customWidth="1"/>
    <col min="11534" max="11776" width="9.140625" style="11"/>
    <col min="11777" max="11777" width="6.5703125" style="11" customWidth="1"/>
    <col min="11778" max="11778" width="12.85546875" style="11" customWidth="1"/>
    <col min="11779" max="11779" width="13.7109375" style="11" customWidth="1"/>
    <col min="11780" max="11780" width="25.7109375" style="11" customWidth="1"/>
    <col min="11781" max="11781" width="35.140625" style="11" customWidth="1"/>
    <col min="11782" max="11782" width="13.5703125" style="11" customWidth="1"/>
    <col min="11783" max="11783" width="17.7109375" style="11" customWidth="1"/>
    <col min="11784" max="11785" width="19" style="11" customWidth="1"/>
    <col min="11786" max="11786" width="13.85546875" style="11" customWidth="1"/>
    <col min="11787" max="11787" width="22" style="11" customWidth="1"/>
    <col min="11788" max="11788" width="24.42578125" style="11" customWidth="1"/>
    <col min="11789" max="11789" width="28.28515625" style="11" customWidth="1"/>
    <col min="11790" max="12032" width="9.140625" style="11"/>
    <col min="12033" max="12033" width="6.5703125" style="11" customWidth="1"/>
    <col min="12034" max="12034" width="12.85546875" style="11" customWidth="1"/>
    <col min="12035" max="12035" width="13.7109375" style="11" customWidth="1"/>
    <col min="12036" max="12036" width="25.7109375" style="11" customWidth="1"/>
    <col min="12037" max="12037" width="35.140625" style="11" customWidth="1"/>
    <col min="12038" max="12038" width="13.5703125" style="11" customWidth="1"/>
    <col min="12039" max="12039" width="17.7109375" style="11" customWidth="1"/>
    <col min="12040" max="12041" width="19" style="11" customWidth="1"/>
    <col min="12042" max="12042" width="13.85546875" style="11" customWidth="1"/>
    <col min="12043" max="12043" width="22" style="11" customWidth="1"/>
    <col min="12044" max="12044" width="24.42578125" style="11" customWidth="1"/>
    <col min="12045" max="12045" width="28.28515625" style="11" customWidth="1"/>
    <col min="12046" max="12288" width="9.140625" style="11"/>
    <col min="12289" max="12289" width="6.5703125" style="11" customWidth="1"/>
    <col min="12290" max="12290" width="12.85546875" style="11" customWidth="1"/>
    <col min="12291" max="12291" width="13.7109375" style="11" customWidth="1"/>
    <col min="12292" max="12292" width="25.7109375" style="11" customWidth="1"/>
    <col min="12293" max="12293" width="35.140625" style="11" customWidth="1"/>
    <col min="12294" max="12294" width="13.5703125" style="11" customWidth="1"/>
    <col min="12295" max="12295" width="17.7109375" style="11" customWidth="1"/>
    <col min="12296" max="12297" width="19" style="11" customWidth="1"/>
    <col min="12298" max="12298" width="13.85546875" style="11" customWidth="1"/>
    <col min="12299" max="12299" width="22" style="11" customWidth="1"/>
    <col min="12300" max="12300" width="24.42578125" style="11" customWidth="1"/>
    <col min="12301" max="12301" width="28.28515625" style="11" customWidth="1"/>
    <col min="12302" max="12544" width="9.140625" style="11"/>
    <col min="12545" max="12545" width="6.5703125" style="11" customWidth="1"/>
    <col min="12546" max="12546" width="12.85546875" style="11" customWidth="1"/>
    <col min="12547" max="12547" width="13.7109375" style="11" customWidth="1"/>
    <col min="12548" max="12548" width="25.7109375" style="11" customWidth="1"/>
    <col min="12549" max="12549" width="35.140625" style="11" customWidth="1"/>
    <col min="12550" max="12550" width="13.5703125" style="11" customWidth="1"/>
    <col min="12551" max="12551" width="17.7109375" style="11" customWidth="1"/>
    <col min="12552" max="12553" width="19" style="11" customWidth="1"/>
    <col min="12554" max="12554" width="13.85546875" style="11" customWidth="1"/>
    <col min="12555" max="12555" width="22" style="11" customWidth="1"/>
    <col min="12556" max="12556" width="24.42578125" style="11" customWidth="1"/>
    <col min="12557" max="12557" width="28.28515625" style="11" customWidth="1"/>
    <col min="12558" max="12800" width="9.140625" style="11"/>
    <col min="12801" max="12801" width="6.5703125" style="11" customWidth="1"/>
    <col min="12802" max="12802" width="12.85546875" style="11" customWidth="1"/>
    <col min="12803" max="12803" width="13.7109375" style="11" customWidth="1"/>
    <col min="12804" max="12804" width="25.7109375" style="11" customWidth="1"/>
    <col min="12805" max="12805" width="35.140625" style="11" customWidth="1"/>
    <col min="12806" max="12806" width="13.5703125" style="11" customWidth="1"/>
    <col min="12807" max="12807" width="17.7109375" style="11" customWidth="1"/>
    <col min="12808" max="12809" width="19" style="11" customWidth="1"/>
    <col min="12810" max="12810" width="13.85546875" style="11" customWidth="1"/>
    <col min="12811" max="12811" width="22" style="11" customWidth="1"/>
    <col min="12812" max="12812" width="24.42578125" style="11" customWidth="1"/>
    <col min="12813" max="12813" width="28.28515625" style="11" customWidth="1"/>
    <col min="12814" max="13056" width="9.140625" style="11"/>
    <col min="13057" max="13057" width="6.5703125" style="11" customWidth="1"/>
    <col min="13058" max="13058" width="12.85546875" style="11" customWidth="1"/>
    <col min="13059" max="13059" width="13.7109375" style="11" customWidth="1"/>
    <col min="13060" max="13060" width="25.7109375" style="11" customWidth="1"/>
    <col min="13061" max="13061" width="35.140625" style="11" customWidth="1"/>
    <col min="13062" max="13062" width="13.5703125" style="11" customWidth="1"/>
    <col min="13063" max="13063" width="17.7109375" style="11" customWidth="1"/>
    <col min="13064" max="13065" width="19" style="11" customWidth="1"/>
    <col min="13066" max="13066" width="13.85546875" style="11" customWidth="1"/>
    <col min="13067" max="13067" width="22" style="11" customWidth="1"/>
    <col min="13068" max="13068" width="24.42578125" style="11" customWidth="1"/>
    <col min="13069" max="13069" width="28.28515625" style="11" customWidth="1"/>
    <col min="13070" max="13312" width="9.140625" style="11"/>
    <col min="13313" max="13313" width="6.5703125" style="11" customWidth="1"/>
    <col min="13314" max="13314" width="12.85546875" style="11" customWidth="1"/>
    <col min="13315" max="13315" width="13.7109375" style="11" customWidth="1"/>
    <col min="13316" max="13316" width="25.7109375" style="11" customWidth="1"/>
    <col min="13317" max="13317" width="35.140625" style="11" customWidth="1"/>
    <col min="13318" max="13318" width="13.5703125" style="11" customWidth="1"/>
    <col min="13319" max="13319" width="17.7109375" style="11" customWidth="1"/>
    <col min="13320" max="13321" width="19" style="11" customWidth="1"/>
    <col min="13322" max="13322" width="13.85546875" style="11" customWidth="1"/>
    <col min="13323" max="13323" width="22" style="11" customWidth="1"/>
    <col min="13324" max="13324" width="24.42578125" style="11" customWidth="1"/>
    <col min="13325" max="13325" width="28.28515625" style="11" customWidth="1"/>
    <col min="13326" max="13568" width="9.140625" style="11"/>
    <col min="13569" max="13569" width="6.5703125" style="11" customWidth="1"/>
    <col min="13570" max="13570" width="12.85546875" style="11" customWidth="1"/>
    <col min="13571" max="13571" width="13.7109375" style="11" customWidth="1"/>
    <col min="13572" max="13572" width="25.7109375" style="11" customWidth="1"/>
    <col min="13573" max="13573" width="35.140625" style="11" customWidth="1"/>
    <col min="13574" max="13574" width="13.5703125" style="11" customWidth="1"/>
    <col min="13575" max="13575" width="17.7109375" style="11" customWidth="1"/>
    <col min="13576" max="13577" width="19" style="11" customWidth="1"/>
    <col min="13578" max="13578" width="13.85546875" style="11" customWidth="1"/>
    <col min="13579" max="13579" width="22" style="11" customWidth="1"/>
    <col min="13580" max="13580" width="24.42578125" style="11" customWidth="1"/>
    <col min="13581" max="13581" width="28.28515625" style="11" customWidth="1"/>
    <col min="13582" max="13824" width="9.140625" style="11"/>
    <col min="13825" max="13825" width="6.5703125" style="11" customWidth="1"/>
    <col min="13826" max="13826" width="12.85546875" style="11" customWidth="1"/>
    <col min="13827" max="13827" width="13.7109375" style="11" customWidth="1"/>
    <col min="13828" max="13828" width="25.7109375" style="11" customWidth="1"/>
    <col min="13829" max="13829" width="35.140625" style="11" customWidth="1"/>
    <col min="13830" max="13830" width="13.5703125" style="11" customWidth="1"/>
    <col min="13831" max="13831" width="17.7109375" style="11" customWidth="1"/>
    <col min="13832" max="13833" width="19" style="11" customWidth="1"/>
    <col min="13834" max="13834" width="13.85546875" style="11" customWidth="1"/>
    <col min="13835" max="13835" width="22" style="11" customWidth="1"/>
    <col min="13836" max="13836" width="24.42578125" style="11" customWidth="1"/>
    <col min="13837" max="13837" width="28.28515625" style="11" customWidth="1"/>
    <col min="13838" max="14080" width="9.140625" style="11"/>
    <col min="14081" max="14081" width="6.5703125" style="11" customWidth="1"/>
    <col min="14082" max="14082" width="12.85546875" style="11" customWidth="1"/>
    <col min="14083" max="14083" width="13.7109375" style="11" customWidth="1"/>
    <col min="14084" max="14084" width="25.7109375" style="11" customWidth="1"/>
    <col min="14085" max="14085" width="35.140625" style="11" customWidth="1"/>
    <col min="14086" max="14086" width="13.5703125" style="11" customWidth="1"/>
    <col min="14087" max="14087" width="17.7109375" style="11" customWidth="1"/>
    <col min="14088" max="14089" width="19" style="11" customWidth="1"/>
    <col min="14090" max="14090" width="13.85546875" style="11" customWidth="1"/>
    <col min="14091" max="14091" width="22" style="11" customWidth="1"/>
    <col min="14092" max="14092" width="24.42578125" style="11" customWidth="1"/>
    <col min="14093" max="14093" width="28.28515625" style="11" customWidth="1"/>
    <col min="14094" max="14336" width="9.140625" style="11"/>
    <col min="14337" max="14337" width="6.5703125" style="11" customWidth="1"/>
    <col min="14338" max="14338" width="12.85546875" style="11" customWidth="1"/>
    <col min="14339" max="14339" width="13.7109375" style="11" customWidth="1"/>
    <col min="14340" max="14340" width="25.7109375" style="11" customWidth="1"/>
    <col min="14341" max="14341" width="35.140625" style="11" customWidth="1"/>
    <col min="14342" max="14342" width="13.5703125" style="11" customWidth="1"/>
    <col min="14343" max="14343" width="17.7109375" style="11" customWidth="1"/>
    <col min="14344" max="14345" width="19" style="11" customWidth="1"/>
    <col min="14346" max="14346" width="13.85546875" style="11" customWidth="1"/>
    <col min="14347" max="14347" width="22" style="11" customWidth="1"/>
    <col min="14348" max="14348" width="24.42578125" style="11" customWidth="1"/>
    <col min="14349" max="14349" width="28.28515625" style="11" customWidth="1"/>
    <col min="14350" max="14592" width="9.140625" style="11"/>
    <col min="14593" max="14593" width="6.5703125" style="11" customWidth="1"/>
    <col min="14594" max="14594" width="12.85546875" style="11" customWidth="1"/>
    <col min="14595" max="14595" width="13.7109375" style="11" customWidth="1"/>
    <col min="14596" max="14596" width="25.7109375" style="11" customWidth="1"/>
    <col min="14597" max="14597" width="35.140625" style="11" customWidth="1"/>
    <col min="14598" max="14598" width="13.5703125" style="11" customWidth="1"/>
    <col min="14599" max="14599" width="17.7109375" style="11" customWidth="1"/>
    <col min="14600" max="14601" width="19" style="11" customWidth="1"/>
    <col min="14602" max="14602" width="13.85546875" style="11" customWidth="1"/>
    <col min="14603" max="14603" width="22" style="11" customWidth="1"/>
    <col min="14604" max="14604" width="24.42578125" style="11" customWidth="1"/>
    <col min="14605" max="14605" width="28.28515625" style="11" customWidth="1"/>
    <col min="14606" max="14848" width="9.140625" style="11"/>
    <col min="14849" max="14849" width="6.5703125" style="11" customWidth="1"/>
    <col min="14850" max="14850" width="12.85546875" style="11" customWidth="1"/>
    <col min="14851" max="14851" width="13.7109375" style="11" customWidth="1"/>
    <col min="14852" max="14852" width="25.7109375" style="11" customWidth="1"/>
    <col min="14853" max="14853" width="35.140625" style="11" customWidth="1"/>
    <col min="14854" max="14854" width="13.5703125" style="11" customWidth="1"/>
    <col min="14855" max="14855" width="17.7109375" style="11" customWidth="1"/>
    <col min="14856" max="14857" width="19" style="11" customWidth="1"/>
    <col min="14858" max="14858" width="13.85546875" style="11" customWidth="1"/>
    <col min="14859" max="14859" width="22" style="11" customWidth="1"/>
    <col min="14860" max="14860" width="24.42578125" style="11" customWidth="1"/>
    <col min="14861" max="14861" width="28.28515625" style="11" customWidth="1"/>
    <col min="14862" max="15104" width="9.140625" style="11"/>
    <col min="15105" max="15105" width="6.5703125" style="11" customWidth="1"/>
    <col min="15106" max="15106" width="12.85546875" style="11" customWidth="1"/>
    <col min="15107" max="15107" width="13.7109375" style="11" customWidth="1"/>
    <col min="15108" max="15108" width="25.7109375" style="11" customWidth="1"/>
    <col min="15109" max="15109" width="35.140625" style="11" customWidth="1"/>
    <col min="15110" max="15110" width="13.5703125" style="11" customWidth="1"/>
    <col min="15111" max="15111" width="17.7109375" style="11" customWidth="1"/>
    <col min="15112" max="15113" width="19" style="11" customWidth="1"/>
    <col min="15114" max="15114" width="13.85546875" style="11" customWidth="1"/>
    <col min="15115" max="15115" width="22" style="11" customWidth="1"/>
    <col min="15116" max="15116" width="24.42578125" style="11" customWidth="1"/>
    <col min="15117" max="15117" width="28.28515625" style="11" customWidth="1"/>
    <col min="15118" max="15360" width="9.140625" style="11"/>
    <col min="15361" max="15361" width="6.5703125" style="11" customWidth="1"/>
    <col min="15362" max="15362" width="12.85546875" style="11" customWidth="1"/>
    <col min="15363" max="15363" width="13.7109375" style="11" customWidth="1"/>
    <col min="15364" max="15364" width="25.7109375" style="11" customWidth="1"/>
    <col min="15365" max="15365" width="35.140625" style="11" customWidth="1"/>
    <col min="15366" max="15366" width="13.5703125" style="11" customWidth="1"/>
    <col min="15367" max="15367" width="17.7109375" style="11" customWidth="1"/>
    <col min="15368" max="15369" width="19" style="11" customWidth="1"/>
    <col min="15370" max="15370" width="13.85546875" style="11" customWidth="1"/>
    <col min="15371" max="15371" width="22" style="11" customWidth="1"/>
    <col min="15372" max="15372" width="24.42578125" style="11" customWidth="1"/>
    <col min="15373" max="15373" width="28.28515625" style="11" customWidth="1"/>
    <col min="15374" max="15616" width="9.140625" style="11"/>
    <col min="15617" max="15617" width="6.5703125" style="11" customWidth="1"/>
    <col min="15618" max="15618" width="12.85546875" style="11" customWidth="1"/>
    <col min="15619" max="15619" width="13.7109375" style="11" customWidth="1"/>
    <col min="15620" max="15620" width="25.7109375" style="11" customWidth="1"/>
    <col min="15621" max="15621" width="35.140625" style="11" customWidth="1"/>
    <col min="15622" max="15622" width="13.5703125" style="11" customWidth="1"/>
    <col min="15623" max="15623" width="17.7109375" style="11" customWidth="1"/>
    <col min="15624" max="15625" width="19" style="11" customWidth="1"/>
    <col min="15626" max="15626" width="13.85546875" style="11" customWidth="1"/>
    <col min="15627" max="15627" width="22" style="11" customWidth="1"/>
    <col min="15628" max="15628" width="24.42578125" style="11" customWidth="1"/>
    <col min="15629" max="15629" width="28.28515625" style="11" customWidth="1"/>
    <col min="15630" max="15872" width="9.140625" style="11"/>
    <col min="15873" max="15873" width="6.5703125" style="11" customWidth="1"/>
    <col min="15874" max="15874" width="12.85546875" style="11" customWidth="1"/>
    <col min="15875" max="15875" width="13.7109375" style="11" customWidth="1"/>
    <col min="15876" max="15876" width="25.7109375" style="11" customWidth="1"/>
    <col min="15877" max="15877" width="35.140625" style="11" customWidth="1"/>
    <col min="15878" max="15878" width="13.5703125" style="11" customWidth="1"/>
    <col min="15879" max="15879" width="17.7109375" style="11" customWidth="1"/>
    <col min="15880" max="15881" width="19" style="11" customWidth="1"/>
    <col min="15882" max="15882" width="13.85546875" style="11" customWidth="1"/>
    <col min="15883" max="15883" width="22" style="11" customWidth="1"/>
    <col min="15884" max="15884" width="24.42578125" style="11" customWidth="1"/>
    <col min="15885" max="15885" width="28.28515625" style="11" customWidth="1"/>
    <col min="15886" max="16128" width="9.140625" style="11"/>
    <col min="16129" max="16129" width="6.5703125" style="11" customWidth="1"/>
    <col min="16130" max="16130" width="12.85546875" style="11" customWidth="1"/>
    <col min="16131" max="16131" width="13.7109375" style="11" customWidth="1"/>
    <col min="16132" max="16132" width="25.7109375" style="11" customWidth="1"/>
    <col min="16133" max="16133" width="35.140625" style="11" customWidth="1"/>
    <col min="16134" max="16134" width="13.5703125" style="11" customWidth="1"/>
    <col min="16135" max="16135" width="17.7109375" style="11" customWidth="1"/>
    <col min="16136" max="16137" width="19" style="11" customWidth="1"/>
    <col min="16138" max="16138" width="13.85546875" style="11" customWidth="1"/>
    <col min="16139" max="16139" width="22" style="11" customWidth="1"/>
    <col min="16140" max="16140" width="24.42578125" style="11" customWidth="1"/>
    <col min="16141" max="16141" width="28.28515625" style="11" customWidth="1"/>
    <col min="16142" max="16384" width="9.140625" style="11"/>
  </cols>
  <sheetData>
    <row r="2" spans="1:7">
      <c r="A2" s="3" t="s">
        <v>14</v>
      </c>
      <c r="B2" s="3"/>
      <c r="C2" s="3"/>
      <c r="D2" s="3"/>
    </row>
    <row r="3" spans="1:7" ht="22.5" customHeight="1">
      <c r="A3" s="3" t="s">
        <v>15</v>
      </c>
      <c r="B3" s="3"/>
      <c r="C3" s="3"/>
      <c r="D3" s="3"/>
    </row>
    <row r="4" spans="1:7" ht="21.75" customHeight="1">
      <c r="A4" s="3" t="s">
        <v>23</v>
      </c>
      <c r="B4" s="3"/>
      <c r="C4" s="3"/>
      <c r="D4" s="3"/>
    </row>
    <row r="5" spans="1:7" s="30" customFormat="1" ht="24" customHeight="1" thickBot="1">
      <c r="A5" s="29"/>
      <c r="B5" s="29"/>
      <c r="C5" s="29"/>
      <c r="D5" s="3" t="s">
        <v>47</v>
      </c>
      <c r="E5" s="3"/>
      <c r="F5" s="2"/>
    </row>
    <row r="6" spans="1:7" ht="82.5">
      <c r="A6" s="72" t="s">
        <v>24</v>
      </c>
      <c r="B6" s="73" t="s">
        <v>25</v>
      </c>
      <c r="C6" s="74" t="s">
        <v>26</v>
      </c>
      <c r="D6" s="70" t="s">
        <v>16</v>
      </c>
      <c r="E6" s="75" t="s">
        <v>27</v>
      </c>
      <c r="F6" s="99" t="s">
        <v>29</v>
      </c>
    </row>
    <row r="7" spans="1:7" ht="45.75" customHeight="1">
      <c r="A7" s="174">
        <v>1</v>
      </c>
      <c r="B7" s="143">
        <v>43165</v>
      </c>
      <c r="C7" s="144">
        <v>509</v>
      </c>
      <c r="D7" s="145" t="s">
        <v>98</v>
      </c>
      <c r="E7" s="146" t="s">
        <v>99</v>
      </c>
      <c r="F7" s="147">
        <v>1000</v>
      </c>
      <c r="G7" s="30"/>
    </row>
    <row r="8" spans="1:7" ht="44.25" customHeight="1">
      <c r="A8" s="174">
        <f>1+A7</f>
        <v>2</v>
      </c>
      <c r="B8" s="143">
        <v>43166</v>
      </c>
      <c r="C8" s="144">
        <v>497</v>
      </c>
      <c r="D8" s="145" t="s">
        <v>100</v>
      </c>
      <c r="E8" s="146" t="s">
        <v>101</v>
      </c>
      <c r="F8" s="147">
        <v>122</v>
      </c>
      <c r="G8" s="175"/>
    </row>
    <row r="9" spans="1:7" ht="38.25" customHeight="1">
      <c r="A9" s="174">
        <f t="shared" ref="A9:A72" si="0">1+A8</f>
        <v>3</v>
      </c>
      <c r="B9" s="143">
        <v>43166</v>
      </c>
      <c r="C9" s="148">
        <v>497</v>
      </c>
      <c r="D9" s="145" t="s">
        <v>100</v>
      </c>
      <c r="E9" s="146" t="s">
        <v>102</v>
      </c>
      <c r="F9" s="147">
        <v>8784</v>
      </c>
      <c r="G9" s="30"/>
    </row>
    <row r="10" spans="1:7" ht="36" customHeight="1">
      <c r="A10" s="174">
        <f t="shared" si="0"/>
        <v>4</v>
      </c>
      <c r="B10" s="143">
        <v>43166</v>
      </c>
      <c r="C10" s="144">
        <v>499</v>
      </c>
      <c r="D10" s="146" t="s">
        <v>103</v>
      </c>
      <c r="E10" s="146" t="s">
        <v>294</v>
      </c>
      <c r="F10" s="147">
        <v>453.52</v>
      </c>
      <c r="G10" s="30"/>
    </row>
    <row r="11" spans="1:7" ht="38.25" customHeight="1">
      <c r="A11" s="174">
        <f t="shared" si="0"/>
        <v>5</v>
      </c>
      <c r="B11" s="143">
        <v>43166</v>
      </c>
      <c r="C11" s="149">
        <v>500</v>
      </c>
      <c r="D11" s="146" t="s">
        <v>103</v>
      </c>
      <c r="E11" s="146" t="s">
        <v>104</v>
      </c>
      <c r="F11" s="147">
        <v>41.54</v>
      </c>
      <c r="G11" s="30"/>
    </row>
    <row r="12" spans="1:7" ht="29.25" customHeight="1">
      <c r="A12" s="174">
        <f t="shared" si="0"/>
        <v>6</v>
      </c>
      <c r="B12" s="143">
        <v>43166</v>
      </c>
      <c r="C12" s="149">
        <v>501</v>
      </c>
      <c r="D12" s="146" t="s">
        <v>103</v>
      </c>
      <c r="E12" s="146" t="s">
        <v>295</v>
      </c>
      <c r="F12" s="147">
        <v>1.26</v>
      </c>
      <c r="G12" s="30"/>
    </row>
    <row r="13" spans="1:7" ht="42" customHeight="1">
      <c r="A13" s="174">
        <f t="shared" si="0"/>
        <v>7</v>
      </c>
      <c r="B13" s="143">
        <v>43166</v>
      </c>
      <c r="C13" s="149">
        <v>502</v>
      </c>
      <c r="D13" s="146" t="s">
        <v>103</v>
      </c>
      <c r="E13" s="146" t="s">
        <v>296</v>
      </c>
      <c r="F13" s="147">
        <v>6.74</v>
      </c>
      <c r="G13" s="30"/>
    </row>
    <row r="14" spans="1:7" ht="36" customHeight="1">
      <c r="A14" s="174">
        <f t="shared" si="0"/>
        <v>8</v>
      </c>
      <c r="B14" s="143">
        <v>43166</v>
      </c>
      <c r="C14" s="149">
        <v>503</v>
      </c>
      <c r="D14" s="145" t="s">
        <v>100</v>
      </c>
      <c r="E14" s="146" t="s">
        <v>105</v>
      </c>
      <c r="F14" s="147">
        <v>122</v>
      </c>
      <c r="G14" s="2"/>
    </row>
    <row r="15" spans="1:7" ht="34.5" customHeight="1">
      <c r="A15" s="174">
        <f t="shared" si="0"/>
        <v>9</v>
      </c>
      <c r="B15" s="143">
        <v>43166</v>
      </c>
      <c r="C15" s="149">
        <v>504</v>
      </c>
      <c r="D15" s="145" t="s">
        <v>106</v>
      </c>
      <c r="E15" s="146" t="s">
        <v>297</v>
      </c>
      <c r="F15" s="147">
        <v>16204.97</v>
      </c>
      <c r="G15" s="30"/>
    </row>
    <row r="16" spans="1:7" ht="46.5" customHeight="1">
      <c r="A16" s="174">
        <f t="shared" si="0"/>
        <v>10</v>
      </c>
      <c r="B16" s="143">
        <v>43166</v>
      </c>
      <c r="C16" s="149">
        <v>505</v>
      </c>
      <c r="D16" s="150" t="s">
        <v>107</v>
      </c>
      <c r="E16" s="146" t="s">
        <v>108</v>
      </c>
      <c r="F16" s="147">
        <v>3300</v>
      </c>
      <c r="G16" s="30"/>
    </row>
    <row r="17" spans="1:7" ht="42" customHeight="1">
      <c r="A17" s="174">
        <f t="shared" si="0"/>
        <v>11</v>
      </c>
      <c r="B17" s="143">
        <v>43167</v>
      </c>
      <c r="C17" s="149">
        <v>594</v>
      </c>
      <c r="D17" s="151" t="s">
        <v>109</v>
      </c>
      <c r="E17" s="152" t="s">
        <v>298</v>
      </c>
      <c r="F17" s="147">
        <v>3008.74</v>
      </c>
      <c r="G17" s="30"/>
    </row>
    <row r="18" spans="1:7" ht="42" customHeight="1">
      <c r="A18" s="174">
        <f t="shared" si="0"/>
        <v>12</v>
      </c>
      <c r="B18" s="143">
        <v>42803</v>
      </c>
      <c r="C18" s="149">
        <v>156</v>
      </c>
      <c r="D18" s="150" t="s">
        <v>107</v>
      </c>
      <c r="E18" s="145" t="s">
        <v>299</v>
      </c>
      <c r="F18" s="147">
        <v>4.04</v>
      </c>
      <c r="G18" s="30"/>
    </row>
    <row r="19" spans="1:7" ht="45.75" customHeight="1">
      <c r="A19" s="174">
        <f t="shared" si="0"/>
        <v>13</v>
      </c>
      <c r="B19" s="143">
        <v>43171</v>
      </c>
      <c r="C19" s="149">
        <v>596</v>
      </c>
      <c r="D19" s="146" t="s">
        <v>110</v>
      </c>
      <c r="E19" s="146" t="s">
        <v>111</v>
      </c>
      <c r="F19" s="147">
        <v>4520.55</v>
      </c>
      <c r="G19" s="30"/>
    </row>
    <row r="20" spans="1:7" ht="45" customHeight="1">
      <c r="A20" s="174">
        <f t="shared" si="0"/>
        <v>14</v>
      </c>
      <c r="B20" s="143">
        <v>43171</v>
      </c>
      <c r="C20" s="149">
        <v>598</v>
      </c>
      <c r="D20" s="145" t="s">
        <v>112</v>
      </c>
      <c r="E20" s="146" t="s">
        <v>113</v>
      </c>
      <c r="F20" s="147">
        <v>1327.3</v>
      </c>
      <c r="G20" s="30"/>
    </row>
    <row r="21" spans="1:7" ht="41.25" customHeight="1">
      <c r="A21" s="174">
        <f t="shared" si="0"/>
        <v>15</v>
      </c>
      <c r="B21" s="143">
        <v>43171</v>
      </c>
      <c r="C21" s="149">
        <v>599</v>
      </c>
      <c r="D21" s="153" t="s">
        <v>114</v>
      </c>
      <c r="E21" s="146" t="s">
        <v>115</v>
      </c>
      <c r="F21" s="147">
        <v>650.72</v>
      </c>
    </row>
    <row r="22" spans="1:7" ht="34.5" customHeight="1">
      <c r="A22" s="174">
        <f t="shared" si="0"/>
        <v>16</v>
      </c>
      <c r="B22" s="143">
        <v>43172</v>
      </c>
      <c r="C22" s="149">
        <v>597</v>
      </c>
      <c r="D22" s="145" t="s">
        <v>110</v>
      </c>
      <c r="E22" s="154" t="s">
        <v>116</v>
      </c>
      <c r="F22" s="147">
        <v>62555.17</v>
      </c>
      <c r="G22" s="30"/>
    </row>
    <row r="23" spans="1:7" ht="33.75" customHeight="1">
      <c r="A23" s="174">
        <f t="shared" si="0"/>
        <v>17</v>
      </c>
      <c r="B23" s="143">
        <v>43173</v>
      </c>
      <c r="C23" s="149">
        <v>167</v>
      </c>
      <c r="D23" s="150" t="s">
        <v>107</v>
      </c>
      <c r="E23" s="155" t="s">
        <v>117</v>
      </c>
      <c r="F23" s="147">
        <v>726.4</v>
      </c>
      <c r="G23" s="30"/>
    </row>
    <row r="24" spans="1:7" ht="24" customHeight="1">
      <c r="A24" s="174">
        <f t="shared" si="0"/>
        <v>18</v>
      </c>
      <c r="B24" s="143">
        <v>43173</v>
      </c>
      <c r="C24" s="149">
        <v>168</v>
      </c>
      <c r="D24" s="150" t="s">
        <v>107</v>
      </c>
      <c r="E24" s="155" t="s">
        <v>118</v>
      </c>
      <c r="F24" s="147">
        <v>499.76</v>
      </c>
      <c r="G24" s="30"/>
    </row>
    <row r="25" spans="1:7" ht="41.25" customHeight="1">
      <c r="A25" s="174">
        <f t="shared" si="0"/>
        <v>19</v>
      </c>
      <c r="B25" s="143">
        <v>43173</v>
      </c>
      <c r="C25" s="149">
        <v>617</v>
      </c>
      <c r="D25" s="153" t="s">
        <v>119</v>
      </c>
      <c r="E25" s="146" t="s">
        <v>120</v>
      </c>
      <c r="F25" s="147">
        <v>559.16999999999996</v>
      </c>
      <c r="G25" s="30"/>
    </row>
    <row r="26" spans="1:7" ht="45.75" customHeight="1">
      <c r="A26" s="174">
        <f t="shared" si="0"/>
        <v>20</v>
      </c>
      <c r="B26" s="143">
        <v>43174</v>
      </c>
      <c r="C26" s="149">
        <v>623</v>
      </c>
      <c r="D26" s="150" t="s">
        <v>107</v>
      </c>
      <c r="E26" s="155" t="s">
        <v>121</v>
      </c>
      <c r="F26" s="147">
        <v>2750</v>
      </c>
      <c r="G26" s="30"/>
    </row>
    <row r="27" spans="1:7" ht="45.75" customHeight="1">
      <c r="A27" s="174">
        <f t="shared" si="0"/>
        <v>21</v>
      </c>
      <c r="B27" s="143">
        <v>43174</v>
      </c>
      <c r="C27" s="149">
        <v>625</v>
      </c>
      <c r="D27" s="150" t="s">
        <v>107</v>
      </c>
      <c r="E27" s="155" t="s">
        <v>121</v>
      </c>
      <c r="F27" s="147">
        <v>2750</v>
      </c>
      <c r="G27" s="176"/>
    </row>
    <row r="28" spans="1:7" ht="45.75" customHeight="1">
      <c r="A28" s="174">
        <f t="shared" si="0"/>
        <v>22</v>
      </c>
      <c r="B28" s="143">
        <v>43174</v>
      </c>
      <c r="C28" s="156">
        <v>627</v>
      </c>
      <c r="D28" s="150" t="s">
        <v>107</v>
      </c>
      <c r="E28" s="155" t="s">
        <v>300</v>
      </c>
      <c r="F28" s="147">
        <v>1184.8</v>
      </c>
      <c r="G28" s="176"/>
    </row>
    <row r="29" spans="1:7" ht="56.25" customHeight="1">
      <c r="A29" s="174">
        <f t="shared" si="0"/>
        <v>23</v>
      </c>
      <c r="B29" s="143">
        <v>43174</v>
      </c>
      <c r="C29" s="149">
        <v>630</v>
      </c>
      <c r="D29" s="145" t="s">
        <v>122</v>
      </c>
      <c r="E29" s="146" t="s">
        <v>123</v>
      </c>
      <c r="F29" s="147">
        <v>250</v>
      </c>
      <c r="G29" s="176"/>
    </row>
    <row r="30" spans="1:7" ht="42" customHeight="1">
      <c r="A30" s="174">
        <f t="shared" si="0"/>
        <v>24</v>
      </c>
      <c r="B30" s="143">
        <v>43174</v>
      </c>
      <c r="C30" s="149">
        <v>634</v>
      </c>
      <c r="D30" s="153" t="s">
        <v>124</v>
      </c>
      <c r="E30" s="146" t="s">
        <v>125</v>
      </c>
      <c r="F30" s="147">
        <v>10000</v>
      </c>
      <c r="G30" s="176"/>
    </row>
    <row r="31" spans="1:7" ht="46.5" customHeight="1">
      <c r="A31" s="174">
        <f t="shared" si="0"/>
        <v>25</v>
      </c>
      <c r="B31" s="143">
        <v>43174</v>
      </c>
      <c r="C31" s="149">
        <v>629</v>
      </c>
      <c r="D31" s="153" t="s">
        <v>126</v>
      </c>
      <c r="E31" s="146" t="s">
        <v>127</v>
      </c>
      <c r="F31" s="147">
        <v>2043.32</v>
      </c>
      <c r="G31" s="176"/>
    </row>
    <row r="32" spans="1:7" ht="31.5" customHeight="1">
      <c r="A32" s="174">
        <f t="shared" si="0"/>
        <v>26</v>
      </c>
      <c r="B32" s="143">
        <v>43179</v>
      </c>
      <c r="C32" s="149">
        <v>191</v>
      </c>
      <c r="D32" s="150" t="s">
        <v>107</v>
      </c>
      <c r="E32" s="157" t="s">
        <v>128</v>
      </c>
      <c r="F32" s="147">
        <v>122</v>
      </c>
      <c r="G32" s="176"/>
    </row>
    <row r="33" spans="1:7" ht="39.75" customHeight="1">
      <c r="A33" s="174">
        <f t="shared" si="0"/>
        <v>27</v>
      </c>
      <c r="B33" s="143">
        <v>43180</v>
      </c>
      <c r="C33" s="149">
        <v>193</v>
      </c>
      <c r="D33" s="150" t="s">
        <v>107</v>
      </c>
      <c r="E33" s="158" t="s">
        <v>129</v>
      </c>
      <c r="F33" s="147">
        <v>188.78</v>
      </c>
      <c r="G33" s="30"/>
    </row>
    <row r="34" spans="1:7" ht="30" customHeight="1">
      <c r="A34" s="174">
        <f t="shared" si="0"/>
        <v>28</v>
      </c>
      <c r="B34" s="143">
        <v>43180</v>
      </c>
      <c r="C34" s="149">
        <v>644</v>
      </c>
      <c r="D34" s="145" t="s">
        <v>130</v>
      </c>
      <c r="E34" s="146" t="s">
        <v>131</v>
      </c>
      <c r="F34" s="147">
        <v>5041.79</v>
      </c>
      <c r="G34" s="30"/>
    </row>
    <row r="35" spans="1:7" ht="36" customHeight="1">
      <c r="A35" s="174">
        <f t="shared" si="0"/>
        <v>29</v>
      </c>
      <c r="B35" s="143">
        <v>43180</v>
      </c>
      <c r="C35" s="149">
        <v>647</v>
      </c>
      <c r="D35" s="145" t="s">
        <v>130</v>
      </c>
      <c r="E35" s="146" t="s">
        <v>132</v>
      </c>
      <c r="F35" s="147">
        <v>2399.7399999999998</v>
      </c>
      <c r="G35" s="30"/>
    </row>
    <row r="36" spans="1:7" ht="33" customHeight="1">
      <c r="A36" s="174">
        <f t="shared" si="0"/>
        <v>30</v>
      </c>
      <c r="B36" s="143">
        <v>43181</v>
      </c>
      <c r="C36" s="159">
        <v>198</v>
      </c>
      <c r="D36" s="150" t="s">
        <v>107</v>
      </c>
      <c r="E36" s="155" t="s">
        <v>133</v>
      </c>
      <c r="F36" s="147">
        <v>1148</v>
      </c>
      <c r="G36" s="30"/>
    </row>
    <row r="37" spans="1:7" ht="31.5" customHeight="1">
      <c r="A37" s="174">
        <f t="shared" si="0"/>
        <v>31</v>
      </c>
      <c r="B37" s="143">
        <v>43181</v>
      </c>
      <c r="C37" s="149">
        <v>656</v>
      </c>
      <c r="D37" s="145" t="s">
        <v>110</v>
      </c>
      <c r="E37" s="154" t="s">
        <v>134</v>
      </c>
      <c r="F37" s="147">
        <v>2252.59</v>
      </c>
      <c r="G37" s="30"/>
    </row>
    <row r="38" spans="1:7" ht="33.75" customHeight="1">
      <c r="A38" s="174">
        <f t="shared" si="0"/>
        <v>32</v>
      </c>
      <c r="B38" s="143">
        <v>43181</v>
      </c>
      <c r="C38" s="149">
        <v>657</v>
      </c>
      <c r="D38" s="145" t="s">
        <v>110</v>
      </c>
      <c r="E38" s="154" t="s">
        <v>135</v>
      </c>
      <c r="F38" s="147">
        <v>40.520000000000003</v>
      </c>
    </row>
    <row r="39" spans="1:7" ht="43.5" customHeight="1">
      <c r="A39" s="174">
        <f t="shared" si="0"/>
        <v>33</v>
      </c>
      <c r="B39" s="143">
        <v>43181</v>
      </c>
      <c r="C39" s="159">
        <v>658</v>
      </c>
      <c r="D39" s="145" t="s">
        <v>136</v>
      </c>
      <c r="E39" s="146" t="s">
        <v>137</v>
      </c>
      <c r="F39" s="147">
        <v>2082.5</v>
      </c>
      <c r="G39" s="30"/>
    </row>
    <row r="40" spans="1:7" ht="46.5" customHeight="1">
      <c r="A40" s="174">
        <f t="shared" si="0"/>
        <v>34</v>
      </c>
      <c r="B40" s="143">
        <v>43181</v>
      </c>
      <c r="C40" s="159">
        <v>659</v>
      </c>
      <c r="D40" s="145" t="s">
        <v>138</v>
      </c>
      <c r="E40" s="146" t="s">
        <v>139</v>
      </c>
      <c r="F40" s="147">
        <v>17679.36</v>
      </c>
      <c r="G40" s="30"/>
    </row>
    <row r="41" spans="1:7" ht="41.25" customHeight="1">
      <c r="A41" s="174">
        <f t="shared" si="0"/>
        <v>35</v>
      </c>
      <c r="B41" s="143">
        <v>43181</v>
      </c>
      <c r="C41" s="159">
        <v>660</v>
      </c>
      <c r="D41" s="153" t="s">
        <v>114</v>
      </c>
      <c r="E41" s="146" t="s">
        <v>140</v>
      </c>
      <c r="F41" s="147">
        <v>616.54</v>
      </c>
      <c r="G41" s="2"/>
    </row>
    <row r="42" spans="1:7" ht="42" customHeight="1">
      <c r="A42" s="174">
        <f t="shared" si="0"/>
        <v>36</v>
      </c>
      <c r="B42" s="143">
        <v>43181</v>
      </c>
      <c r="C42" s="159">
        <v>661</v>
      </c>
      <c r="D42" s="145" t="s">
        <v>106</v>
      </c>
      <c r="E42" s="146" t="s">
        <v>297</v>
      </c>
      <c r="F42" s="147">
        <v>77.8</v>
      </c>
      <c r="G42" s="2"/>
    </row>
    <row r="43" spans="1:7" ht="29.25" customHeight="1">
      <c r="A43" s="174">
        <f t="shared" si="0"/>
        <v>37</v>
      </c>
      <c r="B43" s="143">
        <v>43181</v>
      </c>
      <c r="C43" s="159">
        <v>662</v>
      </c>
      <c r="D43" s="145" t="s">
        <v>106</v>
      </c>
      <c r="E43" s="146" t="s">
        <v>301</v>
      </c>
      <c r="F43" s="147">
        <v>16721.47</v>
      </c>
      <c r="G43" s="30"/>
    </row>
    <row r="44" spans="1:7" ht="30.75" customHeight="1">
      <c r="A44" s="174">
        <f t="shared" si="0"/>
        <v>38</v>
      </c>
      <c r="B44" s="143">
        <v>43181</v>
      </c>
      <c r="C44" s="149">
        <v>663</v>
      </c>
      <c r="D44" s="145" t="s">
        <v>141</v>
      </c>
      <c r="E44" s="146" t="s">
        <v>142</v>
      </c>
      <c r="F44" s="147">
        <v>2515.6799999999998</v>
      </c>
      <c r="G44" s="30"/>
    </row>
    <row r="45" spans="1:7" ht="45" customHeight="1">
      <c r="A45" s="174">
        <f t="shared" si="0"/>
        <v>39</v>
      </c>
      <c r="B45" s="143">
        <v>43181</v>
      </c>
      <c r="C45" s="149">
        <v>664</v>
      </c>
      <c r="D45" s="146" t="s">
        <v>143</v>
      </c>
      <c r="E45" s="146" t="s">
        <v>144</v>
      </c>
      <c r="F45" s="147">
        <v>194.81</v>
      </c>
      <c r="G45" s="30"/>
    </row>
    <row r="46" spans="1:7" ht="35.25" customHeight="1">
      <c r="A46" s="174">
        <f t="shared" si="0"/>
        <v>40</v>
      </c>
      <c r="B46" s="143">
        <v>43181</v>
      </c>
      <c r="C46" s="149">
        <v>665</v>
      </c>
      <c r="D46" s="146" t="s">
        <v>145</v>
      </c>
      <c r="E46" s="146" t="s">
        <v>146</v>
      </c>
      <c r="F46" s="147">
        <v>5355</v>
      </c>
      <c r="G46" s="30"/>
    </row>
    <row r="47" spans="1:7" ht="30" customHeight="1">
      <c r="A47" s="174">
        <f t="shared" si="0"/>
        <v>41</v>
      </c>
      <c r="B47" s="143">
        <v>43181</v>
      </c>
      <c r="C47" s="149">
        <v>672</v>
      </c>
      <c r="D47" s="145" t="s">
        <v>110</v>
      </c>
      <c r="E47" s="146" t="s">
        <v>147</v>
      </c>
      <c r="F47" s="147">
        <v>30922.2</v>
      </c>
      <c r="G47" s="30"/>
    </row>
    <row r="48" spans="1:7" ht="39" customHeight="1">
      <c r="A48" s="174">
        <f t="shared" si="0"/>
        <v>42</v>
      </c>
      <c r="B48" s="143">
        <v>43181</v>
      </c>
      <c r="C48" s="149">
        <v>682</v>
      </c>
      <c r="D48" s="145" t="s">
        <v>100</v>
      </c>
      <c r="E48" s="146" t="s">
        <v>148</v>
      </c>
      <c r="F48" s="147">
        <v>2257</v>
      </c>
      <c r="G48" s="30"/>
    </row>
    <row r="49" spans="1:7" ht="41.25" customHeight="1">
      <c r="A49" s="174">
        <f t="shared" si="0"/>
        <v>43</v>
      </c>
      <c r="B49" s="160">
        <v>43181</v>
      </c>
      <c r="C49" s="149">
        <v>684</v>
      </c>
      <c r="D49" s="145" t="s">
        <v>149</v>
      </c>
      <c r="E49" s="146" t="s">
        <v>150</v>
      </c>
      <c r="F49" s="147">
        <v>6342.84</v>
      </c>
      <c r="G49" s="30"/>
    </row>
    <row r="50" spans="1:7" ht="54.75" customHeight="1">
      <c r="A50" s="174">
        <f t="shared" si="0"/>
        <v>44</v>
      </c>
      <c r="B50" s="143">
        <v>43181</v>
      </c>
      <c r="C50" s="149">
        <v>685</v>
      </c>
      <c r="D50" s="161" t="s">
        <v>151</v>
      </c>
      <c r="E50" s="146" t="s">
        <v>152</v>
      </c>
      <c r="F50" s="147">
        <v>361.01</v>
      </c>
      <c r="G50" s="30"/>
    </row>
    <row r="51" spans="1:7" ht="55.5" customHeight="1">
      <c r="A51" s="174">
        <f t="shared" si="0"/>
        <v>45</v>
      </c>
      <c r="B51" s="143">
        <v>43181</v>
      </c>
      <c r="C51" s="149">
        <v>686</v>
      </c>
      <c r="D51" s="161" t="s">
        <v>151</v>
      </c>
      <c r="E51" s="146" t="s">
        <v>302</v>
      </c>
      <c r="F51" s="147">
        <v>131.28</v>
      </c>
      <c r="G51" s="30"/>
    </row>
    <row r="52" spans="1:7" ht="42" customHeight="1">
      <c r="A52" s="174">
        <f t="shared" si="0"/>
        <v>46</v>
      </c>
      <c r="B52" s="143">
        <v>43181</v>
      </c>
      <c r="C52" s="149">
        <v>687</v>
      </c>
      <c r="D52" s="161" t="s">
        <v>151</v>
      </c>
      <c r="E52" s="145" t="s">
        <v>153</v>
      </c>
      <c r="F52" s="147">
        <v>338.68</v>
      </c>
      <c r="G52" s="30"/>
    </row>
    <row r="53" spans="1:7" ht="57" customHeight="1">
      <c r="A53" s="174">
        <f t="shared" si="0"/>
        <v>47</v>
      </c>
      <c r="B53" s="143">
        <v>43181</v>
      </c>
      <c r="C53" s="149">
        <v>688</v>
      </c>
      <c r="D53" s="161" t="s">
        <v>151</v>
      </c>
      <c r="E53" s="145" t="s">
        <v>154</v>
      </c>
      <c r="F53" s="147">
        <v>3924.22</v>
      </c>
      <c r="G53" s="30"/>
    </row>
    <row r="54" spans="1:7" ht="35.25" customHeight="1">
      <c r="A54" s="174">
        <f t="shared" si="0"/>
        <v>48</v>
      </c>
      <c r="B54" s="143">
        <v>43181</v>
      </c>
      <c r="C54" s="149">
        <v>689</v>
      </c>
      <c r="D54" s="145" t="s">
        <v>155</v>
      </c>
      <c r="E54" s="145" t="s">
        <v>156</v>
      </c>
      <c r="F54" s="147">
        <v>270</v>
      </c>
      <c r="G54" s="30"/>
    </row>
    <row r="55" spans="1:7" ht="48" customHeight="1">
      <c r="A55" s="174">
        <f t="shared" si="0"/>
        <v>49</v>
      </c>
      <c r="B55" s="143">
        <v>43181</v>
      </c>
      <c r="C55" s="144">
        <v>690</v>
      </c>
      <c r="D55" s="161" t="s">
        <v>157</v>
      </c>
      <c r="E55" s="161" t="s">
        <v>303</v>
      </c>
      <c r="F55" s="162">
        <v>5209.05</v>
      </c>
    </row>
    <row r="56" spans="1:7" ht="33">
      <c r="A56" s="174">
        <f t="shared" si="0"/>
        <v>50</v>
      </c>
      <c r="B56" s="143">
        <v>43181</v>
      </c>
      <c r="C56" s="163">
        <v>698</v>
      </c>
      <c r="D56" s="59" t="s">
        <v>158</v>
      </c>
      <c r="E56" s="59" t="s">
        <v>304</v>
      </c>
      <c r="F56" s="162">
        <v>8019.65</v>
      </c>
    </row>
    <row r="57" spans="1:7">
      <c r="A57" s="174">
        <f t="shared" si="0"/>
        <v>51</v>
      </c>
      <c r="B57" s="143">
        <v>43182</v>
      </c>
      <c r="C57" s="163">
        <v>201</v>
      </c>
      <c r="D57" s="150" t="s">
        <v>107</v>
      </c>
      <c r="E57" s="59" t="s">
        <v>159</v>
      </c>
      <c r="F57" s="162">
        <v>1270</v>
      </c>
      <c r="G57" s="30"/>
    </row>
    <row r="58" spans="1:7">
      <c r="A58" s="174">
        <f t="shared" si="0"/>
        <v>52</v>
      </c>
      <c r="B58" s="143">
        <v>43182</v>
      </c>
      <c r="C58" s="163">
        <v>666</v>
      </c>
      <c r="D58" s="59" t="s">
        <v>160</v>
      </c>
      <c r="E58" s="59" t="s">
        <v>305</v>
      </c>
      <c r="F58" s="162">
        <v>214.2</v>
      </c>
    </row>
    <row r="59" spans="1:7" ht="33">
      <c r="A59" s="174">
        <f t="shared" si="0"/>
        <v>53</v>
      </c>
      <c r="B59" s="143">
        <v>43182</v>
      </c>
      <c r="C59" s="163">
        <v>667</v>
      </c>
      <c r="D59" s="59" t="s">
        <v>161</v>
      </c>
      <c r="E59" s="59" t="s">
        <v>162</v>
      </c>
      <c r="F59" s="162">
        <v>297.5</v>
      </c>
    </row>
    <row r="60" spans="1:7" ht="33">
      <c r="A60" s="174">
        <f t="shared" si="0"/>
        <v>54</v>
      </c>
      <c r="B60" s="143">
        <v>43182</v>
      </c>
      <c r="C60" s="163">
        <v>668</v>
      </c>
      <c r="D60" s="59" t="s">
        <v>163</v>
      </c>
      <c r="E60" s="59" t="s">
        <v>164</v>
      </c>
      <c r="F60" s="162">
        <v>985.3</v>
      </c>
    </row>
    <row r="61" spans="1:7" ht="33">
      <c r="A61" s="174">
        <f t="shared" si="0"/>
        <v>55</v>
      </c>
      <c r="B61" s="143">
        <v>43182</v>
      </c>
      <c r="C61" s="163">
        <v>669</v>
      </c>
      <c r="D61" s="59" t="s">
        <v>165</v>
      </c>
      <c r="E61" s="59" t="s">
        <v>166</v>
      </c>
      <c r="F61" s="162">
        <v>23530.85</v>
      </c>
    </row>
    <row r="62" spans="1:7">
      <c r="A62" s="174">
        <f t="shared" si="0"/>
        <v>56</v>
      </c>
      <c r="B62" s="143">
        <v>43182</v>
      </c>
      <c r="C62" s="163">
        <v>669</v>
      </c>
      <c r="D62" s="59" t="s">
        <v>167</v>
      </c>
      <c r="E62" s="59" t="s">
        <v>168</v>
      </c>
      <c r="F62" s="162">
        <v>421.26</v>
      </c>
    </row>
    <row r="63" spans="1:7">
      <c r="A63" s="174">
        <f t="shared" si="0"/>
        <v>57</v>
      </c>
      <c r="B63" s="143">
        <v>43182</v>
      </c>
      <c r="C63" s="163">
        <v>671</v>
      </c>
      <c r="D63" s="59" t="s">
        <v>167</v>
      </c>
      <c r="E63" s="59" t="s">
        <v>168</v>
      </c>
      <c r="F63" s="162">
        <v>321.3</v>
      </c>
    </row>
    <row r="64" spans="1:7" ht="33">
      <c r="A64" s="174">
        <f t="shared" si="0"/>
        <v>58</v>
      </c>
      <c r="B64" s="143">
        <v>43182</v>
      </c>
      <c r="C64" s="163">
        <v>673</v>
      </c>
      <c r="D64" s="59" t="s">
        <v>161</v>
      </c>
      <c r="E64" s="59" t="s">
        <v>306</v>
      </c>
      <c r="F64" s="162">
        <v>1100.75</v>
      </c>
    </row>
    <row r="65" spans="1:6">
      <c r="A65" s="174">
        <f t="shared" si="0"/>
        <v>59</v>
      </c>
      <c r="B65" s="143">
        <v>43182</v>
      </c>
      <c r="C65" s="163">
        <v>675</v>
      </c>
      <c r="D65" s="59" t="s">
        <v>169</v>
      </c>
      <c r="E65" s="59" t="s">
        <v>170</v>
      </c>
      <c r="F65" s="162">
        <v>610.29</v>
      </c>
    </row>
    <row r="66" spans="1:6">
      <c r="A66" s="174">
        <f t="shared" si="0"/>
        <v>60</v>
      </c>
      <c r="B66" s="143">
        <v>43182</v>
      </c>
      <c r="C66" s="163">
        <v>676</v>
      </c>
      <c r="D66" s="59" t="s">
        <v>114</v>
      </c>
      <c r="E66" s="59" t="s">
        <v>307</v>
      </c>
      <c r="F66" s="162">
        <v>954.43</v>
      </c>
    </row>
    <row r="67" spans="1:6" ht="33">
      <c r="A67" s="174">
        <f t="shared" si="0"/>
        <v>61</v>
      </c>
      <c r="B67" s="143">
        <v>43182</v>
      </c>
      <c r="C67" s="163">
        <v>678</v>
      </c>
      <c r="D67" s="59" t="s">
        <v>171</v>
      </c>
      <c r="E67" s="59" t="s">
        <v>172</v>
      </c>
      <c r="F67" s="162">
        <v>1249.5</v>
      </c>
    </row>
    <row r="68" spans="1:6" ht="33">
      <c r="A68" s="174">
        <f t="shared" si="0"/>
        <v>62</v>
      </c>
      <c r="B68" s="143">
        <v>43182</v>
      </c>
      <c r="C68" s="163">
        <v>679</v>
      </c>
      <c r="D68" s="59" t="s">
        <v>110</v>
      </c>
      <c r="E68" s="59" t="s">
        <v>173</v>
      </c>
      <c r="F68" s="162">
        <v>4520.55</v>
      </c>
    </row>
    <row r="69" spans="1:6">
      <c r="A69" s="174">
        <f t="shared" si="0"/>
        <v>63</v>
      </c>
      <c r="B69" s="143">
        <v>43182</v>
      </c>
      <c r="C69" s="163">
        <v>680</v>
      </c>
      <c r="D69" s="59" t="s">
        <v>174</v>
      </c>
      <c r="E69" s="59" t="s">
        <v>175</v>
      </c>
      <c r="F69" s="162">
        <v>860</v>
      </c>
    </row>
    <row r="70" spans="1:6" ht="33">
      <c r="A70" s="174">
        <f t="shared" si="0"/>
        <v>64</v>
      </c>
      <c r="B70" s="143">
        <v>43182</v>
      </c>
      <c r="C70" s="163">
        <v>681</v>
      </c>
      <c r="D70" s="59" t="s">
        <v>161</v>
      </c>
      <c r="E70" s="59" t="s">
        <v>308</v>
      </c>
      <c r="F70" s="162">
        <v>1820.7</v>
      </c>
    </row>
    <row r="71" spans="1:6">
      <c r="A71" s="174">
        <f t="shared" si="0"/>
        <v>65</v>
      </c>
      <c r="B71" s="143">
        <v>43182</v>
      </c>
      <c r="C71" s="163">
        <v>683</v>
      </c>
      <c r="D71" s="59" t="s">
        <v>176</v>
      </c>
      <c r="E71" s="59" t="s">
        <v>177</v>
      </c>
      <c r="F71" s="162">
        <v>928.24</v>
      </c>
    </row>
    <row r="72" spans="1:6">
      <c r="A72" s="174">
        <f t="shared" si="0"/>
        <v>66</v>
      </c>
      <c r="B72" s="143">
        <v>43182</v>
      </c>
      <c r="C72" s="163">
        <v>691</v>
      </c>
      <c r="D72" s="59" t="s">
        <v>178</v>
      </c>
      <c r="E72" s="59" t="s">
        <v>179</v>
      </c>
      <c r="F72" s="162">
        <v>872.85</v>
      </c>
    </row>
    <row r="73" spans="1:6" ht="33">
      <c r="A73" s="174">
        <f t="shared" ref="A73:A104" si="1">1+A72</f>
        <v>67</v>
      </c>
      <c r="B73" s="143">
        <v>43182</v>
      </c>
      <c r="C73" s="163">
        <v>692</v>
      </c>
      <c r="D73" s="59" t="s">
        <v>178</v>
      </c>
      <c r="E73" s="59" t="s">
        <v>180</v>
      </c>
      <c r="F73" s="162">
        <v>2665.74</v>
      </c>
    </row>
    <row r="74" spans="1:6" ht="33">
      <c r="A74" s="174">
        <f t="shared" si="1"/>
        <v>68</v>
      </c>
      <c r="B74" s="143">
        <v>43182</v>
      </c>
      <c r="C74" s="163">
        <v>697</v>
      </c>
      <c r="D74" s="59" t="s">
        <v>181</v>
      </c>
      <c r="E74" s="137" t="s">
        <v>182</v>
      </c>
      <c r="F74" s="162">
        <v>3722.72</v>
      </c>
    </row>
    <row r="75" spans="1:6" ht="33">
      <c r="A75" s="174">
        <f t="shared" si="1"/>
        <v>69</v>
      </c>
      <c r="B75" s="143">
        <v>43182</v>
      </c>
      <c r="C75" s="163">
        <v>699</v>
      </c>
      <c r="D75" s="59" t="s">
        <v>183</v>
      </c>
      <c r="E75" s="59" t="s">
        <v>184</v>
      </c>
      <c r="F75" s="162">
        <v>1368.5</v>
      </c>
    </row>
    <row r="76" spans="1:6">
      <c r="A76" s="174">
        <f t="shared" si="1"/>
        <v>70</v>
      </c>
      <c r="B76" s="143">
        <v>43185</v>
      </c>
      <c r="C76" s="163">
        <v>206</v>
      </c>
      <c r="D76" s="150" t="s">
        <v>107</v>
      </c>
      <c r="E76" s="155" t="s">
        <v>185</v>
      </c>
      <c r="F76" s="162">
        <v>1544.98</v>
      </c>
    </row>
    <row r="77" spans="1:6">
      <c r="A77" s="174">
        <f t="shared" si="1"/>
        <v>71</v>
      </c>
      <c r="B77" s="143">
        <v>43185</v>
      </c>
      <c r="C77" s="163">
        <v>674</v>
      </c>
      <c r="D77" s="59" t="s">
        <v>169</v>
      </c>
      <c r="E77" s="59" t="s">
        <v>186</v>
      </c>
      <c r="F77" s="162">
        <v>1231.69</v>
      </c>
    </row>
    <row r="78" spans="1:6">
      <c r="A78" s="174">
        <f t="shared" si="1"/>
        <v>72</v>
      </c>
      <c r="B78" s="143">
        <v>43185</v>
      </c>
      <c r="C78" s="163">
        <v>705</v>
      </c>
      <c r="D78" s="59" t="s">
        <v>187</v>
      </c>
      <c r="E78" s="59" t="s">
        <v>188</v>
      </c>
      <c r="F78" s="162">
        <v>105</v>
      </c>
    </row>
    <row r="79" spans="1:6" ht="33">
      <c r="A79" s="174">
        <f t="shared" si="1"/>
        <v>73</v>
      </c>
      <c r="B79" s="143">
        <v>43185</v>
      </c>
      <c r="C79" s="163">
        <v>706</v>
      </c>
      <c r="D79" s="59" t="s">
        <v>189</v>
      </c>
      <c r="E79" s="59" t="s">
        <v>190</v>
      </c>
      <c r="F79" s="162">
        <v>373.05</v>
      </c>
    </row>
    <row r="80" spans="1:6">
      <c r="A80" s="174">
        <f t="shared" si="1"/>
        <v>74</v>
      </c>
      <c r="B80" s="143">
        <v>43185</v>
      </c>
      <c r="C80" s="163">
        <v>708</v>
      </c>
      <c r="D80" s="153" t="s">
        <v>114</v>
      </c>
      <c r="E80" s="146" t="s">
        <v>191</v>
      </c>
      <c r="F80" s="162">
        <v>190.97</v>
      </c>
    </row>
    <row r="81" spans="1:7" ht="41.25" customHeight="1">
      <c r="A81" s="174">
        <f t="shared" si="1"/>
        <v>75</v>
      </c>
      <c r="B81" s="143">
        <v>43185</v>
      </c>
      <c r="C81" s="163">
        <v>709</v>
      </c>
      <c r="D81" s="59" t="s">
        <v>192</v>
      </c>
      <c r="E81" s="137" t="s">
        <v>193</v>
      </c>
      <c r="F81" s="162">
        <v>55.43</v>
      </c>
    </row>
    <row r="82" spans="1:7" ht="41.25" customHeight="1">
      <c r="A82" s="174">
        <f t="shared" si="1"/>
        <v>76</v>
      </c>
      <c r="B82" s="143">
        <v>43185</v>
      </c>
      <c r="C82" s="163">
        <v>710</v>
      </c>
      <c r="D82" s="59" t="s">
        <v>192</v>
      </c>
      <c r="E82" s="137" t="s">
        <v>194</v>
      </c>
      <c r="F82" s="162">
        <v>282.52</v>
      </c>
    </row>
    <row r="83" spans="1:7">
      <c r="A83" s="174">
        <f t="shared" si="1"/>
        <v>77</v>
      </c>
      <c r="B83" s="143">
        <v>43185</v>
      </c>
      <c r="C83" s="163">
        <v>711</v>
      </c>
      <c r="D83" s="14" t="s">
        <v>195</v>
      </c>
      <c r="E83" s="59" t="s">
        <v>196</v>
      </c>
      <c r="F83" s="162">
        <v>860.72</v>
      </c>
    </row>
    <row r="84" spans="1:7">
      <c r="A84" s="174">
        <f t="shared" si="1"/>
        <v>78</v>
      </c>
      <c r="B84" s="143">
        <v>43185</v>
      </c>
      <c r="C84" s="163">
        <v>712</v>
      </c>
      <c r="D84" s="14" t="s">
        <v>197</v>
      </c>
      <c r="E84" s="59" t="s">
        <v>198</v>
      </c>
      <c r="F84" s="162">
        <v>1118.3</v>
      </c>
    </row>
    <row r="85" spans="1:7">
      <c r="A85" s="174">
        <f t="shared" si="1"/>
        <v>79</v>
      </c>
      <c r="B85" s="143">
        <v>43185</v>
      </c>
      <c r="C85" s="163">
        <v>713</v>
      </c>
      <c r="D85" s="14" t="s">
        <v>197</v>
      </c>
      <c r="E85" s="59" t="s">
        <v>199</v>
      </c>
      <c r="F85" s="162">
        <v>849.96</v>
      </c>
    </row>
    <row r="86" spans="1:7">
      <c r="A86" s="174">
        <f t="shared" si="1"/>
        <v>80</v>
      </c>
      <c r="B86" s="143">
        <v>43185</v>
      </c>
      <c r="C86" s="163">
        <v>714</v>
      </c>
      <c r="D86" s="14" t="s">
        <v>197</v>
      </c>
      <c r="E86" s="59" t="s">
        <v>198</v>
      </c>
      <c r="F86" s="162">
        <v>4102.4799999999996</v>
      </c>
    </row>
    <row r="87" spans="1:7">
      <c r="A87" s="174">
        <f t="shared" si="1"/>
        <v>81</v>
      </c>
      <c r="B87" s="143">
        <v>43185</v>
      </c>
      <c r="C87" s="163">
        <v>715</v>
      </c>
      <c r="D87" s="14" t="s">
        <v>200</v>
      </c>
      <c r="E87" s="59" t="s">
        <v>199</v>
      </c>
      <c r="F87" s="162">
        <v>891</v>
      </c>
    </row>
    <row r="88" spans="1:7" ht="49.5">
      <c r="A88" s="174">
        <f t="shared" si="1"/>
        <v>82</v>
      </c>
      <c r="B88" s="143">
        <v>43185</v>
      </c>
      <c r="C88" s="163">
        <v>716</v>
      </c>
      <c r="D88" s="14" t="s">
        <v>201</v>
      </c>
      <c r="E88" s="59" t="s">
        <v>202</v>
      </c>
      <c r="F88" s="162">
        <v>3015</v>
      </c>
    </row>
    <row r="89" spans="1:7" ht="33">
      <c r="A89" s="174">
        <f t="shared" si="1"/>
        <v>83</v>
      </c>
      <c r="B89" s="143">
        <v>43185</v>
      </c>
      <c r="C89" s="163">
        <v>720</v>
      </c>
      <c r="D89" s="14" t="s">
        <v>203</v>
      </c>
      <c r="E89" s="59" t="s">
        <v>204</v>
      </c>
      <c r="F89" s="162">
        <v>12.5</v>
      </c>
    </row>
    <row r="90" spans="1:7" ht="33">
      <c r="A90" s="174">
        <f t="shared" si="1"/>
        <v>84</v>
      </c>
      <c r="B90" s="143">
        <v>43185</v>
      </c>
      <c r="C90" s="163">
        <v>721</v>
      </c>
      <c r="D90" s="14" t="s">
        <v>205</v>
      </c>
      <c r="E90" s="59" t="s">
        <v>204</v>
      </c>
      <c r="F90" s="162">
        <v>12.5</v>
      </c>
    </row>
    <row r="91" spans="1:7" ht="33">
      <c r="A91" s="174">
        <f t="shared" si="1"/>
        <v>85</v>
      </c>
      <c r="B91" s="143">
        <v>43185</v>
      </c>
      <c r="C91" s="163">
        <v>722</v>
      </c>
      <c r="D91" s="14" t="s">
        <v>206</v>
      </c>
      <c r="E91" s="59" t="s">
        <v>204</v>
      </c>
      <c r="F91" s="162">
        <v>12.5</v>
      </c>
    </row>
    <row r="92" spans="1:7" ht="33">
      <c r="A92" s="174">
        <f t="shared" si="1"/>
        <v>86</v>
      </c>
      <c r="B92" s="143">
        <v>43185</v>
      </c>
      <c r="C92" s="163">
        <v>723</v>
      </c>
      <c r="D92" s="14" t="s">
        <v>207</v>
      </c>
      <c r="E92" s="59" t="s">
        <v>204</v>
      </c>
      <c r="F92" s="162">
        <v>12.5</v>
      </c>
    </row>
    <row r="93" spans="1:7" ht="33">
      <c r="A93" s="174">
        <f t="shared" si="1"/>
        <v>87</v>
      </c>
      <c r="B93" s="143">
        <v>43186</v>
      </c>
      <c r="C93" s="163">
        <v>207</v>
      </c>
      <c r="D93" s="150" t="s">
        <v>107</v>
      </c>
      <c r="E93" s="59" t="s">
        <v>309</v>
      </c>
      <c r="F93" s="162">
        <v>705</v>
      </c>
      <c r="G93" s="30"/>
    </row>
    <row r="94" spans="1:7">
      <c r="A94" s="174">
        <f t="shared" si="1"/>
        <v>88</v>
      </c>
      <c r="B94" s="143">
        <v>43186</v>
      </c>
      <c r="C94" s="163">
        <v>725</v>
      </c>
      <c r="D94" s="14" t="s">
        <v>208</v>
      </c>
      <c r="E94" s="59" t="s">
        <v>209</v>
      </c>
      <c r="F94" s="162">
        <v>53103.75</v>
      </c>
    </row>
    <row r="95" spans="1:7">
      <c r="A95" s="174">
        <f t="shared" si="1"/>
        <v>89</v>
      </c>
      <c r="B95" s="164">
        <v>43187</v>
      </c>
      <c r="C95" s="144">
        <v>730</v>
      </c>
      <c r="D95" s="165" t="s">
        <v>210</v>
      </c>
      <c r="E95" s="161" t="s">
        <v>211</v>
      </c>
      <c r="F95" s="162">
        <v>137.44999999999999</v>
      </c>
    </row>
    <row r="96" spans="1:7">
      <c r="A96" s="174">
        <f t="shared" si="1"/>
        <v>90</v>
      </c>
      <c r="B96" s="164">
        <v>43187</v>
      </c>
      <c r="C96" s="144">
        <v>731</v>
      </c>
      <c r="D96" s="165" t="s">
        <v>212</v>
      </c>
      <c r="E96" s="161" t="s">
        <v>213</v>
      </c>
      <c r="F96" s="162">
        <v>664.02</v>
      </c>
    </row>
    <row r="97" spans="1:6">
      <c r="A97" s="174">
        <f t="shared" si="1"/>
        <v>91</v>
      </c>
      <c r="B97" s="164">
        <v>43187</v>
      </c>
      <c r="C97" s="144">
        <v>732</v>
      </c>
      <c r="D97" s="165" t="s">
        <v>214</v>
      </c>
      <c r="E97" s="161" t="s">
        <v>215</v>
      </c>
      <c r="F97" s="162">
        <v>1059.0999999999999</v>
      </c>
    </row>
    <row r="98" spans="1:6">
      <c r="A98" s="174">
        <f t="shared" si="1"/>
        <v>92</v>
      </c>
      <c r="B98" s="164">
        <v>43187</v>
      </c>
      <c r="C98" s="144">
        <v>733</v>
      </c>
      <c r="D98" s="165" t="s">
        <v>216</v>
      </c>
      <c r="E98" s="161" t="s">
        <v>217</v>
      </c>
      <c r="F98" s="162">
        <v>232.05</v>
      </c>
    </row>
    <row r="99" spans="1:6">
      <c r="A99" s="174">
        <f t="shared" si="1"/>
        <v>93</v>
      </c>
      <c r="B99" s="164">
        <v>43187</v>
      </c>
      <c r="C99" s="144">
        <v>734</v>
      </c>
      <c r="D99" s="165" t="s">
        <v>176</v>
      </c>
      <c r="E99" s="161" t="s">
        <v>218</v>
      </c>
      <c r="F99" s="162">
        <v>2080.2399999999998</v>
      </c>
    </row>
    <row r="100" spans="1:6" ht="33">
      <c r="A100" s="174">
        <f t="shared" si="1"/>
        <v>94</v>
      </c>
      <c r="B100" s="160">
        <v>43187</v>
      </c>
      <c r="C100" s="144">
        <v>231</v>
      </c>
      <c r="D100" s="150" t="s">
        <v>107</v>
      </c>
      <c r="E100" s="146" t="s">
        <v>219</v>
      </c>
      <c r="F100" s="162">
        <v>2800</v>
      </c>
    </row>
    <row r="101" spans="1:6">
      <c r="A101" s="174">
        <f t="shared" si="1"/>
        <v>95</v>
      </c>
      <c r="B101" s="160">
        <v>43188</v>
      </c>
      <c r="C101" s="144">
        <v>240</v>
      </c>
      <c r="D101" s="150" t="s">
        <v>107</v>
      </c>
      <c r="E101" s="146" t="s">
        <v>220</v>
      </c>
      <c r="F101" s="162">
        <v>1200</v>
      </c>
    </row>
    <row r="102" spans="1:6">
      <c r="A102" s="174">
        <f t="shared" si="1"/>
        <v>96</v>
      </c>
      <c r="B102" s="164">
        <v>43188</v>
      </c>
      <c r="C102" s="144">
        <v>738</v>
      </c>
      <c r="D102" s="165" t="s">
        <v>221</v>
      </c>
      <c r="E102" s="161" t="s">
        <v>222</v>
      </c>
      <c r="F102" s="162">
        <v>232.84</v>
      </c>
    </row>
    <row r="103" spans="1:6">
      <c r="A103" s="174">
        <f t="shared" si="1"/>
        <v>97</v>
      </c>
      <c r="B103" s="164">
        <v>43188</v>
      </c>
      <c r="C103" s="144">
        <v>739</v>
      </c>
      <c r="D103" s="165" t="s">
        <v>223</v>
      </c>
      <c r="E103" s="161" t="s">
        <v>222</v>
      </c>
      <c r="F103" s="162">
        <v>2213.4</v>
      </c>
    </row>
    <row r="104" spans="1:6" ht="17.25" thickBot="1">
      <c r="A104" s="174">
        <f t="shared" si="1"/>
        <v>98</v>
      </c>
      <c r="B104" s="166">
        <v>43189</v>
      </c>
      <c r="C104" s="167">
        <v>724</v>
      </c>
      <c r="D104" s="168" t="s">
        <v>224</v>
      </c>
      <c r="E104" s="168" t="s">
        <v>225</v>
      </c>
      <c r="F104" s="169">
        <v>64432.08</v>
      </c>
    </row>
    <row r="105" spans="1:6" ht="17.25" thickBot="1">
      <c r="A105" s="170"/>
      <c r="B105" s="171"/>
      <c r="C105" s="171"/>
      <c r="D105" s="172" t="s">
        <v>226</v>
      </c>
      <c r="E105" s="173"/>
      <c r="F105" s="177">
        <f>SUM(F7:F104)</f>
        <v>428324.2199999998</v>
      </c>
    </row>
    <row r="108" spans="1:6">
      <c r="F108" s="4"/>
    </row>
    <row r="109" spans="1:6">
      <c r="F109" s="4"/>
    </row>
    <row r="111" spans="1:6">
      <c r="F111" s="4"/>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6"/>
  <sheetViews>
    <sheetView workbookViewId="0">
      <selection activeCell="E20" sqref="E20"/>
    </sheetView>
  </sheetViews>
  <sheetFormatPr defaultRowHeight="16.5"/>
  <cols>
    <col min="1" max="1" width="8" style="11" customWidth="1"/>
    <col min="2" max="2" width="12.85546875" style="11" customWidth="1"/>
    <col min="3" max="3" width="22.5703125" style="11" customWidth="1"/>
    <col min="4" max="4" width="24.85546875" style="11" customWidth="1"/>
    <col min="5" max="5" width="36" style="28" customWidth="1"/>
    <col min="6" max="6" width="18.28515625" style="11" customWidth="1"/>
    <col min="7" max="7" width="21.140625" style="11" customWidth="1"/>
    <col min="8" max="8" width="11.28515625" style="11" customWidth="1"/>
    <col min="9" max="256" width="9.140625" style="11"/>
    <col min="257" max="257" width="6.5703125" style="11" customWidth="1"/>
    <col min="258" max="258" width="12.85546875" style="11" customWidth="1"/>
    <col min="259" max="259" width="13.7109375" style="11" customWidth="1"/>
    <col min="260" max="260" width="21.85546875" style="11" customWidth="1"/>
    <col min="261" max="261" width="32" style="11" customWidth="1"/>
    <col min="262" max="262" width="12.85546875" style="11" customWidth="1"/>
    <col min="263" max="263" width="21.140625" style="11" customWidth="1"/>
    <col min="264" max="264" width="11.28515625" style="11" customWidth="1"/>
    <col min="265" max="512" width="9.140625" style="11"/>
    <col min="513" max="513" width="6.5703125" style="11" customWidth="1"/>
    <col min="514" max="514" width="12.85546875" style="11" customWidth="1"/>
    <col min="515" max="515" width="13.7109375" style="11" customWidth="1"/>
    <col min="516" max="516" width="21.85546875" style="11" customWidth="1"/>
    <col min="517" max="517" width="32" style="11" customWidth="1"/>
    <col min="518" max="518" width="12.85546875" style="11" customWidth="1"/>
    <col min="519" max="519" width="21.140625" style="11" customWidth="1"/>
    <col min="520" max="520" width="11.28515625" style="11" customWidth="1"/>
    <col min="521" max="768" width="9.140625" style="11"/>
    <col min="769" max="769" width="6.5703125" style="11" customWidth="1"/>
    <col min="770" max="770" width="12.85546875" style="11" customWidth="1"/>
    <col min="771" max="771" width="13.7109375" style="11" customWidth="1"/>
    <col min="772" max="772" width="21.85546875" style="11" customWidth="1"/>
    <col min="773" max="773" width="32" style="11" customWidth="1"/>
    <col min="774" max="774" width="12.85546875" style="11" customWidth="1"/>
    <col min="775" max="775" width="21.140625" style="11" customWidth="1"/>
    <col min="776" max="776" width="11.28515625" style="11" customWidth="1"/>
    <col min="777" max="1024" width="9.140625" style="11"/>
    <col min="1025" max="1025" width="6.5703125" style="11" customWidth="1"/>
    <col min="1026" max="1026" width="12.85546875" style="11" customWidth="1"/>
    <col min="1027" max="1027" width="13.7109375" style="11" customWidth="1"/>
    <col min="1028" max="1028" width="21.85546875" style="11" customWidth="1"/>
    <col min="1029" max="1029" width="32" style="11" customWidth="1"/>
    <col min="1030" max="1030" width="12.85546875" style="11" customWidth="1"/>
    <col min="1031" max="1031" width="21.140625" style="11" customWidth="1"/>
    <col min="1032" max="1032" width="11.28515625" style="11" customWidth="1"/>
    <col min="1033" max="1280" width="9.140625" style="11"/>
    <col min="1281" max="1281" width="6.5703125" style="11" customWidth="1"/>
    <col min="1282" max="1282" width="12.85546875" style="11" customWidth="1"/>
    <col min="1283" max="1283" width="13.7109375" style="11" customWidth="1"/>
    <col min="1284" max="1284" width="21.85546875" style="11" customWidth="1"/>
    <col min="1285" max="1285" width="32" style="11" customWidth="1"/>
    <col min="1286" max="1286" width="12.85546875" style="11" customWidth="1"/>
    <col min="1287" max="1287" width="21.140625" style="11" customWidth="1"/>
    <col min="1288" max="1288" width="11.28515625" style="11" customWidth="1"/>
    <col min="1289" max="1536" width="9.140625" style="11"/>
    <col min="1537" max="1537" width="6.5703125" style="11" customWidth="1"/>
    <col min="1538" max="1538" width="12.85546875" style="11" customWidth="1"/>
    <col min="1539" max="1539" width="13.7109375" style="11" customWidth="1"/>
    <col min="1540" max="1540" width="21.85546875" style="11" customWidth="1"/>
    <col min="1541" max="1541" width="32" style="11" customWidth="1"/>
    <col min="1542" max="1542" width="12.85546875" style="11" customWidth="1"/>
    <col min="1543" max="1543" width="21.140625" style="11" customWidth="1"/>
    <col min="1544" max="1544" width="11.28515625" style="11" customWidth="1"/>
    <col min="1545" max="1792" width="9.140625" style="11"/>
    <col min="1793" max="1793" width="6.5703125" style="11" customWidth="1"/>
    <col min="1794" max="1794" width="12.85546875" style="11" customWidth="1"/>
    <col min="1795" max="1795" width="13.7109375" style="11" customWidth="1"/>
    <col min="1796" max="1796" width="21.85546875" style="11" customWidth="1"/>
    <col min="1797" max="1797" width="32" style="11" customWidth="1"/>
    <col min="1798" max="1798" width="12.85546875" style="11" customWidth="1"/>
    <col min="1799" max="1799" width="21.140625" style="11" customWidth="1"/>
    <col min="1800" max="1800" width="11.28515625" style="11" customWidth="1"/>
    <col min="1801" max="2048" width="9.140625" style="11"/>
    <col min="2049" max="2049" width="6.5703125" style="11" customWidth="1"/>
    <col min="2050" max="2050" width="12.85546875" style="11" customWidth="1"/>
    <col min="2051" max="2051" width="13.7109375" style="11" customWidth="1"/>
    <col min="2052" max="2052" width="21.85546875" style="11" customWidth="1"/>
    <col min="2053" max="2053" width="32" style="11" customWidth="1"/>
    <col min="2054" max="2054" width="12.85546875" style="11" customWidth="1"/>
    <col min="2055" max="2055" width="21.140625" style="11" customWidth="1"/>
    <col min="2056" max="2056" width="11.28515625" style="11" customWidth="1"/>
    <col min="2057" max="2304" width="9.140625" style="11"/>
    <col min="2305" max="2305" width="6.5703125" style="11" customWidth="1"/>
    <col min="2306" max="2306" width="12.85546875" style="11" customWidth="1"/>
    <col min="2307" max="2307" width="13.7109375" style="11" customWidth="1"/>
    <col min="2308" max="2308" width="21.85546875" style="11" customWidth="1"/>
    <col min="2309" max="2309" width="32" style="11" customWidth="1"/>
    <col min="2310" max="2310" width="12.85546875" style="11" customWidth="1"/>
    <col min="2311" max="2311" width="21.140625" style="11" customWidth="1"/>
    <col min="2312" max="2312" width="11.28515625" style="11" customWidth="1"/>
    <col min="2313" max="2560" width="9.140625" style="11"/>
    <col min="2561" max="2561" width="6.5703125" style="11" customWidth="1"/>
    <col min="2562" max="2562" width="12.85546875" style="11" customWidth="1"/>
    <col min="2563" max="2563" width="13.7109375" style="11" customWidth="1"/>
    <col min="2564" max="2564" width="21.85546875" style="11" customWidth="1"/>
    <col min="2565" max="2565" width="32" style="11" customWidth="1"/>
    <col min="2566" max="2566" width="12.85546875" style="11" customWidth="1"/>
    <col min="2567" max="2567" width="21.140625" style="11" customWidth="1"/>
    <col min="2568" max="2568" width="11.28515625" style="11" customWidth="1"/>
    <col min="2569" max="2816" width="9.140625" style="11"/>
    <col min="2817" max="2817" width="6.5703125" style="11" customWidth="1"/>
    <col min="2818" max="2818" width="12.85546875" style="11" customWidth="1"/>
    <col min="2819" max="2819" width="13.7109375" style="11" customWidth="1"/>
    <col min="2820" max="2820" width="21.85546875" style="11" customWidth="1"/>
    <col min="2821" max="2821" width="32" style="11" customWidth="1"/>
    <col min="2822" max="2822" width="12.85546875" style="11" customWidth="1"/>
    <col min="2823" max="2823" width="21.140625" style="11" customWidth="1"/>
    <col min="2824" max="2824" width="11.28515625" style="11" customWidth="1"/>
    <col min="2825" max="3072" width="9.140625" style="11"/>
    <col min="3073" max="3073" width="6.5703125" style="11" customWidth="1"/>
    <col min="3074" max="3074" width="12.85546875" style="11" customWidth="1"/>
    <col min="3075" max="3075" width="13.7109375" style="11" customWidth="1"/>
    <col min="3076" max="3076" width="21.85546875" style="11" customWidth="1"/>
    <col min="3077" max="3077" width="32" style="11" customWidth="1"/>
    <col min="3078" max="3078" width="12.85546875" style="11" customWidth="1"/>
    <col min="3079" max="3079" width="21.140625" style="11" customWidth="1"/>
    <col min="3080" max="3080" width="11.28515625" style="11" customWidth="1"/>
    <col min="3081" max="3328" width="9.140625" style="11"/>
    <col min="3329" max="3329" width="6.5703125" style="11" customWidth="1"/>
    <col min="3330" max="3330" width="12.85546875" style="11" customWidth="1"/>
    <col min="3331" max="3331" width="13.7109375" style="11" customWidth="1"/>
    <col min="3332" max="3332" width="21.85546875" style="11" customWidth="1"/>
    <col min="3333" max="3333" width="32" style="11" customWidth="1"/>
    <col min="3334" max="3334" width="12.85546875" style="11" customWidth="1"/>
    <col min="3335" max="3335" width="21.140625" style="11" customWidth="1"/>
    <col min="3336" max="3336" width="11.28515625" style="11" customWidth="1"/>
    <col min="3337" max="3584" width="9.140625" style="11"/>
    <col min="3585" max="3585" width="6.5703125" style="11" customWidth="1"/>
    <col min="3586" max="3586" width="12.85546875" style="11" customWidth="1"/>
    <col min="3587" max="3587" width="13.7109375" style="11" customWidth="1"/>
    <col min="3588" max="3588" width="21.85546875" style="11" customWidth="1"/>
    <col min="3589" max="3589" width="32" style="11" customWidth="1"/>
    <col min="3590" max="3590" width="12.85546875" style="11" customWidth="1"/>
    <col min="3591" max="3591" width="21.140625" style="11" customWidth="1"/>
    <col min="3592" max="3592" width="11.28515625" style="11" customWidth="1"/>
    <col min="3593" max="3840" width="9.140625" style="11"/>
    <col min="3841" max="3841" width="6.5703125" style="11" customWidth="1"/>
    <col min="3842" max="3842" width="12.85546875" style="11" customWidth="1"/>
    <col min="3843" max="3843" width="13.7109375" style="11" customWidth="1"/>
    <col min="3844" max="3844" width="21.85546875" style="11" customWidth="1"/>
    <col min="3845" max="3845" width="32" style="11" customWidth="1"/>
    <col min="3846" max="3846" width="12.85546875" style="11" customWidth="1"/>
    <col min="3847" max="3847" width="21.140625" style="11" customWidth="1"/>
    <col min="3848" max="3848" width="11.28515625" style="11" customWidth="1"/>
    <col min="3849" max="4096" width="9.140625" style="11"/>
    <col min="4097" max="4097" width="6.5703125" style="11" customWidth="1"/>
    <col min="4098" max="4098" width="12.85546875" style="11" customWidth="1"/>
    <col min="4099" max="4099" width="13.7109375" style="11" customWidth="1"/>
    <col min="4100" max="4100" width="21.85546875" style="11" customWidth="1"/>
    <col min="4101" max="4101" width="32" style="11" customWidth="1"/>
    <col min="4102" max="4102" width="12.85546875" style="11" customWidth="1"/>
    <col min="4103" max="4103" width="21.140625" style="11" customWidth="1"/>
    <col min="4104" max="4104" width="11.28515625" style="11" customWidth="1"/>
    <col min="4105" max="4352" width="9.140625" style="11"/>
    <col min="4353" max="4353" width="6.5703125" style="11" customWidth="1"/>
    <col min="4354" max="4354" width="12.85546875" style="11" customWidth="1"/>
    <col min="4355" max="4355" width="13.7109375" style="11" customWidth="1"/>
    <col min="4356" max="4356" width="21.85546875" style="11" customWidth="1"/>
    <col min="4357" max="4357" width="32" style="11" customWidth="1"/>
    <col min="4358" max="4358" width="12.85546875" style="11" customWidth="1"/>
    <col min="4359" max="4359" width="21.140625" style="11" customWidth="1"/>
    <col min="4360" max="4360" width="11.28515625" style="11" customWidth="1"/>
    <col min="4361" max="4608" width="9.140625" style="11"/>
    <col min="4609" max="4609" width="6.5703125" style="11" customWidth="1"/>
    <col min="4610" max="4610" width="12.85546875" style="11" customWidth="1"/>
    <col min="4611" max="4611" width="13.7109375" style="11" customWidth="1"/>
    <col min="4612" max="4612" width="21.85546875" style="11" customWidth="1"/>
    <col min="4613" max="4613" width="32" style="11" customWidth="1"/>
    <col min="4614" max="4614" width="12.85546875" style="11" customWidth="1"/>
    <col min="4615" max="4615" width="21.140625" style="11" customWidth="1"/>
    <col min="4616" max="4616" width="11.28515625" style="11" customWidth="1"/>
    <col min="4617" max="4864" width="9.140625" style="11"/>
    <col min="4865" max="4865" width="6.5703125" style="11" customWidth="1"/>
    <col min="4866" max="4866" width="12.85546875" style="11" customWidth="1"/>
    <col min="4867" max="4867" width="13.7109375" style="11" customWidth="1"/>
    <col min="4868" max="4868" width="21.85546875" style="11" customWidth="1"/>
    <col min="4869" max="4869" width="32" style="11" customWidth="1"/>
    <col min="4870" max="4870" width="12.85546875" style="11" customWidth="1"/>
    <col min="4871" max="4871" width="21.140625" style="11" customWidth="1"/>
    <col min="4872" max="4872" width="11.28515625" style="11" customWidth="1"/>
    <col min="4873" max="5120" width="9.140625" style="11"/>
    <col min="5121" max="5121" width="6.5703125" style="11" customWidth="1"/>
    <col min="5122" max="5122" width="12.85546875" style="11" customWidth="1"/>
    <col min="5123" max="5123" width="13.7109375" style="11" customWidth="1"/>
    <col min="5124" max="5124" width="21.85546875" style="11" customWidth="1"/>
    <col min="5125" max="5125" width="32" style="11" customWidth="1"/>
    <col min="5126" max="5126" width="12.85546875" style="11" customWidth="1"/>
    <col min="5127" max="5127" width="21.140625" style="11" customWidth="1"/>
    <col min="5128" max="5128" width="11.28515625" style="11" customWidth="1"/>
    <col min="5129" max="5376" width="9.140625" style="11"/>
    <col min="5377" max="5377" width="6.5703125" style="11" customWidth="1"/>
    <col min="5378" max="5378" width="12.85546875" style="11" customWidth="1"/>
    <col min="5379" max="5379" width="13.7109375" style="11" customWidth="1"/>
    <col min="5380" max="5380" width="21.85546875" style="11" customWidth="1"/>
    <col min="5381" max="5381" width="32" style="11" customWidth="1"/>
    <col min="5382" max="5382" width="12.85546875" style="11" customWidth="1"/>
    <col min="5383" max="5383" width="21.140625" style="11" customWidth="1"/>
    <col min="5384" max="5384" width="11.28515625" style="11" customWidth="1"/>
    <col min="5385" max="5632" width="9.140625" style="11"/>
    <col min="5633" max="5633" width="6.5703125" style="11" customWidth="1"/>
    <col min="5634" max="5634" width="12.85546875" style="11" customWidth="1"/>
    <col min="5635" max="5635" width="13.7109375" style="11" customWidth="1"/>
    <col min="5636" max="5636" width="21.85546875" style="11" customWidth="1"/>
    <col min="5637" max="5637" width="32" style="11" customWidth="1"/>
    <col min="5638" max="5638" width="12.85546875" style="11" customWidth="1"/>
    <col min="5639" max="5639" width="21.140625" style="11" customWidth="1"/>
    <col min="5640" max="5640" width="11.28515625" style="11" customWidth="1"/>
    <col min="5641" max="5888" width="9.140625" style="11"/>
    <col min="5889" max="5889" width="6.5703125" style="11" customWidth="1"/>
    <col min="5890" max="5890" width="12.85546875" style="11" customWidth="1"/>
    <col min="5891" max="5891" width="13.7109375" style="11" customWidth="1"/>
    <col min="5892" max="5892" width="21.85546875" style="11" customWidth="1"/>
    <col min="5893" max="5893" width="32" style="11" customWidth="1"/>
    <col min="5894" max="5894" width="12.85546875" style="11" customWidth="1"/>
    <col min="5895" max="5895" width="21.140625" style="11" customWidth="1"/>
    <col min="5896" max="5896" width="11.28515625" style="11" customWidth="1"/>
    <col min="5897" max="6144" width="9.140625" style="11"/>
    <col min="6145" max="6145" width="6.5703125" style="11" customWidth="1"/>
    <col min="6146" max="6146" width="12.85546875" style="11" customWidth="1"/>
    <col min="6147" max="6147" width="13.7109375" style="11" customWidth="1"/>
    <col min="6148" max="6148" width="21.85546875" style="11" customWidth="1"/>
    <col min="6149" max="6149" width="32" style="11" customWidth="1"/>
    <col min="6150" max="6150" width="12.85546875" style="11" customWidth="1"/>
    <col min="6151" max="6151" width="21.140625" style="11" customWidth="1"/>
    <col min="6152" max="6152" width="11.28515625" style="11" customWidth="1"/>
    <col min="6153" max="6400" width="9.140625" style="11"/>
    <col min="6401" max="6401" width="6.5703125" style="11" customWidth="1"/>
    <col min="6402" max="6402" width="12.85546875" style="11" customWidth="1"/>
    <col min="6403" max="6403" width="13.7109375" style="11" customWidth="1"/>
    <col min="6404" max="6404" width="21.85546875" style="11" customWidth="1"/>
    <col min="6405" max="6405" width="32" style="11" customWidth="1"/>
    <col min="6406" max="6406" width="12.85546875" style="11" customWidth="1"/>
    <col min="6407" max="6407" width="21.140625" style="11" customWidth="1"/>
    <col min="6408" max="6408" width="11.28515625" style="11" customWidth="1"/>
    <col min="6409" max="6656" width="9.140625" style="11"/>
    <col min="6657" max="6657" width="6.5703125" style="11" customWidth="1"/>
    <col min="6658" max="6658" width="12.85546875" style="11" customWidth="1"/>
    <col min="6659" max="6659" width="13.7109375" style="11" customWidth="1"/>
    <col min="6660" max="6660" width="21.85546875" style="11" customWidth="1"/>
    <col min="6661" max="6661" width="32" style="11" customWidth="1"/>
    <col min="6662" max="6662" width="12.85546875" style="11" customWidth="1"/>
    <col min="6663" max="6663" width="21.140625" style="11" customWidth="1"/>
    <col min="6664" max="6664" width="11.28515625" style="11" customWidth="1"/>
    <col min="6665" max="6912" width="9.140625" style="11"/>
    <col min="6913" max="6913" width="6.5703125" style="11" customWidth="1"/>
    <col min="6914" max="6914" width="12.85546875" style="11" customWidth="1"/>
    <col min="6915" max="6915" width="13.7109375" style="11" customWidth="1"/>
    <col min="6916" max="6916" width="21.85546875" style="11" customWidth="1"/>
    <col min="6917" max="6917" width="32" style="11" customWidth="1"/>
    <col min="6918" max="6918" width="12.85546875" style="11" customWidth="1"/>
    <col min="6919" max="6919" width="21.140625" style="11" customWidth="1"/>
    <col min="6920" max="6920" width="11.28515625" style="11" customWidth="1"/>
    <col min="6921" max="7168" width="9.140625" style="11"/>
    <col min="7169" max="7169" width="6.5703125" style="11" customWidth="1"/>
    <col min="7170" max="7170" width="12.85546875" style="11" customWidth="1"/>
    <col min="7171" max="7171" width="13.7109375" style="11" customWidth="1"/>
    <col min="7172" max="7172" width="21.85546875" style="11" customWidth="1"/>
    <col min="7173" max="7173" width="32" style="11" customWidth="1"/>
    <col min="7174" max="7174" width="12.85546875" style="11" customWidth="1"/>
    <col min="7175" max="7175" width="21.140625" style="11" customWidth="1"/>
    <col min="7176" max="7176" width="11.28515625" style="11" customWidth="1"/>
    <col min="7177" max="7424" width="9.140625" style="11"/>
    <col min="7425" max="7425" width="6.5703125" style="11" customWidth="1"/>
    <col min="7426" max="7426" width="12.85546875" style="11" customWidth="1"/>
    <col min="7427" max="7427" width="13.7109375" style="11" customWidth="1"/>
    <col min="7428" max="7428" width="21.85546875" style="11" customWidth="1"/>
    <col min="7429" max="7429" width="32" style="11" customWidth="1"/>
    <col min="7430" max="7430" width="12.85546875" style="11" customWidth="1"/>
    <col min="7431" max="7431" width="21.140625" style="11" customWidth="1"/>
    <col min="7432" max="7432" width="11.28515625" style="11" customWidth="1"/>
    <col min="7433" max="7680" width="9.140625" style="11"/>
    <col min="7681" max="7681" width="6.5703125" style="11" customWidth="1"/>
    <col min="7682" max="7682" width="12.85546875" style="11" customWidth="1"/>
    <col min="7683" max="7683" width="13.7109375" style="11" customWidth="1"/>
    <col min="7684" max="7684" width="21.85546875" style="11" customWidth="1"/>
    <col min="7685" max="7685" width="32" style="11" customWidth="1"/>
    <col min="7686" max="7686" width="12.85546875" style="11" customWidth="1"/>
    <col min="7687" max="7687" width="21.140625" style="11" customWidth="1"/>
    <col min="7688" max="7688" width="11.28515625" style="11" customWidth="1"/>
    <col min="7689" max="7936" width="9.140625" style="11"/>
    <col min="7937" max="7937" width="6.5703125" style="11" customWidth="1"/>
    <col min="7938" max="7938" width="12.85546875" style="11" customWidth="1"/>
    <col min="7939" max="7939" width="13.7109375" style="11" customWidth="1"/>
    <col min="7940" max="7940" width="21.85546875" style="11" customWidth="1"/>
    <col min="7941" max="7941" width="32" style="11" customWidth="1"/>
    <col min="7942" max="7942" width="12.85546875" style="11" customWidth="1"/>
    <col min="7943" max="7943" width="21.140625" style="11" customWidth="1"/>
    <col min="7944" max="7944" width="11.28515625" style="11" customWidth="1"/>
    <col min="7945" max="8192" width="9.140625" style="11"/>
    <col min="8193" max="8193" width="6.5703125" style="11" customWidth="1"/>
    <col min="8194" max="8194" width="12.85546875" style="11" customWidth="1"/>
    <col min="8195" max="8195" width="13.7109375" style="11" customWidth="1"/>
    <col min="8196" max="8196" width="21.85546875" style="11" customWidth="1"/>
    <col min="8197" max="8197" width="32" style="11" customWidth="1"/>
    <col min="8198" max="8198" width="12.85546875" style="11" customWidth="1"/>
    <col min="8199" max="8199" width="21.140625" style="11" customWidth="1"/>
    <col min="8200" max="8200" width="11.28515625" style="11" customWidth="1"/>
    <col min="8201" max="8448" width="9.140625" style="11"/>
    <col min="8449" max="8449" width="6.5703125" style="11" customWidth="1"/>
    <col min="8450" max="8450" width="12.85546875" style="11" customWidth="1"/>
    <col min="8451" max="8451" width="13.7109375" style="11" customWidth="1"/>
    <col min="8452" max="8452" width="21.85546875" style="11" customWidth="1"/>
    <col min="8453" max="8453" width="32" style="11" customWidth="1"/>
    <col min="8454" max="8454" width="12.85546875" style="11" customWidth="1"/>
    <col min="8455" max="8455" width="21.140625" style="11" customWidth="1"/>
    <col min="8456" max="8456" width="11.28515625" style="11" customWidth="1"/>
    <col min="8457" max="8704" width="9.140625" style="11"/>
    <col min="8705" max="8705" width="6.5703125" style="11" customWidth="1"/>
    <col min="8706" max="8706" width="12.85546875" style="11" customWidth="1"/>
    <col min="8707" max="8707" width="13.7109375" style="11" customWidth="1"/>
    <col min="8708" max="8708" width="21.85546875" style="11" customWidth="1"/>
    <col min="8709" max="8709" width="32" style="11" customWidth="1"/>
    <col min="8710" max="8710" width="12.85546875" style="11" customWidth="1"/>
    <col min="8711" max="8711" width="21.140625" style="11" customWidth="1"/>
    <col min="8712" max="8712" width="11.28515625" style="11" customWidth="1"/>
    <col min="8713" max="8960" width="9.140625" style="11"/>
    <col min="8961" max="8961" width="6.5703125" style="11" customWidth="1"/>
    <col min="8962" max="8962" width="12.85546875" style="11" customWidth="1"/>
    <col min="8963" max="8963" width="13.7109375" style="11" customWidth="1"/>
    <col min="8964" max="8964" width="21.85546875" style="11" customWidth="1"/>
    <col min="8965" max="8965" width="32" style="11" customWidth="1"/>
    <col min="8966" max="8966" width="12.85546875" style="11" customWidth="1"/>
    <col min="8967" max="8967" width="21.140625" style="11" customWidth="1"/>
    <col min="8968" max="8968" width="11.28515625" style="11" customWidth="1"/>
    <col min="8969" max="9216" width="9.140625" style="11"/>
    <col min="9217" max="9217" width="6.5703125" style="11" customWidth="1"/>
    <col min="9218" max="9218" width="12.85546875" style="11" customWidth="1"/>
    <col min="9219" max="9219" width="13.7109375" style="11" customWidth="1"/>
    <col min="9220" max="9220" width="21.85546875" style="11" customWidth="1"/>
    <col min="9221" max="9221" width="32" style="11" customWidth="1"/>
    <col min="9222" max="9222" width="12.85546875" style="11" customWidth="1"/>
    <col min="9223" max="9223" width="21.140625" style="11" customWidth="1"/>
    <col min="9224" max="9224" width="11.28515625" style="11" customWidth="1"/>
    <col min="9225" max="9472" width="9.140625" style="11"/>
    <col min="9473" max="9473" width="6.5703125" style="11" customWidth="1"/>
    <col min="9474" max="9474" width="12.85546875" style="11" customWidth="1"/>
    <col min="9475" max="9475" width="13.7109375" style="11" customWidth="1"/>
    <col min="9476" max="9476" width="21.85546875" style="11" customWidth="1"/>
    <col min="9477" max="9477" width="32" style="11" customWidth="1"/>
    <col min="9478" max="9478" width="12.85546875" style="11" customWidth="1"/>
    <col min="9479" max="9479" width="21.140625" style="11" customWidth="1"/>
    <col min="9480" max="9480" width="11.28515625" style="11" customWidth="1"/>
    <col min="9481" max="9728" width="9.140625" style="11"/>
    <col min="9729" max="9729" width="6.5703125" style="11" customWidth="1"/>
    <col min="9730" max="9730" width="12.85546875" style="11" customWidth="1"/>
    <col min="9731" max="9731" width="13.7109375" style="11" customWidth="1"/>
    <col min="9732" max="9732" width="21.85546875" style="11" customWidth="1"/>
    <col min="9733" max="9733" width="32" style="11" customWidth="1"/>
    <col min="9734" max="9734" width="12.85546875" style="11" customWidth="1"/>
    <col min="9735" max="9735" width="21.140625" style="11" customWidth="1"/>
    <col min="9736" max="9736" width="11.28515625" style="11" customWidth="1"/>
    <col min="9737" max="9984" width="9.140625" style="11"/>
    <col min="9985" max="9985" width="6.5703125" style="11" customWidth="1"/>
    <col min="9986" max="9986" width="12.85546875" style="11" customWidth="1"/>
    <col min="9987" max="9987" width="13.7109375" style="11" customWidth="1"/>
    <col min="9988" max="9988" width="21.85546875" style="11" customWidth="1"/>
    <col min="9989" max="9989" width="32" style="11" customWidth="1"/>
    <col min="9990" max="9990" width="12.85546875" style="11" customWidth="1"/>
    <col min="9991" max="9991" width="21.140625" style="11" customWidth="1"/>
    <col min="9992" max="9992" width="11.28515625" style="11" customWidth="1"/>
    <col min="9993" max="10240" width="9.140625" style="11"/>
    <col min="10241" max="10241" width="6.5703125" style="11" customWidth="1"/>
    <col min="10242" max="10242" width="12.85546875" style="11" customWidth="1"/>
    <col min="10243" max="10243" width="13.7109375" style="11" customWidth="1"/>
    <col min="10244" max="10244" width="21.85546875" style="11" customWidth="1"/>
    <col min="10245" max="10245" width="32" style="11" customWidth="1"/>
    <col min="10246" max="10246" width="12.85546875" style="11" customWidth="1"/>
    <col min="10247" max="10247" width="21.140625" style="11" customWidth="1"/>
    <col min="10248" max="10248" width="11.28515625" style="11" customWidth="1"/>
    <col min="10249" max="10496" width="9.140625" style="11"/>
    <col min="10497" max="10497" width="6.5703125" style="11" customWidth="1"/>
    <col min="10498" max="10498" width="12.85546875" style="11" customWidth="1"/>
    <col min="10499" max="10499" width="13.7109375" style="11" customWidth="1"/>
    <col min="10500" max="10500" width="21.85546875" style="11" customWidth="1"/>
    <col min="10501" max="10501" width="32" style="11" customWidth="1"/>
    <col min="10502" max="10502" width="12.85546875" style="11" customWidth="1"/>
    <col min="10503" max="10503" width="21.140625" style="11" customWidth="1"/>
    <col min="10504" max="10504" width="11.28515625" style="11" customWidth="1"/>
    <col min="10505" max="10752" width="9.140625" style="11"/>
    <col min="10753" max="10753" width="6.5703125" style="11" customWidth="1"/>
    <col min="10754" max="10754" width="12.85546875" style="11" customWidth="1"/>
    <col min="10755" max="10755" width="13.7109375" style="11" customWidth="1"/>
    <col min="10756" max="10756" width="21.85546875" style="11" customWidth="1"/>
    <col min="10757" max="10757" width="32" style="11" customWidth="1"/>
    <col min="10758" max="10758" width="12.85546875" style="11" customWidth="1"/>
    <col min="10759" max="10759" width="21.140625" style="11" customWidth="1"/>
    <col min="10760" max="10760" width="11.28515625" style="11" customWidth="1"/>
    <col min="10761" max="11008" width="9.140625" style="11"/>
    <col min="11009" max="11009" width="6.5703125" style="11" customWidth="1"/>
    <col min="11010" max="11010" width="12.85546875" style="11" customWidth="1"/>
    <col min="11011" max="11011" width="13.7109375" style="11" customWidth="1"/>
    <col min="11012" max="11012" width="21.85546875" style="11" customWidth="1"/>
    <col min="11013" max="11013" width="32" style="11" customWidth="1"/>
    <col min="11014" max="11014" width="12.85546875" style="11" customWidth="1"/>
    <col min="11015" max="11015" width="21.140625" style="11" customWidth="1"/>
    <col min="11016" max="11016" width="11.28515625" style="11" customWidth="1"/>
    <col min="11017" max="11264" width="9.140625" style="11"/>
    <col min="11265" max="11265" width="6.5703125" style="11" customWidth="1"/>
    <col min="11266" max="11266" width="12.85546875" style="11" customWidth="1"/>
    <col min="11267" max="11267" width="13.7109375" style="11" customWidth="1"/>
    <col min="11268" max="11268" width="21.85546875" style="11" customWidth="1"/>
    <col min="11269" max="11269" width="32" style="11" customWidth="1"/>
    <col min="11270" max="11270" width="12.85546875" style="11" customWidth="1"/>
    <col min="11271" max="11271" width="21.140625" style="11" customWidth="1"/>
    <col min="11272" max="11272" width="11.28515625" style="11" customWidth="1"/>
    <col min="11273" max="11520" width="9.140625" style="11"/>
    <col min="11521" max="11521" width="6.5703125" style="11" customWidth="1"/>
    <col min="11522" max="11522" width="12.85546875" style="11" customWidth="1"/>
    <col min="11523" max="11523" width="13.7109375" style="11" customWidth="1"/>
    <col min="11524" max="11524" width="21.85546875" style="11" customWidth="1"/>
    <col min="11525" max="11525" width="32" style="11" customWidth="1"/>
    <col min="11526" max="11526" width="12.85546875" style="11" customWidth="1"/>
    <col min="11527" max="11527" width="21.140625" style="11" customWidth="1"/>
    <col min="11528" max="11528" width="11.28515625" style="11" customWidth="1"/>
    <col min="11529" max="11776" width="9.140625" style="11"/>
    <col min="11777" max="11777" width="6.5703125" style="11" customWidth="1"/>
    <col min="11778" max="11778" width="12.85546875" style="11" customWidth="1"/>
    <col min="11779" max="11779" width="13.7109375" style="11" customWidth="1"/>
    <col min="11780" max="11780" width="21.85546875" style="11" customWidth="1"/>
    <col min="11781" max="11781" width="32" style="11" customWidth="1"/>
    <col min="11782" max="11782" width="12.85546875" style="11" customWidth="1"/>
    <col min="11783" max="11783" width="21.140625" style="11" customWidth="1"/>
    <col min="11784" max="11784" width="11.28515625" style="11" customWidth="1"/>
    <col min="11785" max="12032" width="9.140625" style="11"/>
    <col min="12033" max="12033" width="6.5703125" style="11" customWidth="1"/>
    <col min="12034" max="12034" width="12.85546875" style="11" customWidth="1"/>
    <col min="12035" max="12035" width="13.7109375" style="11" customWidth="1"/>
    <col min="12036" max="12036" width="21.85546875" style="11" customWidth="1"/>
    <col min="12037" max="12037" width="32" style="11" customWidth="1"/>
    <col min="12038" max="12038" width="12.85546875" style="11" customWidth="1"/>
    <col min="12039" max="12039" width="21.140625" style="11" customWidth="1"/>
    <col min="12040" max="12040" width="11.28515625" style="11" customWidth="1"/>
    <col min="12041" max="12288" width="9.140625" style="11"/>
    <col min="12289" max="12289" width="6.5703125" style="11" customWidth="1"/>
    <col min="12290" max="12290" width="12.85546875" style="11" customWidth="1"/>
    <col min="12291" max="12291" width="13.7109375" style="11" customWidth="1"/>
    <col min="12292" max="12292" width="21.85546875" style="11" customWidth="1"/>
    <col min="12293" max="12293" width="32" style="11" customWidth="1"/>
    <col min="12294" max="12294" width="12.85546875" style="11" customWidth="1"/>
    <col min="12295" max="12295" width="21.140625" style="11" customWidth="1"/>
    <col min="12296" max="12296" width="11.28515625" style="11" customWidth="1"/>
    <col min="12297" max="12544" width="9.140625" style="11"/>
    <col min="12545" max="12545" width="6.5703125" style="11" customWidth="1"/>
    <col min="12546" max="12546" width="12.85546875" style="11" customWidth="1"/>
    <col min="12547" max="12547" width="13.7109375" style="11" customWidth="1"/>
    <col min="12548" max="12548" width="21.85546875" style="11" customWidth="1"/>
    <col min="12549" max="12549" width="32" style="11" customWidth="1"/>
    <col min="12550" max="12550" width="12.85546875" style="11" customWidth="1"/>
    <col min="12551" max="12551" width="21.140625" style="11" customWidth="1"/>
    <col min="12552" max="12552" width="11.28515625" style="11" customWidth="1"/>
    <col min="12553" max="12800" width="9.140625" style="11"/>
    <col min="12801" max="12801" width="6.5703125" style="11" customWidth="1"/>
    <col min="12802" max="12802" width="12.85546875" style="11" customWidth="1"/>
    <col min="12803" max="12803" width="13.7109375" style="11" customWidth="1"/>
    <col min="12804" max="12804" width="21.85546875" style="11" customWidth="1"/>
    <col min="12805" max="12805" width="32" style="11" customWidth="1"/>
    <col min="12806" max="12806" width="12.85546875" style="11" customWidth="1"/>
    <col min="12807" max="12807" width="21.140625" style="11" customWidth="1"/>
    <col min="12808" max="12808" width="11.28515625" style="11" customWidth="1"/>
    <col min="12809" max="13056" width="9.140625" style="11"/>
    <col min="13057" max="13057" width="6.5703125" style="11" customWidth="1"/>
    <col min="13058" max="13058" width="12.85546875" style="11" customWidth="1"/>
    <col min="13059" max="13059" width="13.7109375" style="11" customWidth="1"/>
    <col min="13060" max="13060" width="21.85546875" style="11" customWidth="1"/>
    <col min="13061" max="13061" width="32" style="11" customWidth="1"/>
    <col min="13062" max="13062" width="12.85546875" style="11" customWidth="1"/>
    <col min="13063" max="13063" width="21.140625" style="11" customWidth="1"/>
    <col min="13064" max="13064" width="11.28515625" style="11" customWidth="1"/>
    <col min="13065" max="13312" width="9.140625" style="11"/>
    <col min="13313" max="13313" width="6.5703125" style="11" customWidth="1"/>
    <col min="13314" max="13314" width="12.85546875" style="11" customWidth="1"/>
    <col min="13315" max="13315" width="13.7109375" style="11" customWidth="1"/>
    <col min="13316" max="13316" width="21.85546875" style="11" customWidth="1"/>
    <col min="13317" max="13317" width="32" style="11" customWidth="1"/>
    <col min="13318" max="13318" width="12.85546875" style="11" customWidth="1"/>
    <col min="13319" max="13319" width="21.140625" style="11" customWidth="1"/>
    <col min="13320" max="13320" width="11.28515625" style="11" customWidth="1"/>
    <col min="13321" max="13568" width="9.140625" style="11"/>
    <col min="13569" max="13569" width="6.5703125" style="11" customWidth="1"/>
    <col min="13570" max="13570" width="12.85546875" style="11" customWidth="1"/>
    <col min="13571" max="13571" width="13.7109375" style="11" customWidth="1"/>
    <col min="13572" max="13572" width="21.85546875" style="11" customWidth="1"/>
    <col min="13573" max="13573" width="32" style="11" customWidth="1"/>
    <col min="13574" max="13574" width="12.85546875" style="11" customWidth="1"/>
    <col min="13575" max="13575" width="21.140625" style="11" customWidth="1"/>
    <col min="13576" max="13576" width="11.28515625" style="11" customWidth="1"/>
    <col min="13577" max="13824" width="9.140625" style="11"/>
    <col min="13825" max="13825" width="6.5703125" style="11" customWidth="1"/>
    <col min="13826" max="13826" width="12.85546875" style="11" customWidth="1"/>
    <col min="13827" max="13827" width="13.7109375" style="11" customWidth="1"/>
    <col min="13828" max="13828" width="21.85546875" style="11" customWidth="1"/>
    <col min="13829" max="13829" width="32" style="11" customWidth="1"/>
    <col min="13830" max="13830" width="12.85546875" style="11" customWidth="1"/>
    <col min="13831" max="13831" width="21.140625" style="11" customWidth="1"/>
    <col min="13832" max="13832" width="11.28515625" style="11" customWidth="1"/>
    <col min="13833" max="14080" width="9.140625" style="11"/>
    <col min="14081" max="14081" width="6.5703125" style="11" customWidth="1"/>
    <col min="14082" max="14082" width="12.85546875" style="11" customWidth="1"/>
    <col min="14083" max="14083" width="13.7109375" style="11" customWidth="1"/>
    <col min="14084" max="14084" width="21.85546875" style="11" customWidth="1"/>
    <col min="14085" max="14085" width="32" style="11" customWidth="1"/>
    <col min="14086" max="14086" width="12.85546875" style="11" customWidth="1"/>
    <col min="14087" max="14087" width="21.140625" style="11" customWidth="1"/>
    <col min="14088" max="14088" width="11.28515625" style="11" customWidth="1"/>
    <col min="14089" max="14336" width="9.140625" style="11"/>
    <col min="14337" max="14337" width="6.5703125" style="11" customWidth="1"/>
    <col min="14338" max="14338" width="12.85546875" style="11" customWidth="1"/>
    <col min="14339" max="14339" width="13.7109375" style="11" customWidth="1"/>
    <col min="14340" max="14340" width="21.85546875" style="11" customWidth="1"/>
    <col min="14341" max="14341" width="32" style="11" customWidth="1"/>
    <col min="14342" max="14342" width="12.85546875" style="11" customWidth="1"/>
    <col min="14343" max="14343" width="21.140625" style="11" customWidth="1"/>
    <col min="14344" max="14344" width="11.28515625" style="11" customWidth="1"/>
    <col min="14345" max="14592" width="9.140625" style="11"/>
    <col min="14593" max="14593" width="6.5703125" style="11" customWidth="1"/>
    <col min="14594" max="14594" width="12.85546875" style="11" customWidth="1"/>
    <col min="14595" max="14595" width="13.7109375" style="11" customWidth="1"/>
    <col min="14596" max="14596" width="21.85546875" style="11" customWidth="1"/>
    <col min="14597" max="14597" width="32" style="11" customWidth="1"/>
    <col min="14598" max="14598" width="12.85546875" style="11" customWidth="1"/>
    <col min="14599" max="14599" width="21.140625" style="11" customWidth="1"/>
    <col min="14600" max="14600" width="11.28515625" style="11" customWidth="1"/>
    <col min="14601" max="14848" width="9.140625" style="11"/>
    <col min="14849" max="14849" width="6.5703125" style="11" customWidth="1"/>
    <col min="14850" max="14850" width="12.85546875" style="11" customWidth="1"/>
    <col min="14851" max="14851" width="13.7109375" style="11" customWidth="1"/>
    <col min="14852" max="14852" width="21.85546875" style="11" customWidth="1"/>
    <col min="14853" max="14853" width="32" style="11" customWidth="1"/>
    <col min="14854" max="14854" width="12.85546875" style="11" customWidth="1"/>
    <col min="14855" max="14855" width="21.140625" style="11" customWidth="1"/>
    <col min="14856" max="14856" width="11.28515625" style="11" customWidth="1"/>
    <col min="14857" max="15104" width="9.140625" style="11"/>
    <col min="15105" max="15105" width="6.5703125" style="11" customWidth="1"/>
    <col min="15106" max="15106" width="12.85546875" style="11" customWidth="1"/>
    <col min="15107" max="15107" width="13.7109375" style="11" customWidth="1"/>
    <col min="15108" max="15108" width="21.85546875" style="11" customWidth="1"/>
    <col min="15109" max="15109" width="32" style="11" customWidth="1"/>
    <col min="15110" max="15110" width="12.85546875" style="11" customWidth="1"/>
    <col min="15111" max="15111" width="21.140625" style="11" customWidth="1"/>
    <col min="15112" max="15112" width="11.28515625" style="11" customWidth="1"/>
    <col min="15113" max="15360" width="9.140625" style="11"/>
    <col min="15361" max="15361" width="6.5703125" style="11" customWidth="1"/>
    <col min="15362" max="15362" width="12.85546875" style="11" customWidth="1"/>
    <col min="15363" max="15363" width="13.7109375" style="11" customWidth="1"/>
    <col min="15364" max="15364" width="21.85546875" style="11" customWidth="1"/>
    <col min="15365" max="15365" width="32" style="11" customWidth="1"/>
    <col min="15366" max="15366" width="12.85546875" style="11" customWidth="1"/>
    <col min="15367" max="15367" width="21.140625" style="11" customWidth="1"/>
    <col min="15368" max="15368" width="11.28515625" style="11" customWidth="1"/>
    <col min="15369" max="15616" width="9.140625" style="11"/>
    <col min="15617" max="15617" width="6.5703125" style="11" customWidth="1"/>
    <col min="15618" max="15618" width="12.85546875" style="11" customWidth="1"/>
    <col min="15619" max="15619" width="13.7109375" style="11" customWidth="1"/>
    <col min="15620" max="15620" width="21.85546875" style="11" customWidth="1"/>
    <col min="15621" max="15621" width="32" style="11" customWidth="1"/>
    <col min="15622" max="15622" width="12.85546875" style="11" customWidth="1"/>
    <col min="15623" max="15623" width="21.140625" style="11" customWidth="1"/>
    <col min="15624" max="15624" width="11.28515625" style="11" customWidth="1"/>
    <col min="15625" max="15872" width="9.140625" style="11"/>
    <col min="15873" max="15873" width="6.5703125" style="11" customWidth="1"/>
    <col min="15874" max="15874" width="12.85546875" style="11" customWidth="1"/>
    <col min="15875" max="15875" width="13.7109375" style="11" customWidth="1"/>
    <col min="15876" max="15876" width="21.85546875" style="11" customWidth="1"/>
    <col min="15877" max="15877" width="32" style="11" customWidth="1"/>
    <col min="15878" max="15878" width="12.85546875" style="11" customWidth="1"/>
    <col min="15879" max="15879" width="21.140625" style="11" customWidth="1"/>
    <col min="15880" max="15880" width="11.28515625" style="11" customWidth="1"/>
    <col min="15881" max="16128" width="9.140625" style="11"/>
    <col min="16129" max="16129" width="6.5703125" style="11" customWidth="1"/>
    <col min="16130" max="16130" width="12.85546875" style="11" customWidth="1"/>
    <col min="16131" max="16131" width="13.7109375" style="11" customWidth="1"/>
    <col min="16132" max="16132" width="21.85546875" style="11" customWidth="1"/>
    <col min="16133" max="16133" width="32" style="11" customWidth="1"/>
    <col min="16134" max="16134" width="12.85546875" style="11" customWidth="1"/>
    <col min="16135" max="16135" width="21.140625" style="11" customWidth="1"/>
    <col min="16136" max="16136" width="11.28515625" style="11" customWidth="1"/>
    <col min="16137" max="16384" width="9.140625" style="11"/>
  </cols>
  <sheetData>
    <row r="2" spans="1:10" ht="18">
      <c r="A2" s="44" t="s">
        <v>14</v>
      </c>
      <c r="B2" s="44"/>
      <c r="C2" s="44"/>
      <c r="D2" s="44"/>
    </row>
    <row r="3" spans="1:10" ht="22.5" customHeight="1">
      <c r="A3" s="44" t="s">
        <v>35</v>
      </c>
      <c r="B3" s="44"/>
      <c r="C3" s="44"/>
      <c r="D3" s="44"/>
    </row>
    <row r="4" spans="1:10" ht="22.5" customHeight="1">
      <c r="A4" s="44" t="s">
        <v>23</v>
      </c>
      <c r="B4" s="44"/>
      <c r="C4" s="44"/>
      <c r="D4" s="44"/>
    </row>
    <row r="5" spans="1:10" s="45" customFormat="1" ht="18" customHeight="1">
      <c r="A5" s="46"/>
      <c r="B5" s="46"/>
      <c r="C5" s="46"/>
      <c r="D5" s="3" t="s">
        <v>47</v>
      </c>
      <c r="E5" s="3"/>
      <c r="H5" s="11"/>
      <c r="I5" s="11"/>
      <c r="J5" s="11"/>
    </row>
    <row r="6" spans="1:10" ht="21.75" customHeight="1" thickBot="1">
      <c r="A6" s="27"/>
      <c r="B6" s="27"/>
      <c r="C6" s="27"/>
      <c r="D6" s="44"/>
    </row>
    <row r="7" spans="1:10" ht="57.75" customHeight="1">
      <c r="A7" s="72" t="s">
        <v>24</v>
      </c>
      <c r="B7" s="73" t="s">
        <v>25</v>
      </c>
      <c r="C7" s="74" t="s">
        <v>26</v>
      </c>
      <c r="D7" s="70" t="s">
        <v>16</v>
      </c>
      <c r="E7" s="75" t="s">
        <v>27</v>
      </c>
      <c r="F7" s="104" t="s">
        <v>29</v>
      </c>
    </row>
    <row r="8" spans="1:10" s="133" customFormat="1" ht="69" customHeight="1">
      <c r="A8" s="127">
        <v>1</v>
      </c>
      <c r="B8" s="126">
        <v>43181</v>
      </c>
      <c r="C8" s="129">
        <v>677</v>
      </c>
      <c r="D8" s="130" t="s">
        <v>34</v>
      </c>
      <c r="E8" s="130" t="s">
        <v>48</v>
      </c>
      <c r="F8" s="131">
        <v>2758906</v>
      </c>
      <c r="G8" s="132"/>
    </row>
    <row r="9" spans="1:10" ht="24.75" customHeight="1" thickBot="1">
      <c r="A9" s="65"/>
      <c r="B9" s="66"/>
      <c r="C9" s="67"/>
      <c r="D9" s="105" t="s">
        <v>28</v>
      </c>
      <c r="E9" s="69"/>
      <c r="F9" s="68">
        <f>SUM(F8:F8)</f>
        <v>2758906</v>
      </c>
      <c r="G9" s="30"/>
      <c r="H9" s="30"/>
    </row>
    <row r="10" spans="1:10">
      <c r="A10" s="60"/>
      <c r="B10" s="60"/>
      <c r="C10" s="36"/>
      <c r="D10" s="36"/>
      <c r="E10" s="37"/>
      <c r="F10" s="38"/>
    </row>
    <row r="11" spans="1:10">
      <c r="A11" s="49"/>
      <c r="B11" s="49"/>
      <c r="C11" s="36"/>
      <c r="D11" s="36"/>
      <c r="E11" s="37"/>
      <c r="F11" s="38"/>
    </row>
    <row r="12" spans="1:10">
      <c r="A12" s="49"/>
      <c r="B12" s="49"/>
      <c r="C12" s="36"/>
      <c r="D12" s="36"/>
      <c r="E12" s="37"/>
      <c r="F12" s="38"/>
      <c r="I12" s="11" t="s">
        <v>33</v>
      </c>
    </row>
    <row r="13" spans="1:10">
      <c r="A13" s="49"/>
      <c r="B13" s="49"/>
      <c r="C13" s="36"/>
      <c r="D13" s="36"/>
      <c r="E13" s="37"/>
      <c r="F13" s="38"/>
    </row>
    <row r="14" spans="1:10">
      <c r="A14" s="49"/>
      <c r="B14" s="49"/>
      <c r="C14" s="31"/>
      <c r="D14" s="36"/>
      <c r="E14" s="37"/>
      <c r="F14" s="38"/>
    </row>
    <row r="15" spans="1:10">
      <c r="A15" s="49"/>
      <c r="B15" s="49"/>
      <c r="C15" s="31"/>
      <c r="D15" s="36"/>
      <c r="E15" s="37"/>
      <c r="F15" s="39"/>
    </row>
    <row r="16" spans="1:10">
      <c r="A16" s="49"/>
      <c r="B16" s="49"/>
      <c r="C16" s="31"/>
      <c r="D16" s="31"/>
      <c r="E16" s="32"/>
      <c r="F16" s="40"/>
    </row>
    <row r="17" spans="1:6" ht="60" customHeight="1">
      <c r="A17" s="49"/>
      <c r="B17" s="31"/>
      <c r="C17" s="31"/>
      <c r="D17" s="31"/>
      <c r="E17" s="32"/>
      <c r="F17" s="40"/>
    </row>
    <row r="18" spans="1:6">
      <c r="A18" s="49"/>
      <c r="B18" s="31"/>
      <c r="C18" s="31"/>
      <c r="D18" s="31"/>
      <c r="E18" s="32"/>
      <c r="F18" s="40"/>
    </row>
    <row r="19" spans="1:6">
      <c r="A19" s="49"/>
      <c r="B19" s="31"/>
      <c r="C19" s="31"/>
      <c r="D19" s="31"/>
      <c r="E19" s="32"/>
      <c r="F19" s="40"/>
    </row>
    <row r="20" spans="1:6" ht="43.5" customHeight="1">
      <c r="A20" s="31"/>
      <c r="B20" s="31"/>
      <c r="C20" s="31"/>
      <c r="D20" s="31"/>
      <c r="E20" s="31"/>
      <c r="F20" s="41"/>
    </row>
    <row r="21" spans="1:6">
      <c r="A21" s="50"/>
      <c r="B21" s="50"/>
      <c r="C21" s="31"/>
      <c r="D21" s="31"/>
      <c r="E21" s="31"/>
      <c r="F21" s="41"/>
    </row>
    <row r="22" spans="1:6">
      <c r="A22" s="50"/>
      <c r="B22" s="50"/>
      <c r="C22" s="31"/>
      <c r="D22" s="31"/>
      <c r="E22" s="31"/>
      <c r="F22" s="41"/>
    </row>
    <row r="23" spans="1:6">
      <c r="A23" s="50"/>
      <c r="B23" s="50"/>
      <c r="C23" s="31"/>
      <c r="D23" s="31"/>
      <c r="E23" s="31"/>
      <c r="F23" s="41"/>
    </row>
    <row r="24" spans="1:6">
      <c r="A24" s="50"/>
      <c r="B24" s="50"/>
      <c r="C24" s="31"/>
      <c r="D24" s="31"/>
      <c r="E24" s="31"/>
      <c r="F24" s="41"/>
    </row>
    <row r="25" spans="1:6" ht="33.75" customHeight="1">
      <c r="A25" s="45"/>
      <c r="B25" s="45"/>
      <c r="E25" s="11"/>
      <c r="F25" s="42"/>
    </row>
    <row r="26" spans="1:6">
      <c r="A26" s="45"/>
      <c r="B26" s="45"/>
      <c r="E26" s="11"/>
      <c r="F26" s="42"/>
    </row>
    <row r="27" spans="1:6" ht="42.75" customHeight="1">
      <c r="A27" s="51"/>
      <c r="E27" s="11"/>
      <c r="F27" s="42"/>
    </row>
    <row r="28" spans="1:6">
      <c r="A28" s="45"/>
      <c r="E28" s="11"/>
      <c r="F28" s="42"/>
    </row>
    <row r="29" spans="1:6">
      <c r="E29" s="11"/>
      <c r="F29" s="42"/>
    </row>
    <row r="30" spans="1:6">
      <c r="E30" s="11"/>
      <c r="F30" s="42"/>
    </row>
    <row r="31" spans="1:6">
      <c r="E31" s="11"/>
      <c r="F31" s="42"/>
    </row>
    <row r="32" spans="1:6" ht="42" customHeight="1">
      <c r="E32" s="11"/>
      <c r="F32" s="42"/>
    </row>
    <row r="33" spans="1:6">
      <c r="A33" s="51"/>
      <c r="E33" s="11"/>
      <c r="F33" s="42"/>
    </row>
    <row r="34" spans="1:6">
      <c r="B34" s="52"/>
      <c r="E34" s="11"/>
      <c r="F34" s="42"/>
    </row>
    <row r="35" spans="1:6" ht="56.25" customHeight="1">
      <c r="C35" s="45"/>
      <c r="E35" s="11"/>
      <c r="F35" s="42"/>
    </row>
    <row r="36" spans="1:6">
      <c r="A36" s="52"/>
      <c r="E36" s="11"/>
      <c r="F36" s="42"/>
    </row>
    <row r="37" spans="1:6">
      <c r="A37" s="51"/>
      <c r="E37" s="11"/>
      <c r="F37" s="42"/>
    </row>
    <row r="38" spans="1:6">
      <c r="A38" s="51"/>
      <c r="E38" s="11"/>
      <c r="F38" s="42"/>
    </row>
    <row r="39" spans="1:6" ht="55.5" customHeight="1">
      <c r="E39" s="11"/>
      <c r="F39" s="42"/>
    </row>
    <row r="40" spans="1:6">
      <c r="E40" s="11"/>
      <c r="F40" s="42"/>
    </row>
    <row r="41" spans="1:6" ht="56.25" customHeight="1">
      <c r="E41" s="11"/>
      <c r="F41" s="42"/>
    </row>
    <row r="42" spans="1:6">
      <c r="E42" s="11"/>
      <c r="F42" s="42"/>
    </row>
    <row r="43" spans="1:6">
      <c r="E43" s="11"/>
      <c r="F43" s="42"/>
    </row>
    <row r="44" spans="1:6" ht="47.25" customHeight="1">
      <c r="E44" s="11"/>
      <c r="F44" s="42"/>
    </row>
    <row r="45" spans="1:6">
      <c r="E45" s="11"/>
      <c r="F45" s="42"/>
    </row>
    <row r="46" spans="1:6" ht="42" customHeight="1">
      <c r="E46" s="11"/>
      <c r="F46" s="42"/>
    </row>
    <row r="47" spans="1:6" ht="40.5" customHeight="1">
      <c r="E47" s="11"/>
      <c r="F47" s="42"/>
    </row>
    <row r="48" spans="1:6">
      <c r="E48" s="11"/>
      <c r="F48" s="42"/>
    </row>
    <row r="49" spans="1:6" ht="40.5" customHeight="1">
      <c r="E49" s="11"/>
      <c r="F49" s="42"/>
    </row>
    <row r="50" spans="1:6">
      <c r="E50" s="11"/>
      <c r="F50" s="42"/>
    </row>
    <row r="51" spans="1:6">
      <c r="E51" s="11"/>
      <c r="F51" s="42"/>
    </row>
    <row r="52" spans="1:6">
      <c r="A52" s="51"/>
      <c r="E52" s="11"/>
      <c r="F52" s="42"/>
    </row>
    <row r="53" spans="1:6">
      <c r="A53" s="51"/>
      <c r="E53" s="11"/>
      <c r="F53" s="42"/>
    </row>
    <row r="54" spans="1:6">
      <c r="A54" s="51"/>
      <c r="E54" s="11"/>
      <c r="F54" s="42"/>
    </row>
    <row r="55" spans="1:6">
      <c r="A55" s="51"/>
      <c r="E55" s="11"/>
      <c r="F55" s="42"/>
    </row>
    <row r="56" spans="1:6" ht="48" customHeight="1">
      <c r="A56" s="51"/>
      <c r="E56" s="11"/>
      <c r="F56" s="42"/>
    </row>
    <row r="57" spans="1:6">
      <c r="A57" s="51"/>
      <c r="E57" s="11"/>
      <c r="F57" s="42"/>
    </row>
    <row r="58" spans="1:6">
      <c r="A58" s="51"/>
      <c r="E58" s="11"/>
      <c r="F58" s="42"/>
    </row>
    <row r="59" spans="1:6" ht="71.25" customHeight="1">
      <c r="A59" s="51"/>
      <c r="E59" s="11"/>
      <c r="F59" s="42"/>
    </row>
    <row r="60" spans="1:6" ht="60" customHeight="1">
      <c r="A60" s="51"/>
      <c r="E60" s="11"/>
      <c r="F60" s="42"/>
    </row>
    <row r="61" spans="1:6">
      <c r="A61" s="51"/>
      <c r="B61" s="53"/>
      <c r="E61" s="11"/>
      <c r="F61" s="42"/>
    </row>
    <row r="62" spans="1:6">
      <c r="A62" s="51"/>
      <c r="E62" s="11"/>
      <c r="F62" s="42"/>
    </row>
    <row r="63" spans="1:6">
      <c r="A63" s="54"/>
      <c r="E63" s="11"/>
      <c r="F63" s="42"/>
    </row>
    <row r="64" spans="1:6">
      <c r="A64" s="28"/>
      <c r="E64" s="11"/>
      <c r="F64" s="42"/>
    </row>
    <row r="65" spans="1:6" ht="46.5" customHeight="1">
      <c r="A65" s="28"/>
      <c r="E65" s="11"/>
      <c r="F65" s="42"/>
    </row>
    <row r="66" spans="1:6">
      <c r="A66" s="28"/>
      <c r="E66" s="11"/>
      <c r="F66" s="42"/>
    </row>
    <row r="67" spans="1:6">
      <c r="A67" s="28"/>
      <c r="E67" s="11"/>
      <c r="F67" s="42"/>
    </row>
    <row r="68" spans="1:6" ht="42" customHeight="1">
      <c r="A68" s="28"/>
      <c r="E68" s="11"/>
      <c r="F68" s="42"/>
    </row>
    <row r="69" spans="1:6">
      <c r="A69" s="28"/>
      <c r="E69" s="11"/>
      <c r="F69" s="42"/>
    </row>
    <row r="70" spans="1:6">
      <c r="A70" s="45"/>
      <c r="B70" s="45"/>
      <c r="E70" s="11"/>
      <c r="F70" s="42"/>
    </row>
    <row r="71" spans="1:6">
      <c r="A71" s="28"/>
      <c r="E71" s="11"/>
      <c r="F71" s="42"/>
    </row>
    <row r="72" spans="1:6">
      <c r="A72" s="28"/>
      <c r="E72" s="11"/>
      <c r="F72" s="42"/>
    </row>
    <row r="73" spans="1:6">
      <c r="A73" s="28"/>
      <c r="E73" s="11"/>
      <c r="F73" s="42"/>
    </row>
    <row r="74" spans="1:6">
      <c r="A74" s="28"/>
      <c r="E74" s="11"/>
    </row>
    <row r="75" spans="1:6">
      <c r="A75" s="28"/>
      <c r="E75" s="11"/>
    </row>
    <row r="76" spans="1:6">
      <c r="A76" s="28"/>
      <c r="E76" s="11"/>
    </row>
    <row r="77" spans="1:6">
      <c r="A77" s="28"/>
      <c r="E77" s="11"/>
    </row>
    <row r="78" spans="1:6">
      <c r="A78" s="28"/>
      <c r="E78" s="11"/>
    </row>
    <row r="79" spans="1:6" ht="44.25" customHeight="1">
      <c r="A79" s="55"/>
      <c r="E79" s="11"/>
    </row>
    <row r="80" spans="1:6">
      <c r="A80" s="28"/>
      <c r="E80" s="11"/>
    </row>
    <row r="81" spans="1:5">
      <c r="A81" s="28"/>
      <c r="E81" s="11"/>
    </row>
    <row r="82" spans="1:5">
      <c r="A82" s="28"/>
      <c r="E82" s="11"/>
    </row>
    <row r="83" spans="1:5">
      <c r="A83" s="28"/>
      <c r="E83" s="11"/>
    </row>
    <row r="84" spans="1:5">
      <c r="A84" s="28"/>
      <c r="E84" s="11"/>
    </row>
    <row r="85" spans="1:5">
      <c r="A85" s="28"/>
      <c r="E85" s="11"/>
    </row>
    <row r="86" spans="1:5">
      <c r="A86" s="28"/>
      <c r="E86" s="11"/>
    </row>
    <row r="87" spans="1:5">
      <c r="A87" s="28"/>
      <c r="E87" s="11"/>
    </row>
    <row r="88" spans="1:5" ht="44.25" customHeight="1">
      <c r="A88" s="28"/>
      <c r="E88" s="11"/>
    </row>
    <row r="89" spans="1:5">
      <c r="A89" s="28"/>
      <c r="E89" s="11"/>
    </row>
    <row r="90" spans="1:5" ht="51.75" customHeight="1">
      <c r="A90" s="28"/>
      <c r="E90" s="11"/>
    </row>
    <row r="91" spans="1:5">
      <c r="A91" s="28"/>
      <c r="E91" s="11"/>
    </row>
    <row r="92" spans="1:5" ht="46.5" customHeight="1">
      <c r="A92" s="28"/>
      <c r="E92" s="11"/>
    </row>
    <row r="93" spans="1:5" ht="41.25" customHeight="1">
      <c r="A93" s="28"/>
      <c r="E93" s="11"/>
    </row>
    <row r="94" spans="1:5" ht="50.25" customHeight="1">
      <c r="A94" s="28"/>
      <c r="E94" s="11"/>
    </row>
    <row r="95" spans="1:5">
      <c r="A95" s="28"/>
      <c r="E95" s="11"/>
    </row>
    <row r="96" spans="1:5">
      <c r="A96" s="28"/>
      <c r="E96" s="11"/>
    </row>
    <row r="97" spans="1:5" ht="69" customHeight="1">
      <c r="A97" s="28"/>
      <c r="E97" s="11"/>
    </row>
    <row r="98" spans="1:5">
      <c r="A98" s="56"/>
      <c r="E98" s="11"/>
    </row>
    <row r="99" spans="1:5">
      <c r="A99" s="28"/>
      <c r="E99" s="11"/>
    </row>
    <row r="100" spans="1:5">
      <c r="A100" s="28"/>
      <c r="E100" s="11"/>
    </row>
    <row r="101" spans="1:5" ht="57" customHeight="1">
      <c r="A101" s="28"/>
      <c r="E101" s="11"/>
    </row>
    <row r="102" spans="1:5">
      <c r="A102" s="28"/>
      <c r="E102" s="11"/>
    </row>
    <row r="103" spans="1:5">
      <c r="E103" s="11"/>
    </row>
    <row r="104" spans="1:5">
      <c r="E104" s="11"/>
    </row>
    <row r="105" spans="1:5">
      <c r="E105" s="11"/>
    </row>
    <row r="106" spans="1:5">
      <c r="E106" s="11"/>
    </row>
    <row r="107" spans="1:5">
      <c r="E107" s="11"/>
    </row>
    <row r="108" spans="1:5">
      <c r="E108" s="11"/>
    </row>
    <row r="109" spans="1:5">
      <c r="E109" s="11"/>
    </row>
    <row r="110" spans="1:5">
      <c r="E110" s="11"/>
    </row>
    <row r="111" spans="1:5">
      <c r="E111" s="11"/>
    </row>
    <row r="112" spans="1:5">
      <c r="E112" s="11"/>
    </row>
    <row r="113" spans="5:5">
      <c r="E113" s="11"/>
    </row>
    <row r="114" spans="5:5">
      <c r="E114" s="11"/>
    </row>
    <row r="115" spans="5:5">
      <c r="E115" s="11"/>
    </row>
    <row r="116" spans="5:5">
      <c r="E116" s="11"/>
    </row>
    <row r="117" spans="5:5">
      <c r="E117" s="11"/>
    </row>
    <row r="118" spans="5:5">
      <c r="E118" s="11"/>
    </row>
    <row r="119" spans="5:5">
      <c r="E119" s="11"/>
    </row>
    <row r="120" spans="5:5">
      <c r="E120" s="11"/>
    </row>
    <row r="121" spans="5:5">
      <c r="E121" s="11"/>
    </row>
    <row r="122" spans="5:5">
      <c r="E122" s="11"/>
    </row>
    <row r="123" spans="5:5">
      <c r="E123" s="11"/>
    </row>
    <row r="124" spans="5:5">
      <c r="E124" s="11"/>
    </row>
    <row r="125" spans="5:5">
      <c r="E125" s="11"/>
    </row>
    <row r="126" spans="5:5">
      <c r="E126" s="1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E1" workbookViewId="0">
      <selection activeCell="D6" sqref="D6"/>
    </sheetView>
  </sheetViews>
  <sheetFormatPr defaultRowHeight="15"/>
  <cols>
    <col min="2" max="2" width="12.42578125" customWidth="1"/>
    <col min="3" max="3" width="13.28515625" customWidth="1"/>
    <col min="4" max="4" width="81.140625" customWidth="1"/>
    <col min="5" max="5" width="32.5703125" customWidth="1"/>
    <col min="6" max="6" width="16.28515625" customWidth="1"/>
  </cols>
  <sheetData>
    <row r="1" spans="1:6" s="120" customFormat="1" ht="16.5">
      <c r="A1" s="48" t="s">
        <v>66</v>
      </c>
      <c r="B1" s="48"/>
      <c r="C1" s="48"/>
      <c r="D1" s="48"/>
      <c r="E1" s="48"/>
      <c r="F1" s="48"/>
    </row>
    <row r="2" spans="1:6" s="120" customFormat="1" ht="16.5">
      <c r="A2" s="48" t="s">
        <v>17</v>
      </c>
      <c r="B2" s="48"/>
      <c r="C2" s="48"/>
      <c r="D2" s="48"/>
      <c r="E2" s="48"/>
      <c r="F2" s="48"/>
    </row>
    <row r="3" spans="1:6" s="120" customFormat="1" ht="16.5">
      <c r="A3" s="48" t="s">
        <v>67</v>
      </c>
      <c r="B3" s="48"/>
      <c r="C3" s="48"/>
      <c r="D3" s="48"/>
      <c r="E3" s="48"/>
      <c r="F3" s="48"/>
    </row>
    <row r="4" spans="1:6" ht="16.5">
      <c r="A4" s="11"/>
      <c r="B4" s="11"/>
      <c r="C4" s="11"/>
      <c r="D4" s="11"/>
      <c r="E4" s="11"/>
      <c r="F4" s="11"/>
    </row>
    <row r="5" spans="1:6" ht="16.5">
      <c r="A5" s="11"/>
      <c r="B5" s="11"/>
      <c r="C5" s="11"/>
      <c r="D5" s="11" t="s">
        <v>50</v>
      </c>
      <c r="E5" s="11"/>
      <c r="F5" s="11"/>
    </row>
    <row r="6" spans="1:6" ht="16.5">
      <c r="A6" s="11"/>
      <c r="B6" s="11"/>
      <c r="C6" s="11"/>
      <c r="D6" s="11"/>
      <c r="E6" s="11"/>
      <c r="F6" s="11"/>
    </row>
    <row r="7" spans="1:6" ht="16.5">
      <c r="A7" s="26" t="s">
        <v>1</v>
      </c>
      <c r="B7" s="26" t="s">
        <v>18</v>
      </c>
      <c r="C7" s="26" t="s">
        <v>19</v>
      </c>
      <c r="D7" s="26" t="s">
        <v>20</v>
      </c>
      <c r="E7" s="26" t="s">
        <v>21</v>
      </c>
      <c r="F7" s="26" t="s">
        <v>22</v>
      </c>
    </row>
    <row r="8" spans="1:6" s="57" customFormat="1" ht="49.5">
      <c r="A8" s="14">
        <v>1</v>
      </c>
      <c r="B8" s="126">
        <v>43181</v>
      </c>
      <c r="C8" s="129">
        <v>696</v>
      </c>
      <c r="D8" s="113" t="s">
        <v>69</v>
      </c>
      <c r="E8" s="113" t="s">
        <v>68</v>
      </c>
      <c r="F8" s="128">
        <v>1920000</v>
      </c>
    </row>
    <row r="9" spans="1:6" s="120" customFormat="1" ht="16.5">
      <c r="A9" s="121"/>
      <c r="B9" s="121" t="s">
        <v>28</v>
      </c>
      <c r="C9" s="121"/>
      <c r="D9" s="122" t="s">
        <v>30</v>
      </c>
      <c r="E9" s="122"/>
      <c r="F9" s="118">
        <f>SUM(F8:F8)</f>
        <v>1920000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6"/>
  <sheetViews>
    <sheetView topLeftCell="A4" workbookViewId="0">
      <selection activeCell="D9" sqref="D9"/>
    </sheetView>
  </sheetViews>
  <sheetFormatPr defaultRowHeight="16.5"/>
  <cols>
    <col min="1" max="1" width="6.5703125" style="11" customWidth="1"/>
    <col min="2" max="2" width="12.85546875" style="11" customWidth="1"/>
    <col min="3" max="3" width="22.5703125" style="11" customWidth="1"/>
    <col min="4" max="4" width="24.85546875" style="11" customWidth="1"/>
    <col min="5" max="5" width="36" style="28" customWidth="1"/>
    <col min="6" max="6" width="18.28515625" style="11" customWidth="1"/>
    <col min="7" max="7" width="21.140625" style="11" customWidth="1"/>
    <col min="8" max="8" width="11.28515625" style="11" customWidth="1"/>
    <col min="9" max="256" width="9.140625" style="11"/>
    <col min="257" max="257" width="6.5703125" style="11" customWidth="1"/>
    <col min="258" max="258" width="12.85546875" style="11" customWidth="1"/>
    <col min="259" max="259" width="13.7109375" style="11" customWidth="1"/>
    <col min="260" max="260" width="21.85546875" style="11" customWidth="1"/>
    <col min="261" max="261" width="32" style="11" customWidth="1"/>
    <col min="262" max="262" width="12.85546875" style="11" customWidth="1"/>
    <col min="263" max="263" width="21.140625" style="11" customWidth="1"/>
    <col min="264" max="264" width="11.28515625" style="11" customWidth="1"/>
    <col min="265" max="512" width="9.140625" style="11"/>
    <col min="513" max="513" width="6.5703125" style="11" customWidth="1"/>
    <col min="514" max="514" width="12.85546875" style="11" customWidth="1"/>
    <col min="515" max="515" width="13.7109375" style="11" customWidth="1"/>
    <col min="516" max="516" width="21.85546875" style="11" customWidth="1"/>
    <col min="517" max="517" width="32" style="11" customWidth="1"/>
    <col min="518" max="518" width="12.85546875" style="11" customWidth="1"/>
    <col min="519" max="519" width="21.140625" style="11" customWidth="1"/>
    <col min="520" max="520" width="11.28515625" style="11" customWidth="1"/>
    <col min="521" max="768" width="9.140625" style="11"/>
    <col min="769" max="769" width="6.5703125" style="11" customWidth="1"/>
    <col min="770" max="770" width="12.85546875" style="11" customWidth="1"/>
    <col min="771" max="771" width="13.7109375" style="11" customWidth="1"/>
    <col min="772" max="772" width="21.85546875" style="11" customWidth="1"/>
    <col min="773" max="773" width="32" style="11" customWidth="1"/>
    <col min="774" max="774" width="12.85546875" style="11" customWidth="1"/>
    <col min="775" max="775" width="21.140625" style="11" customWidth="1"/>
    <col min="776" max="776" width="11.28515625" style="11" customWidth="1"/>
    <col min="777" max="1024" width="9.140625" style="11"/>
    <col min="1025" max="1025" width="6.5703125" style="11" customWidth="1"/>
    <col min="1026" max="1026" width="12.85546875" style="11" customWidth="1"/>
    <col min="1027" max="1027" width="13.7109375" style="11" customWidth="1"/>
    <col min="1028" max="1028" width="21.85546875" style="11" customWidth="1"/>
    <col min="1029" max="1029" width="32" style="11" customWidth="1"/>
    <col min="1030" max="1030" width="12.85546875" style="11" customWidth="1"/>
    <col min="1031" max="1031" width="21.140625" style="11" customWidth="1"/>
    <col min="1032" max="1032" width="11.28515625" style="11" customWidth="1"/>
    <col min="1033" max="1280" width="9.140625" style="11"/>
    <col min="1281" max="1281" width="6.5703125" style="11" customWidth="1"/>
    <col min="1282" max="1282" width="12.85546875" style="11" customWidth="1"/>
    <col min="1283" max="1283" width="13.7109375" style="11" customWidth="1"/>
    <col min="1284" max="1284" width="21.85546875" style="11" customWidth="1"/>
    <col min="1285" max="1285" width="32" style="11" customWidth="1"/>
    <col min="1286" max="1286" width="12.85546875" style="11" customWidth="1"/>
    <col min="1287" max="1287" width="21.140625" style="11" customWidth="1"/>
    <col min="1288" max="1288" width="11.28515625" style="11" customWidth="1"/>
    <col min="1289" max="1536" width="9.140625" style="11"/>
    <col min="1537" max="1537" width="6.5703125" style="11" customWidth="1"/>
    <col min="1538" max="1538" width="12.85546875" style="11" customWidth="1"/>
    <col min="1539" max="1539" width="13.7109375" style="11" customWidth="1"/>
    <col min="1540" max="1540" width="21.85546875" style="11" customWidth="1"/>
    <col min="1541" max="1541" width="32" style="11" customWidth="1"/>
    <col min="1542" max="1542" width="12.85546875" style="11" customWidth="1"/>
    <col min="1543" max="1543" width="21.140625" style="11" customWidth="1"/>
    <col min="1544" max="1544" width="11.28515625" style="11" customWidth="1"/>
    <col min="1545" max="1792" width="9.140625" style="11"/>
    <col min="1793" max="1793" width="6.5703125" style="11" customWidth="1"/>
    <col min="1794" max="1794" width="12.85546875" style="11" customWidth="1"/>
    <col min="1795" max="1795" width="13.7109375" style="11" customWidth="1"/>
    <col min="1796" max="1796" width="21.85546875" style="11" customWidth="1"/>
    <col min="1797" max="1797" width="32" style="11" customWidth="1"/>
    <col min="1798" max="1798" width="12.85546875" style="11" customWidth="1"/>
    <col min="1799" max="1799" width="21.140625" style="11" customWidth="1"/>
    <col min="1800" max="1800" width="11.28515625" style="11" customWidth="1"/>
    <col min="1801" max="2048" width="9.140625" style="11"/>
    <col min="2049" max="2049" width="6.5703125" style="11" customWidth="1"/>
    <col min="2050" max="2050" width="12.85546875" style="11" customWidth="1"/>
    <col min="2051" max="2051" width="13.7109375" style="11" customWidth="1"/>
    <col min="2052" max="2052" width="21.85546875" style="11" customWidth="1"/>
    <col min="2053" max="2053" width="32" style="11" customWidth="1"/>
    <col min="2054" max="2054" width="12.85546875" style="11" customWidth="1"/>
    <col min="2055" max="2055" width="21.140625" style="11" customWidth="1"/>
    <col min="2056" max="2056" width="11.28515625" style="11" customWidth="1"/>
    <col min="2057" max="2304" width="9.140625" style="11"/>
    <col min="2305" max="2305" width="6.5703125" style="11" customWidth="1"/>
    <col min="2306" max="2306" width="12.85546875" style="11" customWidth="1"/>
    <col min="2307" max="2307" width="13.7109375" style="11" customWidth="1"/>
    <col min="2308" max="2308" width="21.85546875" style="11" customWidth="1"/>
    <col min="2309" max="2309" width="32" style="11" customWidth="1"/>
    <col min="2310" max="2310" width="12.85546875" style="11" customWidth="1"/>
    <col min="2311" max="2311" width="21.140625" style="11" customWidth="1"/>
    <col min="2312" max="2312" width="11.28515625" style="11" customWidth="1"/>
    <col min="2313" max="2560" width="9.140625" style="11"/>
    <col min="2561" max="2561" width="6.5703125" style="11" customWidth="1"/>
    <col min="2562" max="2562" width="12.85546875" style="11" customWidth="1"/>
    <col min="2563" max="2563" width="13.7109375" style="11" customWidth="1"/>
    <col min="2564" max="2564" width="21.85546875" style="11" customWidth="1"/>
    <col min="2565" max="2565" width="32" style="11" customWidth="1"/>
    <col min="2566" max="2566" width="12.85546875" style="11" customWidth="1"/>
    <col min="2567" max="2567" width="21.140625" style="11" customWidth="1"/>
    <col min="2568" max="2568" width="11.28515625" style="11" customWidth="1"/>
    <col min="2569" max="2816" width="9.140625" style="11"/>
    <col min="2817" max="2817" width="6.5703125" style="11" customWidth="1"/>
    <col min="2818" max="2818" width="12.85546875" style="11" customWidth="1"/>
    <col min="2819" max="2819" width="13.7109375" style="11" customWidth="1"/>
    <col min="2820" max="2820" width="21.85546875" style="11" customWidth="1"/>
    <col min="2821" max="2821" width="32" style="11" customWidth="1"/>
    <col min="2822" max="2822" width="12.85546875" style="11" customWidth="1"/>
    <col min="2823" max="2823" width="21.140625" style="11" customWidth="1"/>
    <col min="2824" max="2824" width="11.28515625" style="11" customWidth="1"/>
    <col min="2825" max="3072" width="9.140625" style="11"/>
    <col min="3073" max="3073" width="6.5703125" style="11" customWidth="1"/>
    <col min="3074" max="3074" width="12.85546875" style="11" customWidth="1"/>
    <col min="3075" max="3075" width="13.7109375" style="11" customWidth="1"/>
    <col min="3076" max="3076" width="21.85546875" style="11" customWidth="1"/>
    <col min="3077" max="3077" width="32" style="11" customWidth="1"/>
    <col min="3078" max="3078" width="12.85546875" style="11" customWidth="1"/>
    <col min="3079" max="3079" width="21.140625" style="11" customWidth="1"/>
    <col min="3080" max="3080" width="11.28515625" style="11" customWidth="1"/>
    <col min="3081" max="3328" width="9.140625" style="11"/>
    <col min="3329" max="3329" width="6.5703125" style="11" customWidth="1"/>
    <col min="3330" max="3330" width="12.85546875" style="11" customWidth="1"/>
    <col min="3331" max="3331" width="13.7109375" style="11" customWidth="1"/>
    <col min="3332" max="3332" width="21.85546875" style="11" customWidth="1"/>
    <col min="3333" max="3333" width="32" style="11" customWidth="1"/>
    <col min="3334" max="3334" width="12.85546875" style="11" customWidth="1"/>
    <col min="3335" max="3335" width="21.140625" style="11" customWidth="1"/>
    <col min="3336" max="3336" width="11.28515625" style="11" customWidth="1"/>
    <col min="3337" max="3584" width="9.140625" style="11"/>
    <col min="3585" max="3585" width="6.5703125" style="11" customWidth="1"/>
    <col min="3586" max="3586" width="12.85546875" style="11" customWidth="1"/>
    <col min="3587" max="3587" width="13.7109375" style="11" customWidth="1"/>
    <col min="3588" max="3588" width="21.85546875" style="11" customWidth="1"/>
    <col min="3589" max="3589" width="32" style="11" customWidth="1"/>
    <col min="3590" max="3590" width="12.85546875" style="11" customWidth="1"/>
    <col min="3591" max="3591" width="21.140625" style="11" customWidth="1"/>
    <col min="3592" max="3592" width="11.28515625" style="11" customWidth="1"/>
    <col min="3593" max="3840" width="9.140625" style="11"/>
    <col min="3841" max="3841" width="6.5703125" style="11" customWidth="1"/>
    <col min="3842" max="3842" width="12.85546875" style="11" customWidth="1"/>
    <col min="3843" max="3843" width="13.7109375" style="11" customWidth="1"/>
    <col min="3844" max="3844" width="21.85546875" style="11" customWidth="1"/>
    <col min="3845" max="3845" width="32" style="11" customWidth="1"/>
    <col min="3846" max="3846" width="12.85546875" style="11" customWidth="1"/>
    <col min="3847" max="3847" width="21.140625" style="11" customWidth="1"/>
    <col min="3848" max="3848" width="11.28515625" style="11" customWidth="1"/>
    <col min="3849" max="4096" width="9.140625" style="11"/>
    <col min="4097" max="4097" width="6.5703125" style="11" customWidth="1"/>
    <col min="4098" max="4098" width="12.85546875" style="11" customWidth="1"/>
    <col min="4099" max="4099" width="13.7109375" style="11" customWidth="1"/>
    <col min="4100" max="4100" width="21.85546875" style="11" customWidth="1"/>
    <col min="4101" max="4101" width="32" style="11" customWidth="1"/>
    <col min="4102" max="4102" width="12.85546875" style="11" customWidth="1"/>
    <col min="4103" max="4103" width="21.140625" style="11" customWidth="1"/>
    <col min="4104" max="4104" width="11.28515625" style="11" customWidth="1"/>
    <col min="4105" max="4352" width="9.140625" style="11"/>
    <col min="4353" max="4353" width="6.5703125" style="11" customWidth="1"/>
    <col min="4354" max="4354" width="12.85546875" style="11" customWidth="1"/>
    <col min="4355" max="4355" width="13.7109375" style="11" customWidth="1"/>
    <col min="4356" max="4356" width="21.85546875" style="11" customWidth="1"/>
    <col min="4357" max="4357" width="32" style="11" customWidth="1"/>
    <col min="4358" max="4358" width="12.85546875" style="11" customWidth="1"/>
    <col min="4359" max="4359" width="21.140625" style="11" customWidth="1"/>
    <col min="4360" max="4360" width="11.28515625" style="11" customWidth="1"/>
    <col min="4361" max="4608" width="9.140625" style="11"/>
    <col min="4609" max="4609" width="6.5703125" style="11" customWidth="1"/>
    <col min="4610" max="4610" width="12.85546875" style="11" customWidth="1"/>
    <col min="4611" max="4611" width="13.7109375" style="11" customWidth="1"/>
    <col min="4612" max="4612" width="21.85546875" style="11" customWidth="1"/>
    <col min="4613" max="4613" width="32" style="11" customWidth="1"/>
    <col min="4614" max="4614" width="12.85546875" style="11" customWidth="1"/>
    <col min="4615" max="4615" width="21.140625" style="11" customWidth="1"/>
    <col min="4616" max="4616" width="11.28515625" style="11" customWidth="1"/>
    <col min="4617" max="4864" width="9.140625" style="11"/>
    <col min="4865" max="4865" width="6.5703125" style="11" customWidth="1"/>
    <col min="4866" max="4866" width="12.85546875" style="11" customWidth="1"/>
    <col min="4867" max="4867" width="13.7109375" style="11" customWidth="1"/>
    <col min="4868" max="4868" width="21.85546875" style="11" customWidth="1"/>
    <col min="4869" max="4869" width="32" style="11" customWidth="1"/>
    <col min="4870" max="4870" width="12.85546875" style="11" customWidth="1"/>
    <col min="4871" max="4871" width="21.140625" style="11" customWidth="1"/>
    <col min="4872" max="4872" width="11.28515625" style="11" customWidth="1"/>
    <col min="4873" max="5120" width="9.140625" style="11"/>
    <col min="5121" max="5121" width="6.5703125" style="11" customWidth="1"/>
    <col min="5122" max="5122" width="12.85546875" style="11" customWidth="1"/>
    <col min="5123" max="5123" width="13.7109375" style="11" customWidth="1"/>
    <col min="5124" max="5124" width="21.85546875" style="11" customWidth="1"/>
    <col min="5125" max="5125" width="32" style="11" customWidth="1"/>
    <col min="5126" max="5126" width="12.85546875" style="11" customWidth="1"/>
    <col min="5127" max="5127" width="21.140625" style="11" customWidth="1"/>
    <col min="5128" max="5128" width="11.28515625" style="11" customWidth="1"/>
    <col min="5129" max="5376" width="9.140625" style="11"/>
    <col min="5377" max="5377" width="6.5703125" style="11" customWidth="1"/>
    <col min="5378" max="5378" width="12.85546875" style="11" customWidth="1"/>
    <col min="5379" max="5379" width="13.7109375" style="11" customWidth="1"/>
    <col min="5380" max="5380" width="21.85546875" style="11" customWidth="1"/>
    <col min="5381" max="5381" width="32" style="11" customWidth="1"/>
    <col min="5382" max="5382" width="12.85546875" style="11" customWidth="1"/>
    <col min="5383" max="5383" width="21.140625" style="11" customWidth="1"/>
    <col min="5384" max="5384" width="11.28515625" style="11" customWidth="1"/>
    <col min="5385" max="5632" width="9.140625" style="11"/>
    <col min="5633" max="5633" width="6.5703125" style="11" customWidth="1"/>
    <col min="5634" max="5634" width="12.85546875" style="11" customWidth="1"/>
    <col min="5635" max="5635" width="13.7109375" style="11" customWidth="1"/>
    <col min="5636" max="5636" width="21.85546875" style="11" customWidth="1"/>
    <col min="5637" max="5637" width="32" style="11" customWidth="1"/>
    <col min="5638" max="5638" width="12.85546875" style="11" customWidth="1"/>
    <col min="5639" max="5639" width="21.140625" style="11" customWidth="1"/>
    <col min="5640" max="5640" width="11.28515625" style="11" customWidth="1"/>
    <col min="5641" max="5888" width="9.140625" style="11"/>
    <col min="5889" max="5889" width="6.5703125" style="11" customWidth="1"/>
    <col min="5890" max="5890" width="12.85546875" style="11" customWidth="1"/>
    <col min="5891" max="5891" width="13.7109375" style="11" customWidth="1"/>
    <col min="5892" max="5892" width="21.85546875" style="11" customWidth="1"/>
    <col min="5893" max="5893" width="32" style="11" customWidth="1"/>
    <col min="5894" max="5894" width="12.85546875" style="11" customWidth="1"/>
    <col min="5895" max="5895" width="21.140625" style="11" customWidth="1"/>
    <col min="5896" max="5896" width="11.28515625" style="11" customWidth="1"/>
    <col min="5897" max="6144" width="9.140625" style="11"/>
    <col min="6145" max="6145" width="6.5703125" style="11" customWidth="1"/>
    <col min="6146" max="6146" width="12.85546875" style="11" customWidth="1"/>
    <col min="6147" max="6147" width="13.7109375" style="11" customWidth="1"/>
    <col min="6148" max="6148" width="21.85546875" style="11" customWidth="1"/>
    <col min="6149" max="6149" width="32" style="11" customWidth="1"/>
    <col min="6150" max="6150" width="12.85546875" style="11" customWidth="1"/>
    <col min="6151" max="6151" width="21.140625" style="11" customWidth="1"/>
    <col min="6152" max="6152" width="11.28515625" style="11" customWidth="1"/>
    <col min="6153" max="6400" width="9.140625" style="11"/>
    <col min="6401" max="6401" width="6.5703125" style="11" customWidth="1"/>
    <col min="6402" max="6402" width="12.85546875" style="11" customWidth="1"/>
    <col min="6403" max="6403" width="13.7109375" style="11" customWidth="1"/>
    <col min="6404" max="6404" width="21.85546875" style="11" customWidth="1"/>
    <col min="6405" max="6405" width="32" style="11" customWidth="1"/>
    <col min="6406" max="6406" width="12.85546875" style="11" customWidth="1"/>
    <col min="6407" max="6407" width="21.140625" style="11" customWidth="1"/>
    <col min="6408" max="6408" width="11.28515625" style="11" customWidth="1"/>
    <col min="6409" max="6656" width="9.140625" style="11"/>
    <col min="6657" max="6657" width="6.5703125" style="11" customWidth="1"/>
    <col min="6658" max="6658" width="12.85546875" style="11" customWidth="1"/>
    <col min="6659" max="6659" width="13.7109375" style="11" customWidth="1"/>
    <col min="6660" max="6660" width="21.85546875" style="11" customWidth="1"/>
    <col min="6661" max="6661" width="32" style="11" customWidth="1"/>
    <col min="6662" max="6662" width="12.85546875" style="11" customWidth="1"/>
    <col min="6663" max="6663" width="21.140625" style="11" customWidth="1"/>
    <col min="6664" max="6664" width="11.28515625" style="11" customWidth="1"/>
    <col min="6665" max="6912" width="9.140625" style="11"/>
    <col min="6913" max="6913" width="6.5703125" style="11" customWidth="1"/>
    <col min="6914" max="6914" width="12.85546875" style="11" customWidth="1"/>
    <col min="6915" max="6915" width="13.7109375" style="11" customWidth="1"/>
    <col min="6916" max="6916" width="21.85546875" style="11" customWidth="1"/>
    <col min="6917" max="6917" width="32" style="11" customWidth="1"/>
    <col min="6918" max="6918" width="12.85546875" style="11" customWidth="1"/>
    <col min="6919" max="6919" width="21.140625" style="11" customWidth="1"/>
    <col min="6920" max="6920" width="11.28515625" style="11" customWidth="1"/>
    <col min="6921" max="7168" width="9.140625" style="11"/>
    <col min="7169" max="7169" width="6.5703125" style="11" customWidth="1"/>
    <col min="7170" max="7170" width="12.85546875" style="11" customWidth="1"/>
    <col min="7171" max="7171" width="13.7109375" style="11" customWidth="1"/>
    <col min="7172" max="7172" width="21.85546875" style="11" customWidth="1"/>
    <col min="7173" max="7173" width="32" style="11" customWidth="1"/>
    <col min="7174" max="7174" width="12.85546875" style="11" customWidth="1"/>
    <col min="7175" max="7175" width="21.140625" style="11" customWidth="1"/>
    <col min="7176" max="7176" width="11.28515625" style="11" customWidth="1"/>
    <col min="7177" max="7424" width="9.140625" style="11"/>
    <col min="7425" max="7425" width="6.5703125" style="11" customWidth="1"/>
    <col min="7426" max="7426" width="12.85546875" style="11" customWidth="1"/>
    <col min="7427" max="7427" width="13.7109375" style="11" customWidth="1"/>
    <col min="7428" max="7428" width="21.85546875" style="11" customWidth="1"/>
    <col min="7429" max="7429" width="32" style="11" customWidth="1"/>
    <col min="7430" max="7430" width="12.85546875" style="11" customWidth="1"/>
    <col min="7431" max="7431" width="21.140625" style="11" customWidth="1"/>
    <col min="7432" max="7432" width="11.28515625" style="11" customWidth="1"/>
    <col min="7433" max="7680" width="9.140625" style="11"/>
    <col min="7681" max="7681" width="6.5703125" style="11" customWidth="1"/>
    <col min="7682" max="7682" width="12.85546875" style="11" customWidth="1"/>
    <col min="7683" max="7683" width="13.7109375" style="11" customWidth="1"/>
    <col min="7684" max="7684" width="21.85546875" style="11" customWidth="1"/>
    <col min="7685" max="7685" width="32" style="11" customWidth="1"/>
    <col min="7686" max="7686" width="12.85546875" style="11" customWidth="1"/>
    <col min="7687" max="7687" width="21.140625" style="11" customWidth="1"/>
    <col min="7688" max="7688" width="11.28515625" style="11" customWidth="1"/>
    <col min="7689" max="7936" width="9.140625" style="11"/>
    <col min="7937" max="7937" width="6.5703125" style="11" customWidth="1"/>
    <col min="7938" max="7938" width="12.85546875" style="11" customWidth="1"/>
    <col min="7939" max="7939" width="13.7109375" style="11" customWidth="1"/>
    <col min="7940" max="7940" width="21.85546875" style="11" customWidth="1"/>
    <col min="7941" max="7941" width="32" style="11" customWidth="1"/>
    <col min="7942" max="7942" width="12.85546875" style="11" customWidth="1"/>
    <col min="7943" max="7943" width="21.140625" style="11" customWidth="1"/>
    <col min="7944" max="7944" width="11.28515625" style="11" customWidth="1"/>
    <col min="7945" max="8192" width="9.140625" style="11"/>
    <col min="8193" max="8193" width="6.5703125" style="11" customWidth="1"/>
    <col min="8194" max="8194" width="12.85546875" style="11" customWidth="1"/>
    <col min="8195" max="8195" width="13.7109375" style="11" customWidth="1"/>
    <col min="8196" max="8196" width="21.85546875" style="11" customWidth="1"/>
    <col min="8197" max="8197" width="32" style="11" customWidth="1"/>
    <col min="8198" max="8198" width="12.85546875" style="11" customWidth="1"/>
    <col min="8199" max="8199" width="21.140625" style="11" customWidth="1"/>
    <col min="8200" max="8200" width="11.28515625" style="11" customWidth="1"/>
    <col min="8201" max="8448" width="9.140625" style="11"/>
    <col min="8449" max="8449" width="6.5703125" style="11" customWidth="1"/>
    <col min="8450" max="8450" width="12.85546875" style="11" customWidth="1"/>
    <col min="8451" max="8451" width="13.7109375" style="11" customWidth="1"/>
    <col min="8452" max="8452" width="21.85546875" style="11" customWidth="1"/>
    <col min="8453" max="8453" width="32" style="11" customWidth="1"/>
    <col min="8454" max="8454" width="12.85546875" style="11" customWidth="1"/>
    <col min="8455" max="8455" width="21.140625" style="11" customWidth="1"/>
    <col min="8456" max="8456" width="11.28515625" style="11" customWidth="1"/>
    <col min="8457" max="8704" width="9.140625" style="11"/>
    <col min="8705" max="8705" width="6.5703125" style="11" customWidth="1"/>
    <col min="8706" max="8706" width="12.85546875" style="11" customWidth="1"/>
    <col min="8707" max="8707" width="13.7109375" style="11" customWidth="1"/>
    <col min="8708" max="8708" width="21.85546875" style="11" customWidth="1"/>
    <col min="8709" max="8709" width="32" style="11" customWidth="1"/>
    <col min="8710" max="8710" width="12.85546875" style="11" customWidth="1"/>
    <col min="8711" max="8711" width="21.140625" style="11" customWidth="1"/>
    <col min="8712" max="8712" width="11.28515625" style="11" customWidth="1"/>
    <col min="8713" max="8960" width="9.140625" style="11"/>
    <col min="8961" max="8961" width="6.5703125" style="11" customWidth="1"/>
    <col min="8962" max="8962" width="12.85546875" style="11" customWidth="1"/>
    <col min="8963" max="8963" width="13.7109375" style="11" customWidth="1"/>
    <col min="8964" max="8964" width="21.85546875" style="11" customWidth="1"/>
    <col min="8965" max="8965" width="32" style="11" customWidth="1"/>
    <col min="8966" max="8966" width="12.85546875" style="11" customWidth="1"/>
    <col min="8967" max="8967" width="21.140625" style="11" customWidth="1"/>
    <col min="8968" max="8968" width="11.28515625" style="11" customWidth="1"/>
    <col min="8969" max="9216" width="9.140625" style="11"/>
    <col min="9217" max="9217" width="6.5703125" style="11" customWidth="1"/>
    <col min="9218" max="9218" width="12.85546875" style="11" customWidth="1"/>
    <col min="9219" max="9219" width="13.7109375" style="11" customWidth="1"/>
    <col min="9220" max="9220" width="21.85546875" style="11" customWidth="1"/>
    <col min="9221" max="9221" width="32" style="11" customWidth="1"/>
    <col min="9222" max="9222" width="12.85546875" style="11" customWidth="1"/>
    <col min="9223" max="9223" width="21.140625" style="11" customWidth="1"/>
    <col min="9224" max="9224" width="11.28515625" style="11" customWidth="1"/>
    <col min="9225" max="9472" width="9.140625" style="11"/>
    <col min="9473" max="9473" width="6.5703125" style="11" customWidth="1"/>
    <col min="9474" max="9474" width="12.85546875" style="11" customWidth="1"/>
    <col min="9475" max="9475" width="13.7109375" style="11" customWidth="1"/>
    <col min="9476" max="9476" width="21.85546875" style="11" customWidth="1"/>
    <col min="9477" max="9477" width="32" style="11" customWidth="1"/>
    <col min="9478" max="9478" width="12.85546875" style="11" customWidth="1"/>
    <col min="9479" max="9479" width="21.140625" style="11" customWidth="1"/>
    <col min="9480" max="9480" width="11.28515625" style="11" customWidth="1"/>
    <col min="9481" max="9728" width="9.140625" style="11"/>
    <col min="9729" max="9729" width="6.5703125" style="11" customWidth="1"/>
    <col min="9730" max="9730" width="12.85546875" style="11" customWidth="1"/>
    <col min="9731" max="9731" width="13.7109375" style="11" customWidth="1"/>
    <col min="9732" max="9732" width="21.85546875" style="11" customWidth="1"/>
    <col min="9733" max="9733" width="32" style="11" customWidth="1"/>
    <col min="9734" max="9734" width="12.85546875" style="11" customWidth="1"/>
    <col min="9735" max="9735" width="21.140625" style="11" customWidth="1"/>
    <col min="9736" max="9736" width="11.28515625" style="11" customWidth="1"/>
    <col min="9737" max="9984" width="9.140625" style="11"/>
    <col min="9985" max="9985" width="6.5703125" style="11" customWidth="1"/>
    <col min="9986" max="9986" width="12.85546875" style="11" customWidth="1"/>
    <col min="9987" max="9987" width="13.7109375" style="11" customWidth="1"/>
    <col min="9988" max="9988" width="21.85546875" style="11" customWidth="1"/>
    <col min="9989" max="9989" width="32" style="11" customWidth="1"/>
    <col min="9990" max="9990" width="12.85546875" style="11" customWidth="1"/>
    <col min="9991" max="9991" width="21.140625" style="11" customWidth="1"/>
    <col min="9992" max="9992" width="11.28515625" style="11" customWidth="1"/>
    <col min="9993" max="10240" width="9.140625" style="11"/>
    <col min="10241" max="10241" width="6.5703125" style="11" customWidth="1"/>
    <col min="10242" max="10242" width="12.85546875" style="11" customWidth="1"/>
    <col min="10243" max="10243" width="13.7109375" style="11" customWidth="1"/>
    <col min="10244" max="10244" width="21.85546875" style="11" customWidth="1"/>
    <col min="10245" max="10245" width="32" style="11" customWidth="1"/>
    <col min="10246" max="10246" width="12.85546875" style="11" customWidth="1"/>
    <col min="10247" max="10247" width="21.140625" style="11" customWidth="1"/>
    <col min="10248" max="10248" width="11.28515625" style="11" customWidth="1"/>
    <col min="10249" max="10496" width="9.140625" style="11"/>
    <col min="10497" max="10497" width="6.5703125" style="11" customWidth="1"/>
    <col min="10498" max="10498" width="12.85546875" style="11" customWidth="1"/>
    <col min="10499" max="10499" width="13.7109375" style="11" customWidth="1"/>
    <col min="10500" max="10500" width="21.85546875" style="11" customWidth="1"/>
    <col min="10501" max="10501" width="32" style="11" customWidth="1"/>
    <col min="10502" max="10502" width="12.85546875" style="11" customWidth="1"/>
    <col min="10503" max="10503" width="21.140625" style="11" customWidth="1"/>
    <col min="10504" max="10504" width="11.28515625" style="11" customWidth="1"/>
    <col min="10505" max="10752" width="9.140625" style="11"/>
    <col min="10753" max="10753" width="6.5703125" style="11" customWidth="1"/>
    <col min="10754" max="10754" width="12.85546875" style="11" customWidth="1"/>
    <col min="10755" max="10755" width="13.7109375" style="11" customWidth="1"/>
    <col min="10756" max="10756" width="21.85546875" style="11" customWidth="1"/>
    <col min="10757" max="10757" width="32" style="11" customWidth="1"/>
    <col min="10758" max="10758" width="12.85546875" style="11" customWidth="1"/>
    <col min="10759" max="10759" width="21.140625" style="11" customWidth="1"/>
    <col min="10760" max="10760" width="11.28515625" style="11" customWidth="1"/>
    <col min="10761" max="11008" width="9.140625" style="11"/>
    <col min="11009" max="11009" width="6.5703125" style="11" customWidth="1"/>
    <col min="11010" max="11010" width="12.85546875" style="11" customWidth="1"/>
    <col min="11011" max="11011" width="13.7109375" style="11" customWidth="1"/>
    <col min="11012" max="11012" width="21.85546875" style="11" customWidth="1"/>
    <col min="11013" max="11013" width="32" style="11" customWidth="1"/>
    <col min="11014" max="11014" width="12.85546875" style="11" customWidth="1"/>
    <col min="11015" max="11015" width="21.140625" style="11" customWidth="1"/>
    <col min="11016" max="11016" width="11.28515625" style="11" customWidth="1"/>
    <col min="11017" max="11264" width="9.140625" style="11"/>
    <col min="11265" max="11265" width="6.5703125" style="11" customWidth="1"/>
    <col min="11266" max="11266" width="12.85546875" style="11" customWidth="1"/>
    <col min="11267" max="11267" width="13.7109375" style="11" customWidth="1"/>
    <col min="11268" max="11268" width="21.85546875" style="11" customWidth="1"/>
    <col min="11269" max="11269" width="32" style="11" customWidth="1"/>
    <col min="11270" max="11270" width="12.85546875" style="11" customWidth="1"/>
    <col min="11271" max="11271" width="21.140625" style="11" customWidth="1"/>
    <col min="11272" max="11272" width="11.28515625" style="11" customWidth="1"/>
    <col min="11273" max="11520" width="9.140625" style="11"/>
    <col min="11521" max="11521" width="6.5703125" style="11" customWidth="1"/>
    <col min="11522" max="11522" width="12.85546875" style="11" customWidth="1"/>
    <col min="11523" max="11523" width="13.7109375" style="11" customWidth="1"/>
    <col min="11524" max="11524" width="21.85546875" style="11" customWidth="1"/>
    <col min="11525" max="11525" width="32" style="11" customWidth="1"/>
    <col min="11526" max="11526" width="12.85546875" style="11" customWidth="1"/>
    <col min="11527" max="11527" width="21.140625" style="11" customWidth="1"/>
    <col min="11528" max="11528" width="11.28515625" style="11" customWidth="1"/>
    <col min="11529" max="11776" width="9.140625" style="11"/>
    <col min="11777" max="11777" width="6.5703125" style="11" customWidth="1"/>
    <col min="11778" max="11778" width="12.85546875" style="11" customWidth="1"/>
    <col min="11779" max="11779" width="13.7109375" style="11" customWidth="1"/>
    <col min="11780" max="11780" width="21.85546875" style="11" customWidth="1"/>
    <col min="11781" max="11781" width="32" style="11" customWidth="1"/>
    <col min="11782" max="11782" width="12.85546875" style="11" customWidth="1"/>
    <col min="11783" max="11783" width="21.140625" style="11" customWidth="1"/>
    <col min="11784" max="11784" width="11.28515625" style="11" customWidth="1"/>
    <col min="11785" max="12032" width="9.140625" style="11"/>
    <col min="12033" max="12033" width="6.5703125" style="11" customWidth="1"/>
    <col min="12034" max="12034" width="12.85546875" style="11" customWidth="1"/>
    <col min="12035" max="12035" width="13.7109375" style="11" customWidth="1"/>
    <col min="12036" max="12036" width="21.85546875" style="11" customWidth="1"/>
    <col min="12037" max="12037" width="32" style="11" customWidth="1"/>
    <col min="12038" max="12038" width="12.85546875" style="11" customWidth="1"/>
    <col min="12039" max="12039" width="21.140625" style="11" customWidth="1"/>
    <col min="12040" max="12040" width="11.28515625" style="11" customWidth="1"/>
    <col min="12041" max="12288" width="9.140625" style="11"/>
    <col min="12289" max="12289" width="6.5703125" style="11" customWidth="1"/>
    <col min="12290" max="12290" width="12.85546875" style="11" customWidth="1"/>
    <col min="12291" max="12291" width="13.7109375" style="11" customWidth="1"/>
    <col min="12292" max="12292" width="21.85546875" style="11" customWidth="1"/>
    <col min="12293" max="12293" width="32" style="11" customWidth="1"/>
    <col min="12294" max="12294" width="12.85546875" style="11" customWidth="1"/>
    <col min="12295" max="12295" width="21.140625" style="11" customWidth="1"/>
    <col min="12296" max="12296" width="11.28515625" style="11" customWidth="1"/>
    <col min="12297" max="12544" width="9.140625" style="11"/>
    <col min="12545" max="12545" width="6.5703125" style="11" customWidth="1"/>
    <col min="12546" max="12546" width="12.85546875" style="11" customWidth="1"/>
    <col min="12547" max="12547" width="13.7109375" style="11" customWidth="1"/>
    <col min="12548" max="12548" width="21.85546875" style="11" customWidth="1"/>
    <col min="12549" max="12549" width="32" style="11" customWidth="1"/>
    <col min="12550" max="12550" width="12.85546875" style="11" customWidth="1"/>
    <col min="12551" max="12551" width="21.140625" style="11" customWidth="1"/>
    <col min="12552" max="12552" width="11.28515625" style="11" customWidth="1"/>
    <col min="12553" max="12800" width="9.140625" style="11"/>
    <col min="12801" max="12801" width="6.5703125" style="11" customWidth="1"/>
    <col min="12802" max="12802" width="12.85546875" style="11" customWidth="1"/>
    <col min="12803" max="12803" width="13.7109375" style="11" customWidth="1"/>
    <col min="12804" max="12804" width="21.85546875" style="11" customWidth="1"/>
    <col min="12805" max="12805" width="32" style="11" customWidth="1"/>
    <col min="12806" max="12806" width="12.85546875" style="11" customWidth="1"/>
    <col min="12807" max="12807" width="21.140625" style="11" customWidth="1"/>
    <col min="12808" max="12808" width="11.28515625" style="11" customWidth="1"/>
    <col min="12809" max="13056" width="9.140625" style="11"/>
    <col min="13057" max="13057" width="6.5703125" style="11" customWidth="1"/>
    <col min="13058" max="13058" width="12.85546875" style="11" customWidth="1"/>
    <col min="13059" max="13059" width="13.7109375" style="11" customWidth="1"/>
    <col min="13060" max="13060" width="21.85546875" style="11" customWidth="1"/>
    <col min="13061" max="13061" width="32" style="11" customWidth="1"/>
    <col min="13062" max="13062" width="12.85546875" style="11" customWidth="1"/>
    <col min="13063" max="13063" width="21.140625" style="11" customWidth="1"/>
    <col min="13064" max="13064" width="11.28515625" style="11" customWidth="1"/>
    <col min="13065" max="13312" width="9.140625" style="11"/>
    <col min="13313" max="13313" width="6.5703125" style="11" customWidth="1"/>
    <col min="13314" max="13314" width="12.85546875" style="11" customWidth="1"/>
    <col min="13315" max="13315" width="13.7109375" style="11" customWidth="1"/>
    <col min="13316" max="13316" width="21.85546875" style="11" customWidth="1"/>
    <col min="13317" max="13317" width="32" style="11" customWidth="1"/>
    <col min="13318" max="13318" width="12.85546875" style="11" customWidth="1"/>
    <col min="13319" max="13319" width="21.140625" style="11" customWidth="1"/>
    <col min="13320" max="13320" width="11.28515625" style="11" customWidth="1"/>
    <col min="13321" max="13568" width="9.140625" style="11"/>
    <col min="13569" max="13569" width="6.5703125" style="11" customWidth="1"/>
    <col min="13570" max="13570" width="12.85546875" style="11" customWidth="1"/>
    <col min="13571" max="13571" width="13.7109375" style="11" customWidth="1"/>
    <col min="13572" max="13572" width="21.85546875" style="11" customWidth="1"/>
    <col min="13573" max="13573" width="32" style="11" customWidth="1"/>
    <col min="13574" max="13574" width="12.85546875" style="11" customWidth="1"/>
    <col min="13575" max="13575" width="21.140625" style="11" customWidth="1"/>
    <col min="13576" max="13576" width="11.28515625" style="11" customWidth="1"/>
    <col min="13577" max="13824" width="9.140625" style="11"/>
    <col min="13825" max="13825" width="6.5703125" style="11" customWidth="1"/>
    <col min="13826" max="13826" width="12.85546875" style="11" customWidth="1"/>
    <col min="13827" max="13827" width="13.7109375" style="11" customWidth="1"/>
    <col min="13828" max="13828" width="21.85546875" style="11" customWidth="1"/>
    <col min="13829" max="13829" width="32" style="11" customWidth="1"/>
    <col min="13830" max="13830" width="12.85546875" style="11" customWidth="1"/>
    <col min="13831" max="13831" width="21.140625" style="11" customWidth="1"/>
    <col min="13832" max="13832" width="11.28515625" style="11" customWidth="1"/>
    <col min="13833" max="14080" width="9.140625" style="11"/>
    <col min="14081" max="14081" width="6.5703125" style="11" customWidth="1"/>
    <col min="14082" max="14082" width="12.85546875" style="11" customWidth="1"/>
    <col min="14083" max="14083" width="13.7109375" style="11" customWidth="1"/>
    <col min="14084" max="14084" width="21.85546875" style="11" customWidth="1"/>
    <col min="14085" max="14085" width="32" style="11" customWidth="1"/>
    <col min="14086" max="14086" width="12.85546875" style="11" customWidth="1"/>
    <col min="14087" max="14087" width="21.140625" style="11" customWidth="1"/>
    <col min="14088" max="14088" width="11.28515625" style="11" customWidth="1"/>
    <col min="14089" max="14336" width="9.140625" style="11"/>
    <col min="14337" max="14337" width="6.5703125" style="11" customWidth="1"/>
    <col min="14338" max="14338" width="12.85546875" style="11" customWidth="1"/>
    <col min="14339" max="14339" width="13.7109375" style="11" customWidth="1"/>
    <col min="14340" max="14340" width="21.85546875" style="11" customWidth="1"/>
    <col min="14341" max="14341" width="32" style="11" customWidth="1"/>
    <col min="14342" max="14342" width="12.85546875" style="11" customWidth="1"/>
    <col min="14343" max="14343" width="21.140625" style="11" customWidth="1"/>
    <col min="14344" max="14344" width="11.28515625" style="11" customWidth="1"/>
    <col min="14345" max="14592" width="9.140625" style="11"/>
    <col min="14593" max="14593" width="6.5703125" style="11" customWidth="1"/>
    <col min="14594" max="14594" width="12.85546875" style="11" customWidth="1"/>
    <col min="14595" max="14595" width="13.7109375" style="11" customWidth="1"/>
    <col min="14596" max="14596" width="21.85546875" style="11" customWidth="1"/>
    <col min="14597" max="14597" width="32" style="11" customWidth="1"/>
    <col min="14598" max="14598" width="12.85546875" style="11" customWidth="1"/>
    <col min="14599" max="14599" width="21.140625" style="11" customWidth="1"/>
    <col min="14600" max="14600" width="11.28515625" style="11" customWidth="1"/>
    <col min="14601" max="14848" width="9.140625" style="11"/>
    <col min="14849" max="14849" width="6.5703125" style="11" customWidth="1"/>
    <col min="14850" max="14850" width="12.85546875" style="11" customWidth="1"/>
    <col min="14851" max="14851" width="13.7109375" style="11" customWidth="1"/>
    <col min="14852" max="14852" width="21.85546875" style="11" customWidth="1"/>
    <col min="14853" max="14853" width="32" style="11" customWidth="1"/>
    <col min="14854" max="14854" width="12.85546875" style="11" customWidth="1"/>
    <col min="14855" max="14855" width="21.140625" style="11" customWidth="1"/>
    <col min="14856" max="14856" width="11.28515625" style="11" customWidth="1"/>
    <col min="14857" max="15104" width="9.140625" style="11"/>
    <col min="15105" max="15105" width="6.5703125" style="11" customWidth="1"/>
    <col min="15106" max="15106" width="12.85546875" style="11" customWidth="1"/>
    <col min="15107" max="15107" width="13.7109375" style="11" customWidth="1"/>
    <col min="15108" max="15108" width="21.85546875" style="11" customWidth="1"/>
    <col min="15109" max="15109" width="32" style="11" customWidth="1"/>
    <col min="15110" max="15110" width="12.85546875" style="11" customWidth="1"/>
    <col min="15111" max="15111" width="21.140625" style="11" customWidth="1"/>
    <col min="15112" max="15112" width="11.28515625" style="11" customWidth="1"/>
    <col min="15113" max="15360" width="9.140625" style="11"/>
    <col min="15361" max="15361" width="6.5703125" style="11" customWidth="1"/>
    <col min="15362" max="15362" width="12.85546875" style="11" customWidth="1"/>
    <col min="15363" max="15363" width="13.7109375" style="11" customWidth="1"/>
    <col min="15364" max="15364" width="21.85546875" style="11" customWidth="1"/>
    <col min="15365" max="15365" width="32" style="11" customWidth="1"/>
    <col min="15366" max="15366" width="12.85546875" style="11" customWidth="1"/>
    <col min="15367" max="15367" width="21.140625" style="11" customWidth="1"/>
    <col min="15368" max="15368" width="11.28515625" style="11" customWidth="1"/>
    <col min="15369" max="15616" width="9.140625" style="11"/>
    <col min="15617" max="15617" width="6.5703125" style="11" customWidth="1"/>
    <col min="15618" max="15618" width="12.85546875" style="11" customWidth="1"/>
    <col min="15619" max="15619" width="13.7109375" style="11" customWidth="1"/>
    <col min="15620" max="15620" width="21.85546875" style="11" customWidth="1"/>
    <col min="15621" max="15621" width="32" style="11" customWidth="1"/>
    <col min="15622" max="15622" width="12.85546875" style="11" customWidth="1"/>
    <col min="15623" max="15623" width="21.140625" style="11" customWidth="1"/>
    <col min="15624" max="15624" width="11.28515625" style="11" customWidth="1"/>
    <col min="15625" max="15872" width="9.140625" style="11"/>
    <col min="15873" max="15873" width="6.5703125" style="11" customWidth="1"/>
    <col min="15874" max="15874" width="12.85546875" style="11" customWidth="1"/>
    <col min="15875" max="15875" width="13.7109375" style="11" customWidth="1"/>
    <col min="15876" max="15876" width="21.85546875" style="11" customWidth="1"/>
    <col min="15877" max="15877" width="32" style="11" customWidth="1"/>
    <col min="15878" max="15878" width="12.85546875" style="11" customWidth="1"/>
    <col min="15879" max="15879" width="21.140625" style="11" customWidth="1"/>
    <col min="15880" max="15880" width="11.28515625" style="11" customWidth="1"/>
    <col min="15881" max="16128" width="9.140625" style="11"/>
    <col min="16129" max="16129" width="6.5703125" style="11" customWidth="1"/>
    <col min="16130" max="16130" width="12.85546875" style="11" customWidth="1"/>
    <col min="16131" max="16131" width="13.7109375" style="11" customWidth="1"/>
    <col min="16132" max="16132" width="21.85546875" style="11" customWidth="1"/>
    <col min="16133" max="16133" width="32" style="11" customWidth="1"/>
    <col min="16134" max="16134" width="12.85546875" style="11" customWidth="1"/>
    <col min="16135" max="16135" width="21.140625" style="11" customWidth="1"/>
    <col min="16136" max="16136" width="11.28515625" style="11" customWidth="1"/>
    <col min="16137" max="16384" width="9.140625" style="11"/>
  </cols>
  <sheetData>
    <row r="2" spans="1:10" ht="18">
      <c r="A2" s="44" t="s">
        <v>14</v>
      </c>
      <c r="B2" s="44"/>
      <c r="C2" s="44"/>
      <c r="D2" s="44"/>
    </row>
    <row r="3" spans="1:10" ht="18">
      <c r="A3" s="44" t="s">
        <v>15</v>
      </c>
      <c r="B3" s="44"/>
      <c r="C3" s="44"/>
      <c r="D3" s="44"/>
    </row>
    <row r="4" spans="1:10" ht="18">
      <c r="A4" s="44" t="s">
        <v>41</v>
      </c>
      <c r="B4" s="44"/>
      <c r="C4" s="44"/>
      <c r="D4" s="44"/>
    </row>
    <row r="5" spans="1:10" s="45" customFormat="1" ht="18">
      <c r="A5" s="46"/>
      <c r="B5" s="46"/>
      <c r="C5" s="46"/>
      <c r="D5" s="3" t="s">
        <v>47</v>
      </c>
      <c r="E5" s="3"/>
      <c r="H5" s="11"/>
      <c r="I5" s="11"/>
      <c r="J5" s="11"/>
    </row>
    <row r="6" spans="1:10" ht="18.75" thickBot="1">
      <c r="A6" s="27"/>
      <c r="B6" s="27"/>
      <c r="C6" s="27"/>
      <c r="D6" s="44"/>
    </row>
    <row r="7" spans="1:10" ht="49.5">
      <c r="A7" s="76" t="s">
        <v>24</v>
      </c>
      <c r="B7" s="77" t="s">
        <v>25</v>
      </c>
      <c r="C7" s="78" t="s">
        <v>26</v>
      </c>
      <c r="D7" s="79" t="s">
        <v>16</v>
      </c>
      <c r="E7" s="80" t="s">
        <v>27</v>
      </c>
      <c r="F7" s="81" t="s">
        <v>29</v>
      </c>
    </row>
    <row r="8" spans="1:10" s="133" customFormat="1" ht="66">
      <c r="A8" s="134">
        <v>1</v>
      </c>
      <c r="B8" s="126">
        <v>43174</v>
      </c>
      <c r="C8" s="129">
        <v>622</v>
      </c>
      <c r="D8" s="130" t="s">
        <v>42</v>
      </c>
      <c r="E8" s="130" t="s">
        <v>49</v>
      </c>
      <c r="F8" s="135">
        <v>19000</v>
      </c>
      <c r="G8" s="132"/>
    </row>
    <row r="9" spans="1:10" ht="17.25" thickBot="1">
      <c r="A9" s="82"/>
      <c r="B9" s="83"/>
      <c r="C9" s="84"/>
      <c r="D9" s="71" t="s">
        <v>28</v>
      </c>
      <c r="E9" s="85"/>
      <c r="F9" s="86">
        <f>SUM(F8:F8)</f>
        <v>19000</v>
      </c>
      <c r="G9" s="30"/>
      <c r="H9" s="30"/>
    </row>
    <row r="10" spans="1:10">
      <c r="A10" s="60"/>
      <c r="B10" s="60"/>
      <c r="C10" s="36"/>
      <c r="D10" s="36"/>
      <c r="E10" s="37"/>
      <c r="F10" s="38"/>
    </row>
    <row r="11" spans="1:10">
      <c r="A11" s="49"/>
      <c r="B11" s="49"/>
      <c r="C11" s="36"/>
      <c r="D11" s="36"/>
      <c r="E11" s="37"/>
      <c r="F11" s="38"/>
    </row>
    <row r="12" spans="1:10">
      <c r="A12" s="49"/>
      <c r="B12" s="49"/>
      <c r="C12" s="36"/>
      <c r="D12" s="36"/>
      <c r="E12" s="37"/>
      <c r="F12" s="38"/>
      <c r="I12" s="11" t="s">
        <v>33</v>
      </c>
    </row>
    <row r="13" spans="1:10">
      <c r="A13" s="49"/>
      <c r="B13" s="49"/>
      <c r="C13" s="36"/>
      <c r="D13" s="36"/>
      <c r="E13" s="37"/>
      <c r="F13" s="38"/>
    </row>
    <row r="14" spans="1:10">
      <c r="A14" s="49"/>
      <c r="B14" s="49"/>
      <c r="C14" s="31"/>
      <c r="D14" s="36"/>
      <c r="E14" s="37"/>
      <c r="F14" s="38"/>
    </row>
    <row r="15" spans="1:10">
      <c r="A15" s="49"/>
      <c r="B15" s="49"/>
      <c r="C15" s="31"/>
      <c r="D15" s="36"/>
      <c r="E15" s="37"/>
      <c r="F15" s="39"/>
    </row>
    <row r="16" spans="1:10">
      <c r="A16" s="49"/>
      <c r="B16" s="49"/>
      <c r="C16" s="31"/>
      <c r="D16" s="31"/>
      <c r="E16" s="32"/>
      <c r="F16" s="40"/>
    </row>
    <row r="17" spans="1:6">
      <c r="A17" s="49"/>
      <c r="B17" s="31"/>
      <c r="C17" s="31"/>
      <c r="D17" s="31"/>
      <c r="E17" s="32"/>
      <c r="F17" s="40"/>
    </row>
    <row r="18" spans="1:6">
      <c r="A18" s="49"/>
      <c r="B18" s="31"/>
      <c r="C18" s="31"/>
      <c r="D18" s="31"/>
      <c r="E18" s="32"/>
      <c r="F18" s="40"/>
    </row>
    <row r="19" spans="1:6">
      <c r="A19" s="49"/>
      <c r="B19" s="31"/>
      <c r="C19" s="31"/>
      <c r="D19" s="31"/>
      <c r="E19" s="32"/>
      <c r="F19" s="40"/>
    </row>
    <row r="20" spans="1:6">
      <c r="A20" s="31"/>
      <c r="B20" s="31"/>
      <c r="C20" s="31"/>
      <c r="D20" s="31"/>
      <c r="E20" s="31"/>
      <c r="F20" s="41"/>
    </row>
    <row r="21" spans="1:6">
      <c r="A21" s="50"/>
      <c r="B21" s="50"/>
      <c r="C21" s="31"/>
      <c r="D21" s="31"/>
      <c r="E21" s="31"/>
      <c r="F21" s="41"/>
    </row>
    <row r="22" spans="1:6">
      <c r="A22" s="50"/>
      <c r="B22" s="50"/>
      <c r="C22" s="31"/>
      <c r="D22" s="31"/>
      <c r="E22" s="31"/>
      <c r="F22" s="41"/>
    </row>
    <row r="23" spans="1:6">
      <c r="A23" s="50"/>
      <c r="B23" s="50"/>
      <c r="C23" s="31"/>
      <c r="D23" s="31"/>
      <c r="E23" s="31"/>
      <c r="F23" s="41"/>
    </row>
    <row r="24" spans="1:6">
      <c r="A24" s="50"/>
      <c r="B24" s="50"/>
      <c r="C24" s="31"/>
      <c r="D24" s="31"/>
      <c r="E24" s="31"/>
      <c r="F24" s="41"/>
    </row>
    <row r="25" spans="1:6">
      <c r="A25" s="45"/>
      <c r="B25" s="45"/>
      <c r="E25" s="11"/>
      <c r="F25" s="42"/>
    </row>
    <row r="26" spans="1:6">
      <c r="A26" s="45"/>
      <c r="B26" s="45"/>
      <c r="E26" s="11"/>
      <c r="F26" s="42"/>
    </row>
    <row r="27" spans="1:6">
      <c r="A27" s="51"/>
      <c r="E27" s="11"/>
      <c r="F27" s="42"/>
    </row>
    <row r="28" spans="1:6">
      <c r="A28" s="45"/>
      <c r="E28" s="11"/>
      <c r="F28" s="42"/>
    </row>
    <row r="29" spans="1:6">
      <c r="E29" s="11"/>
      <c r="F29" s="42"/>
    </row>
    <row r="30" spans="1:6">
      <c r="E30" s="11"/>
      <c r="F30" s="42"/>
    </row>
    <row r="31" spans="1:6">
      <c r="E31" s="11"/>
      <c r="F31" s="42"/>
    </row>
    <row r="32" spans="1:6">
      <c r="E32" s="11"/>
      <c r="F32" s="42"/>
    </row>
    <row r="33" spans="1:6">
      <c r="A33" s="51"/>
      <c r="E33" s="11"/>
      <c r="F33" s="42"/>
    </row>
    <row r="34" spans="1:6">
      <c r="B34" s="52"/>
      <c r="E34" s="11"/>
      <c r="F34" s="42"/>
    </row>
    <row r="35" spans="1:6">
      <c r="C35" s="45"/>
      <c r="E35" s="11"/>
      <c r="F35" s="42"/>
    </row>
    <row r="36" spans="1:6">
      <c r="A36" s="52"/>
      <c r="E36" s="11"/>
      <c r="F36" s="42"/>
    </row>
    <row r="37" spans="1:6">
      <c r="A37" s="51"/>
      <c r="E37" s="11"/>
      <c r="F37" s="42"/>
    </row>
    <row r="38" spans="1:6">
      <c r="A38" s="51"/>
      <c r="E38" s="11"/>
      <c r="F38" s="42"/>
    </row>
    <row r="39" spans="1:6">
      <c r="E39" s="11"/>
      <c r="F39" s="42"/>
    </row>
    <row r="40" spans="1:6">
      <c r="E40" s="11"/>
      <c r="F40" s="42"/>
    </row>
    <row r="41" spans="1:6">
      <c r="E41" s="11"/>
      <c r="F41" s="42"/>
    </row>
    <row r="42" spans="1:6">
      <c r="E42" s="11"/>
      <c r="F42" s="42"/>
    </row>
    <row r="43" spans="1:6">
      <c r="E43" s="11"/>
      <c r="F43" s="42"/>
    </row>
    <row r="44" spans="1:6">
      <c r="E44" s="11"/>
      <c r="F44" s="42"/>
    </row>
    <row r="45" spans="1:6">
      <c r="E45" s="11"/>
      <c r="F45" s="42"/>
    </row>
    <row r="46" spans="1:6">
      <c r="E46" s="11"/>
      <c r="F46" s="42"/>
    </row>
    <row r="47" spans="1:6">
      <c r="E47" s="11"/>
      <c r="F47" s="42"/>
    </row>
    <row r="48" spans="1:6">
      <c r="E48" s="11"/>
      <c r="F48" s="42"/>
    </row>
    <row r="49" spans="1:6">
      <c r="E49" s="11"/>
      <c r="F49" s="42"/>
    </row>
    <row r="50" spans="1:6">
      <c r="E50" s="11"/>
      <c r="F50" s="42"/>
    </row>
    <row r="51" spans="1:6">
      <c r="E51" s="11"/>
      <c r="F51" s="42"/>
    </row>
    <row r="52" spans="1:6">
      <c r="A52" s="51"/>
      <c r="E52" s="11"/>
      <c r="F52" s="42"/>
    </row>
    <row r="53" spans="1:6">
      <c r="A53" s="51"/>
      <c r="E53" s="11"/>
      <c r="F53" s="42"/>
    </row>
    <row r="54" spans="1:6">
      <c r="A54" s="51"/>
      <c r="E54" s="11"/>
      <c r="F54" s="42"/>
    </row>
    <row r="55" spans="1:6">
      <c r="A55" s="51"/>
      <c r="E55" s="11"/>
      <c r="F55" s="42"/>
    </row>
    <row r="56" spans="1:6">
      <c r="A56" s="51"/>
      <c r="E56" s="11"/>
      <c r="F56" s="42"/>
    </row>
    <row r="57" spans="1:6">
      <c r="A57" s="51"/>
      <c r="E57" s="11"/>
      <c r="F57" s="42"/>
    </row>
    <row r="58" spans="1:6">
      <c r="A58" s="51"/>
      <c r="E58" s="11"/>
      <c r="F58" s="42"/>
    </row>
    <row r="59" spans="1:6">
      <c r="A59" s="51"/>
      <c r="E59" s="11"/>
      <c r="F59" s="42"/>
    </row>
    <row r="60" spans="1:6">
      <c r="A60" s="51"/>
      <c r="E60" s="11"/>
      <c r="F60" s="42"/>
    </row>
    <row r="61" spans="1:6">
      <c r="A61" s="51"/>
      <c r="B61" s="53"/>
      <c r="E61" s="11"/>
      <c r="F61" s="42"/>
    </row>
    <row r="62" spans="1:6">
      <c r="A62" s="51"/>
      <c r="E62" s="11"/>
      <c r="F62" s="42"/>
    </row>
    <row r="63" spans="1:6">
      <c r="A63" s="54"/>
      <c r="E63" s="11"/>
      <c r="F63" s="42"/>
    </row>
    <row r="64" spans="1:6">
      <c r="A64" s="28"/>
      <c r="E64" s="11"/>
      <c r="F64" s="42"/>
    </row>
    <row r="65" spans="1:6">
      <c r="A65" s="28"/>
      <c r="E65" s="11"/>
      <c r="F65" s="42"/>
    </row>
    <row r="66" spans="1:6">
      <c r="A66" s="28"/>
      <c r="E66" s="11"/>
      <c r="F66" s="42"/>
    </row>
    <row r="67" spans="1:6">
      <c r="A67" s="28"/>
      <c r="E67" s="11"/>
      <c r="F67" s="42"/>
    </row>
    <row r="68" spans="1:6">
      <c r="A68" s="28"/>
      <c r="E68" s="11"/>
      <c r="F68" s="42"/>
    </row>
    <row r="69" spans="1:6">
      <c r="A69" s="28"/>
      <c r="E69" s="11"/>
      <c r="F69" s="42"/>
    </row>
    <row r="70" spans="1:6">
      <c r="A70" s="45"/>
      <c r="B70" s="45"/>
      <c r="E70" s="11"/>
      <c r="F70" s="42"/>
    </row>
    <row r="71" spans="1:6">
      <c r="A71" s="28"/>
      <c r="E71" s="11"/>
      <c r="F71" s="42"/>
    </row>
    <row r="72" spans="1:6">
      <c r="A72" s="28"/>
      <c r="E72" s="11"/>
      <c r="F72" s="42"/>
    </row>
    <row r="73" spans="1:6">
      <c r="A73" s="28"/>
      <c r="E73" s="11"/>
      <c r="F73" s="42"/>
    </row>
    <row r="74" spans="1:6">
      <c r="A74" s="28"/>
      <c r="E74" s="11"/>
    </row>
    <row r="75" spans="1:6">
      <c r="A75" s="28"/>
      <c r="E75" s="11"/>
    </row>
    <row r="76" spans="1:6">
      <c r="A76" s="28"/>
      <c r="E76" s="11"/>
    </row>
    <row r="77" spans="1:6">
      <c r="A77" s="28"/>
      <c r="E77" s="11"/>
    </row>
    <row r="78" spans="1:6">
      <c r="A78" s="28"/>
      <c r="E78" s="11"/>
    </row>
    <row r="79" spans="1:6">
      <c r="A79" s="55"/>
      <c r="E79" s="11"/>
    </row>
    <row r="80" spans="1:6">
      <c r="A80" s="28"/>
      <c r="E80" s="11"/>
    </row>
    <row r="81" spans="1:5">
      <c r="A81" s="28"/>
      <c r="E81" s="11"/>
    </row>
    <row r="82" spans="1:5">
      <c r="A82" s="28"/>
      <c r="E82" s="11"/>
    </row>
    <row r="83" spans="1:5">
      <c r="A83" s="28"/>
      <c r="E83" s="11"/>
    </row>
    <row r="84" spans="1:5">
      <c r="A84" s="28"/>
      <c r="E84" s="11"/>
    </row>
    <row r="85" spans="1:5">
      <c r="A85" s="28"/>
      <c r="E85" s="11"/>
    </row>
    <row r="86" spans="1:5">
      <c r="A86" s="28"/>
      <c r="E86" s="11"/>
    </row>
    <row r="87" spans="1:5">
      <c r="A87" s="28"/>
      <c r="E87" s="11"/>
    </row>
    <row r="88" spans="1:5">
      <c r="A88" s="28"/>
      <c r="E88" s="11"/>
    </row>
    <row r="89" spans="1:5">
      <c r="A89" s="28"/>
      <c r="E89" s="11"/>
    </row>
    <row r="90" spans="1:5">
      <c r="A90" s="28"/>
      <c r="E90" s="11"/>
    </row>
    <row r="91" spans="1:5">
      <c r="A91" s="28"/>
      <c r="E91" s="11"/>
    </row>
    <row r="92" spans="1:5">
      <c r="A92" s="28"/>
      <c r="E92" s="11"/>
    </row>
    <row r="93" spans="1:5">
      <c r="A93" s="28"/>
      <c r="E93" s="11"/>
    </row>
    <row r="94" spans="1:5">
      <c r="A94" s="28"/>
      <c r="E94" s="11"/>
    </row>
    <row r="95" spans="1:5">
      <c r="A95" s="28"/>
      <c r="E95" s="11"/>
    </row>
    <row r="96" spans="1:5">
      <c r="A96" s="28"/>
      <c r="E96" s="11"/>
    </row>
    <row r="97" spans="1:5">
      <c r="A97" s="28"/>
      <c r="E97" s="11"/>
    </row>
    <row r="98" spans="1:5">
      <c r="A98" s="56"/>
      <c r="E98" s="11"/>
    </row>
    <row r="99" spans="1:5">
      <c r="A99" s="28"/>
      <c r="E99" s="11"/>
    </row>
    <row r="100" spans="1:5">
      <c r="A100" s="28"/>
      <c r="E100" s="11"/>
    </row>
    <row r="101" spans="1:5">
      <c r="A101" s="28"/>
      <c r="E101" s="11"/>
    </row>
    <row r="102" spans="1:5">
      <c r="A102" s="28"/>
      <c r="E102" s="11"/>
    </row>
    <row r="103" spans="1:5">
      <c r="E103" s="11"/>
    </row>
    <row r="104" spans="1:5">
      <c r="E104" s="11"/>
    </row>
    <row r="105" spans="1:5">
      <c r="E105" s="11"/>
    </row>
    <row r="106" spans="1:5">
      <c r="E106" s="11"/>
    </row>
    <row r="107" spans="1:5">
      <c r="E107" s="11"/>
    </row>
    <row r="108" spans="1:5">
      <c r="E108" s="11"/>
    </row>
    <row r="109" spans="1:5">
      <c r="E109" s="11"/>
    </row>
    <row r="110" spans="1:5">
      <c r="E110" s="11"/>
    </row>
    <row r="111" spans="1:5">
      <c r="E111" s="11"/>
    </row>
    <row r="112" spans="1:5">
      <c r="E112" s="11"/>
    </row>
    <row r="113" spans="5:5">
      <c r="E113" s="11"/>
    </row>
    <row r="114" spans="5:5">
      <c r="E114" s="11"/>
    </row>
    <row r="115" spans="5:5">
      <c r="E115" s="11"/>
    </row>
    <row r="116" spans="5:5">
      <c r="E116" s="11"/>
    </row>
    <row r="117" spans="5:5">
      <c r="E117" s="11"/>
    </row>
    <row r="118" spans="5:5">
      <c r="E118" s="11"/>
    </row>
    <row r="119" spans="5:5">
      <c r="E119" s="11"/>
    </row>
    <row r="120" spans="5:5">
      <c r="E120" s="11"/>
    </row>
    <row r="121" spans="5:5">
      <c r="E121" s="11"/>
    </row>
    <row r="122" spans="5:5">
      <c r="E122" s="11"/>
    </row>
    <row r="123" spans="5:5">
      <c r="E123" s="11"/>
    </row>
    <row r="124" spans="5:5">
      <c r="E124" s="11"/>
    </row>
    <row r="125" spans="5:5">
      <c r="E125" s="11"/>
    </row>
    <row r="126" spans="5:5">
      <c r="E126" s="1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topLeftCell="C1" workbookViewId="0">
      <selection activeCell="M8" sqref="M8"/>
    </sheetView>
  </sheetViews>
  <sheetFormatPr defaultRowHeight="16.5"/>
  <cols>
    <col min="1" max="1" width="9.28515625" style="11" bestFit="1" customWidth="1"/>
    <col min="2" max="2" width="11.85546875" style="11" bestFit="1" customWidth="1"/>
    <col min="3" max="3" width="16.42578125" style="11" customWidth="1"/>
    <col min="4" max="4" width="22" style="11" customWidth="1"/>
    <col min="5" max="5" width="60.7109375" style="11" customWidth="1"/>
    <col min="6" max="6" width="12" style="11" bestFit="1" customWidth="1"/>
    <col min="7" max="257" width="9.140625" style="11"/>
    <col min="258" max="258" width="15.140625" style="11" customWidth="1"/>
    <col min="259" max="259" width="9.140625" style="11"/>
    <col min="260" max="260" width="11.140625" style="11" customWidth="1"/>
    <col min="261" max="261" width="11.7109375" style="11" bestFit="1" customWidth="1"/>
    <col min="262" max="262" width="115.7109375" style="11" customWidth="1"/>
    <col min="263" max="513" width="9.140625" style="11"/>
    <col min="514" max="514" width="15.140625" style="11" customWidth="1"/>
    <col min="515" max="515" width="9.140625" style="11"/>
    <col min="516" max="516" width="11.140625" style="11" customWidth="1"/>
    <col min="517" max="517" width="11.7109375" style="11" bestFit="1" customWidth="1"/>
    <col min="518" max="518" width="115.7109375" style="11" customWidth="1"/>
    <col min="519" max="769" width="9.140625" style="11"/>
    <col min="770" max="770" width="15.140625" style="11" customWidth="1"/>
    <col min="771" max="771" width="9.140625" style="11"/>
    <col min="772" max="772" width="11.140625" style="11" customWidth="1"/>
    <col min="773" max="773" width="11.7109375" style="11" bestFit="1" customWidth="1"/>
    <col min="774" max="774" width="115.7109375" style="11" customWidth="1"/>
    <col min="775" max="1025" width="9.140625" style="11"/>
    <col min="1026" max="1026" width="15.140625" style="11" customWidth="1"/>
    <col min="1027" max="1027" width="9.140625" style="11"/>
    <col min="1028" max="1028" width="11.140625" style="11" customWidth="1"/>
    <col min="1029" max="1029" width="11.7109375" style="11" bestFit="1" customWidth="1"/>
    <col min="1030" max="1030" width="115.7109375" style="11" customWidth="1"/>
    <col min="1031" max="1281" width="9.140625" style="11"/>
    <col min="1282" max="1282" width="15.140625" style="11" customWidth="1"/>
    <col min="1283" max="1283" width="9.140625" style="11"/>
    <col min="1284" max="1284" width="11.140625" style="11" customWidth="1"/>
    <col min="1285" max="1285" width="11.7109375" style="11" bestFit="1" customWidth="1"/>
    <col min="1286" max="1286" width="115.7109375" style="11" customWidth="1"/>
    <col min="1287" max="1537" width="9.140625" style="11"/>
    <col min="1538" max="1538" width="15.140625" style="11" customWidth="1"/>
    <col min="1539" max="1539" width="9.140625" style="11"/>
    <col min="1540" max="1540" width="11.140625" style="11" customWidth="1"/>
    <col min="1541" max="1541" width="11.7109375" style="11" bestFit="1" customWidth="1"/>
    <col min="1542" max="1542" width="115.7109375" style="11" customWidth="1"/>
    <col min="1543" max="1793" width="9.140625" style="11"/>
    <col min="1794" max="1794" width="15.140625" style="11" customWidth="1"/>
    <col min="1795" max="1795" width="9.140625" style="11"/>
    <col min="1796" max="1796" width="11.140625" style="11" customWidth="1"/>
    <col min="1797" max="1797" width="11.7109375" style="11" bestFit="1" customWidth="1"/>
    <col min="1798" max="1798" width="115.7109375" style="11" customWidth="1"/>
    <col min="1799" max="2049" width="9.140625" style="11"/>
    <col min="2050" max="2050" width="15.140625" style="11" customWidth="1"/>
    <col min="2051" max="2051" width="9.140625" style="11"/>
    <col min="2052" max="2052" width="11.140625" style="11" customWidth="1"/>
    <col min="2053" max="2053" width="11.7109375" style="11" bestFit="1" customWidth="1"/>
    <col min="2054" max="2054" width="115.7109375" style="11" customWidth="1"/>
    <col min="2055" max="2305" width="9.140625" style="11"/>
    <col min="2306" max="2306" width="15.140625" style="11" customWidth="1"/>
    <col min="2307" max="2307" width="9.140625" style="11"/>
    <col min="2308" max="2308" width="11.140625" style="11" customWidth="1"/>
    <col min="2309" max="2309" width="11.7109375" style="11" bestFit="1" customWidth="1"/>
    <col min="2310" max="2310" width="115.7109375" style="11" customWidth="1"/>
    <col min="2311" max="2561" width="9.140625" style="11"/>
    <col min="2562" max="2562" width="15.140625" style="11" customWidth="1"/>
    <col min="2563" max="2563" width="9.140625" style="11"/>
    <col min="2564" max="2564" width="11.140625" style="11" customWidth="1"/>
    <col min="2565" max="2565" width="11.7109375" style="11" bestFit="1" customWidth="1"/>
    <col min="2566" max="2566" width="115.7109375" style="11" customWidth="1"/>
    <col min="2567" max="2817" width="9.140625" style="11"/>
    <col min="2818" max="2818" width="15.140625" style="11" customWidth="1"/>
    <col min="2819" max="2819" width="9.140625" style="11"/>
    <col min="2820" max="2820" width="11.140625" style="11" customWidth="1"/>
    <col min="2821" max="2821" width="11.7109375" style="11" bestFit="1" customWidth="1"/>
    <col min="2822" max="2822" width="115.7109375" style="11" customWidth="1"/>
    <col min="2823" max="3073" width="9.140625" style="11"/>
    <col min="3074" max="3074" width="15.140625" style="11" customWidth="1"/>
    <col min="3075" max="3075" width="9.140625" style="11"/>
    <col min="3076" max="3076" width="11.140625" style="11" customWidth="1"/>
    <col min="3077" max="3077" width="11.7109375" style="11" bestFit="1" customWidth="1"/>
    <col min="3078" max="3078" width="115.7109375" style="11" customWidth="1"/>
    <col min="3079" max="3329" width="9.140625" style="11"/>
    <col min="3330" max="3330" width="15.140625" style="11" customWidth="1"/>
    <col min="3331" max="3331" width="9.140625" style="11"/>
    <col min="3332" max="3332" width="11.140625" style="11" customWidth="1"/>
    <col min="3333" max="3333" width="11.7109375" style="11" bestFit="1" customWidth="1"/>
    <col min="3334" max="3334" width="115.7109375" style="11" customWidth="1"/>
    <col min="3335" max="3585" width="9.140625" style="11"/>
    <col min="3586" max="3586" width="15.140625" style="11" customWidth="1"/>
    <col min="3587" max="3587" width="9.140625" style="11"/>
    <col min="3588" max="3588" width="11.140625" style="11" customWidth="1"/>
    <col min="3589" max="3589" width="11.7109375" style="11" bestFit="1" customWidth="1"/>
    <col min="3590" max="3590" width="115.7109375" style="11" customWidth="1"/>
    <col min="3591" max="3841" width="9.140625" style="11"/>
    <col min="3842" max="3842" width="15.140625" style="11" customWidth="1"/>
    <col min="3843" max="3843" width="9.140625" style="11"/>
    <col min="3844" max="3844" width="11.140625" style="11" customWidth="1"/>
    <col min="3845" max="3845" width="11.7109375" style="11" bestFit="1" customWidth="1"/>
    <col min="3846" max="3846" width="115.7109375" style="11" customWidth="1"/>
    <col min="3847" max="4097" width="9.140625" style="11"/>
    <col min="4098" max="4098" width="15.140625" style="11" customWidth="1"/>
    <col min="4099" max="4099" width="9.140625" style="11"/>
    <col min="4100" max="4100" width="11.140625" style="11" customWidth="1"/>
    <col min="4101" max="4101" width="11.7109375" style="11" bestFit="1" customWidth="1"/>
    <col min="4102" max="4102" width="115.7109375" style="11" customWidth="1"/>
    <col min="4103" max="4353" width="9.140625" style="11"/>
    <col min="4354" max="4354" width="15.140625" style="11" customWidth="1"/>
    <col min="4355" max="4355" width="9.140625" style="11"/>
    <col min="4356" max="4356" width="11.140625" style="11" customWidth="1"/>
    <col min="4357" max="4357" width="11.7109375" style="11" bestFit="1" customWidth="1"/>
    <col min="4358" max="4358" width="115.7109375" style="11" customWidth="1"/>
    <col min="4359" max="4609" width="9.140625" style="11"/>
    <col min="4610" max="4610" width="15.140625" style="11" customWidth="1"/>
    <col min="4611" max="4611" width="9.140625" style="11"/>
    <col min="4612" max="4612" width="11.140625" style="11" customWidth="1"/>
    <col min="4613" max="4613" width="11.7109375" style="11" bestFit="1" customWidth="1"/>
    <col min="4614" max="4614" width="115.7109375" style="11" customWidth="1"/>
    <col min="4615" max="4865" width="9.140625" style="11"/>
    <col min="4866" max="4866" width="15.140625" style="11" customWidth="1"/>
    <col min="4867" max="4867" width="9.140625" style="11"/>
    <col min="4868" max="4868" width="11.140625" style="11" customWidth="1"/>
    <col min="4869" max="4869" width="11.7109375" style="11" bestFit="1" customWidth="1"/>
    <col min="4870" max="4870" width="115.7109375" style="11" customWidth="1"/>
    <col min="4871" max="5121" width="9.140625" style="11"/>
    <col min="5122" max="5122" width="15.140625" style="11" customWidth="1"/>
    <col min="5123" max="5123" width="9.140625" style="11"/>
    <col min="5124" max="5124" width="11.140625" style="11" customWidth="1"/>
    <col min="5125" max="5125" width="11.7109375" style="11" bestFit="1" customWidth="1"/>
    <col min="5126" max="5126" width="115.7109375" style="11" customWidth="1"/>
    <col min="5127" max="5377" width="9.140625" style="11"/>
    <col min="5378" max="5378" width="15.140625" style="11" customWidth="1"/>
    <col min="5379" max="5379" width="9.140625" style="11"/>
    <col min="5380" max="5380" width="11.140625" style="11" customWidth="1"/>
    <col min="5381" max="5381" width="11.7109375" style="11" bestFit="1" customWidth="1"/>
    <col min="5382" max="5382" width="115.7109375" style="11" customWidth="1"/>
    <col min="5383" max="5633" width="9.140625" style="11"/>
    <col min="5634" max="5634" width="15.140625" style="11" customWidth="1"/>
    <col min="5635" max="5635" width="9.140625" style="11"/>
    <col min="5636" max="5636" width="11.140625" style="11" customWidth="1"/>
    <col min="5637" max="5637" width="11.7109375" style="11" bestFit="1" customWidth="1"/>
    <col min="5638" max="5638" width="115.7109375" style="11" customWidth="1"/>
    <col min="5639" max="5889" width="9.140625" style="11"/>
    <col min="5890" max="5890" width="15.140625" style="11" customWidth="1"/>
    <col min="5891" max="5891" width="9.140625" style="11"/>
    <col min="5892" max="5892" width="11.140625" style="11" customWidth="1"/>
    <col min="5893" max="5893" width="11.7109375" style="11" bestFit="1" customWidth="1"/>
    <col min="5894" max="5894" width="115.7109375" style="11" customWidth="1"/>
    <col min="5895" max="6145" width="9.140625" style="11"/>
    <col min="6146" max="6146" width="15.140625" style="11" customWidth="1"/>
    <col min="6147" max="6147" width="9.140625" style="11"/>
    <col min="6148" max="6148" width="11.140625" style="11" customWidth="1"/>
    <col min="6149" max="6149" width="11.7109375" style="11" bestFit="1" customWidth="1"/>
    <col min="6150" max="6150" width="115.7109375" style="11" customWidth="1"/>
    <col min="6151" max="6401" width="9.140625" style="11"/>
    <col min="6402" max="6402" width="15.140625" style="11" customWidth="1"/>
    <col min="6403" max="6403" width="9.140625" style="11"/>
    <col min="6404" max="6404" width="11.140625" style="11" customWidth="1"/>
    <col min="6405" max="6405" width="11.7109375" style="11" bestFit="1" customWidth="1"/>
    <col min="6406" max="6406" width="115.7109375" style="11" customWidth="1"/>
    <col min="6407" max="6657" width="9.140625" style="11"/>
    <col min="6658" max="6658" width="15.140625" style="11" customWidth="1"/>
    <col min="6659" max="6659" width="9.140625" style="11"/>
    <col min="6660" max="6660" width="11.140625" style="11" customWidth="1"/>
    <col min="6661" max="6661" width="11.7109375" style="11" bestFit="1" customWidth="1"/>
    <col min="6662" max="6662" width="115.7109375" style="11" customWidth="1"/>
    <col min="6663" max="6913" width="9.140625" style="11"/>
    <col min="6914" max="6914" width="15.140625" style="11" customWidth="1"/>
    <col min="6915" max="6915" width="9.140625" style="11"/>
    <col min="6916" max="6916" width="11.140625" style="11" customWidth="1"/>
    <col min="6917" max="6917" width="11.7109375" style="11" bestFit="1" customWidth="1"/>
    <col min="6918" max="6918" width="115.7109375" style="11" customWidth="1"/>
    <col min="6919" max="7169" width="9.140625" style="11"/>
    <col min="7170" max="7170" width="15.140625" style="11" customWidth="1"/>
    <col min="7171" max="7171" width="9.140625" style="11"/>
    <col min="7172" max="7172" width="11.140625" style="11" customWidth="1"/>
    <col min="7173" max="7173" width="11.7109375" style="11" bestFit="1" customWidth="1"/>
    <col min="7174" max="7174" width="115.7109375" style="11" customWidth="1"/>
    <col min="7175" max="7425" width="9.140625" style="11"/>
    <col min="7426" max="7426" width="15.140625" style="11" customWidth="1"/>
    <col min="7427" max="7427" width="9.140625" style="11"/>
    <col min="7428" max="7428" width="11.140625" style="11" customWidth="1"/>
    <col min="7429" max="7429" width="11.7109375" style="11" bestFit="1" customWidth="1"/>
    <col min="7430" max="7430" width="115.7109375" style="11" customWidth="1"/>
    <col min="7431" max="7681" width="9.140625" style="11"/>
    <col min="7682" max="7682" width="15.140625" style="11" customWidth="1"/>
    <col min="7683" max="7683" width="9.140625" style="11"/>
    <col min="7684" max="7684" width="11.140625" style="11" customWidth="1"/>
    <col min="7685" max="7685" width="11.7109375" style="11" bestFit="1" customWidth="1"/>
    <col min="7686" max="7686" width="115.7109375" style="11" customWidth="1"/>
    <col min="7687" max="7937" width="9.140625" style="11"/>
    <col min="7938" max="7938" width="15.140625" style="11" customWidth="1"/>
    <col min="7939" max="7939" width="9.140625" style="11"/>
    <col min="7940" max="7940" width="11.140625" style="11" customWidth="1"/>
    <col min="7941" max="7941" width="11.7109375" style="11" bestFit="1" customWidth="1"/>
    <col min="7942" max="7942" width="115.7109375" style="11" customWidth="1"/>
    <col min="7943" max="8193" width="9.140625" style="11"/>
    <col min="8194" max="8194" width="15.140625" style="11" customWidth="1"/>
    <col min="8195" max="8195" width="9.140625" style="11"/>
    <col min="8196" max="8196" width="11.140625" style="11" customWidth="1"/>
    <col min="8197" max="8197" width="11.7109375" style="11" bestFit="1" customWidth="1"/>
    <col min="8198" max="8198" width="115.7109375" style="11" customWidth="1"/>
    <col min="8199" max="8449" width="9.140625" style="11"/>
    <col min="8450" max="8450" width="15.140625" style="11" customWidth="1"/>
    <col min="8451" max="8451" width="9.140625" style="11"/>
    <col min="8452" max="8452" width="11.140625" style="11" customWidth="1"/>
    <col min="8453" max="8453" width="11.7109375" style="11" bestFit="1" customWidth="1"/>
    <col min="8454" max="8454" width="115.7109375" style="11" customWidth="1"/>
    <col min="8455" max="8705" width="9.140625" style="11"/>
    <col min="8706" max="8706" width="15.140625" style="11" customWidth="1"/>
    <col min="8707" max="8707" width="9.140625" style="11"/>
    <col min="8708" max="8708" width="11.140625" style="11" customWidth="1"/>
    <col min="8709" max="8709" width="11.7109375" style="11" bestFit="1" customWidth="1"/>
    <col min="8710" max="8710" width="115.7109375" style="11" customWidth="1"/>
    <col min="8711" max="8961" width="9.140625" style="11"/>
    <col min="8962" max="8962" width="15.140625" style="11" customWidth="1"/>
    <col min="8963" max="8963" width="9.140625" style="11"/>
    <col min="8964" max="8964" width="11.140625" style="11" customWidth="1"/>
    <col min="8965" max="8965" width="11.7109375" style="11" bestFit="1" customWidth="1"/>
    <col min="8966" max="8966" width="115.7109375" style="11" customWidth="1"/>
    <col min="8967" max="9217" width="9.140625" style="11"/>
    <col min="9218" max="9218" width="15.140625" style="11" customWidth="1"/>
    <col min="9219" max="9219" width="9.140625" style="11"/>
    <col min="9220" max="9220" width="11.140625" style="11" customWidth="1"/>
    <col min="9221" max="9221" width="11.7109375" style="11" bestFit="1" customWidth="1"/>
    <col min="9222" max="9222" width="115.7109375" style="11" customWidth="1"/>
    <col min="9223" max="9473" width="9.140625" style="11"/>
    <col min="9474" max="9474" width="15.140625" style="11" customWidth="1"/>
    <col min="9475" max="9475" width="9.140625" style="11"/>
    <col min="9476" max="9476" width="11.140625" style="11" customWidth="1"/>
    <col min="9477" max="9477" width="11.7109375" style="11" bestFit="1" customWidth="1"/>
    <col min="9478" max="9478" width="115.7109375" style="11" customWidth="1"/>
    <col min="9479" max="9729" width="9.140625" style="11"/>
    <col min="9730" max="9730" width="15.140625" style="11" customWidth="1"/>
    <col min="9731" max="9731" width="9.140625" style="11"/>
    <col min="9732" max="9732" width="11.140625" style="11" customWidth="1"/>
    <col min="9733" max="9733" width="11.7109375" style="11" bestFit="1" customWidth="1"/>
    <col min="9734" max="9734" width="115.7109375" style="11" customWidth="1"/>
    <col min="9735" max="9985" width="9.140625" style="11"/>
    <col min="9986" max="9986" width="15.140625" style="11" customWidth="1"/>
    <col min="9987" max="9987" width="9.140625" style="11"/>
    <col min="9988" max="9988" width="11.140625" style="11" customWidth="1"/>
    <col min="9989" max="9989" width="11.7109375" style="11" bestFit="1" customWidth="1"/>
    <col min="9990" max="9990" width="115.7109375" style="11" customWidth="1"/>
    <col min="9991" max="10241" width="9.140625" style="11"/>
    <col min="10242" max="10242" width="15.140625" style="11" customWidth="1"/>
    <col min="10243" max="10243" width="9.140625" style="11"/>
    <col min="10244" max="10244" width="11.140625" style="11" customWidth="1"/>
    <col min="10245" max="10245" width="11.7109375" style="11" bestFit="1" customWidth="1"/>
    <col min="10246" max="10246" width="115.7109375" style="11" customWidth="1"/>
    <col min="10247" max="10497" width="9.140625" style="11"/>
    <col min="10498" max="10498" width="15.140625" style="11" customWidth="1"/>
    <col min="10499" max="10499" width="9.140625" style="11"/>
    <col min="10500" max="10500" width="11.140625" style="11" customWidth="1"/>
    <col min="10501" max="10501" width="11.7109375" style="11" bestFit="1" customWidth="1"/>
    <col min="10502" max="10502" width="115.7109375" style="11" customWidth="1"/>
    <col min="10503" max="10753" width="9.140625" style="11"/>
    <col min="10754" max="10754" width="15.140625" style="11" customWidth="1"/>
    <col min="10755" max="10755" width="9.140625" style="11"/>
    <col min="10756" max="10756" width="11.140625" style="11" customWidth="1"/>
    <col min="10757" max="10757" width="11.7109375" style="11" bestFit="1" customWidth="1"/>
    <col min="10758" max="10758" width="115.7109375" style="11" customWidth="1"/>
    <col min="10759" max="11009" width="9.140625" style="11"/>
    <col min="11010" max="11010" width="15.140625" style="11" customWidth="1"/>
    <col min="11011" max="11011" width="9.140625" style="11"/>
    <col min="11012" max="11012" width="11.140625" style="11" customWidth="1"/>
    <col min="11013" max="11013" width="11.7109375" style="11" bestFit="1" customWidth="1"/>
    <col min="11014" max="11014" width="115.7109375" style="11" customWidth="1"/>
    <col min="11015" max="11265" width="9.140625" style="11"/>
    <col min="11266" max="11266" width="15.140625" style="11" customWidth="1"/>
    <col min="11267" max="11267" width="9.140625" style="11"/>
    <col min="11268" max="11268" width="11.140625" style="11" customWidth="1"/>
    <col min="11269" max="11269" width="11.7109375" style="11" bestFit="1" customWidth="1"/>
    <col min="11270" max="11270" width="115.7109375" style="11" customWidth="1"/>
    <col min="11271" max="11521" width="9.140625" style="11"/>
    <col min="11522" max="11522" width="15.140625" style="11" customWidth="1"/>
    <col min="11523" max="11523" width="9.140625" style="11"/>
    <col min="11524" max="11524" width="11.140625" style="11" customWidth="1"/>
    <col min="11525" max="11525" width="11.7109375" style="11" bestFit="1" customWidth="1"/>
    <col min="11526" max="11526" width="115.7109375" style="11" customWidth="1"/>
    <col min="11527" max="11777" width="9.140625" style="11"/>
    <col min="11778" max="11778" width="15.140625" style="11" customWidth="1"/>
    <col min="11779" max="11779" width="9.140625" style="11"/>
    <col min="11780" max="11780" width="11.140625" style="11" customWidth="1"/>
    <col min="11781" max="11781" width="11.7109375" style="11" bestFit="1" customWidth="1"/>
    <col min="11782" max="11782" width="115.7109375" style="11" customWidth="1"/>
    <col min="11783" max="12033" width="9.140625" style="11"/>
    <col min="12034" max="12034" width="15.140625" style="11" customWidth="1"/>
    <col min="12035" max="12035" width="9.140625" style="11"/>
    <col min="12036" max="12036" width="11.140625" style="11" customWidth="1"/>
    <col min="12037" max="12037" width="11.7109375" style="11" bestFit="1" customWidth="1"/>
    <col min="12038" max="12038" width="115.7109375" style="11" customWidth="1"/>
    <col min="12039" max="12289" width="9.140625" style="11"/>
    <col min="12290" max="12290" width="15.140625" style="11" customWidth="1"/>
    <col min="12291" max="12291" width="9.140625" style="11"/>
    <col min="12292" max="12292" width="11.140625" style="11" customWidth="1"/>
    <col min="12293" max="12293" width="11.7109375" style="11" bestFit="1" customWidth="1"/>
    <col min="12294" max="12294" width="115.7109375" style="11" customWidth="1"/>
    <col min="12295" max="12545" width="9.140625" style="11"/>
    <col min="12546" max="12546" width="15.140625" style="11" customWidth="1"/>
    <col min="12547" max="12547" width="9.140625" style="11"/>
    <col min="12548" max="12548" width="11.140625" style="11" customWidth="1"/>
    <col min="12549" max="12549" width="11.7109375" style="11" bestFit="1" customWidth="1"/>
    <col min="12550" max="12550" width="115.7109375" style="11" customWidth="1"/>
    <col min="12551" max="12801" width="9.140625" style="11"/>
    <col min="12802" max="12802" width="15.140625" style="11" customWidth="1"/>
    <col min="12803" max="12803" width="9.140625" style="11"/>
    <col min="12804" max="12804" width="11.140625" style="11" customWidth="1"/>
    <col min="12805" max="12805" width="11.7109375" style="11" bestFit="1" customWidth="1"/>
    <col min="12806" max="12806" width="115.7109375" style="11" customWidth="1"/>
    <col min="12807" max="13057" width="9.140625" style="11"/>
    <col min="13058" max="13058" width="15.140625" style="11" customWidth="1"/>
    <col min="13059" max="13059" width="9.140625" style="11"/>
    <col min="13060" max="13060" width="11.140625" style="11" customWidth="1"/>
    <col min="13061" max="13061" width="11.7109375" style="11" bestFit="1" customWidth="1"/>
    <col min="13062" max="13062" width="115.7109375" style="11" customWidth="1"/>
    <col min="13063" max="13313" width="9.140625" style="11"/>
    <col min="13314" max="13314" width="15.140625" style="11" customWidth="1"/>
    <col min="13315" max="13315" width="9.140625" style="11"/>
    <col min="13316" max="13316" width="11.140625" style="11" customWidth="1"/>
    <col min="13317" max="13317" width="11.7109375" style="11" bestFit="1" customWidth="1"/>
    <col min="13318" max="13318" width="115.7109375" style="11" customWidth="1"/>
    <col min="13319" max="13569" width="9.140625" style="11"/>
    <col min="13570" max="13570" width="15.140625" style="11" customWidth="1"/>
    <col min="13571" max="13571" width="9.140625" style="11"/>
    <col min="13572" max="13572" width="11.140625" style="11" customWidth="1"/>
    <col min="13573" max="13573" width="11.7109375" style="11" bestFit="1" customWidth="1"/>
    <col min="13574" max="13574" width="115.7109375" style="11" customWidth="1"/>
    <col min="13575" max="13825" width="9.140625" style="11"/>
    <col min="13826" max="13826" width="15.140625" style="11" customWidth="1"/>
    <col min="13827" max="13827" width="9.140625" style="11"/>
    <col min="13828" max="13828" width="11.140625" style="11" customWidth="1"/>
    <col min="13829" max="13829" width="11.7109375" style="11" bestFit="1" customWidth="1"/>
    <col min="13830" max="13830" width="115.7109375" style="11" customWidth="1"/>
    <col min="13831" max="14081" width="9.140625" style="11"/>
    <col min="14082" max="14082" width="15.140625" style="11" customWidth="1"/>
    <col min="14083" max="14083" width="9.140625" style="11"/>
    <col min="14084" max="14084" width="11.140625" style="11" customWidth="1"/>
    <col min="14085" max="14085" width="11.7109375" style="11" bestFit="1" customWidth="1"/>
    <col min="14086" max="14086" width="115.7109375" style="11" customWidth="1"/>
    <col min="14087" max="14337" width="9.140625" style="11"/>
    <col min="14338" max="14338" width="15.140625" style="11" customWidth="1"/>
    <col min="14339" max="14339" width="9.140625" style="11"/>
    <col min="14340" max="14340" width="11.140625" style="11" customWidth="1"/>
    <col min="14341" max="14341" width="11.7109375" style="11" bestFit="1" customWidth="1"/>
    <col min="14342" max="14342" width="115.7109375" style="11" customWidth="1"/>
    <col min="14343" max="14593" width="9.140625" style="11"/>
    <col min="14594" max="14594" width="15.140625" style="11" customWidth="1"/>
    <col min="14595" max="14595" width="9.140625" style="11"/>
    <col min="14596" max="14596" width="11.140625" style="11" customWidth="1"/>
    <col min="14597" max="14597" width="11.7109375" style="11" bestFit="1" customWidth="1"/>
    <col min="14598" max="14598" width="115.7109375" style="11" customWidth="1"/>
    <col min="14599" max="14849" width="9.140625" style="11"/>
    <col min="14850" max="14850" width="15.140625" style="11" customWidth="1"/>
    <col min="14851" max="14851" width="9.140625" style="11"/>
    <col min="14852" max="14852" width="11.140625" style="11" customWidth="1"/>
    <col min="14853" max="14853" width="11.7109375" style="11" bestFit="1" customWidth="1"/>
    <col min="14854" max="14854" width="115.7109375" style="11" customWidth="1"/>
    <col min="14855" max="15105" width="9.140625" style="11"/>
    <col min="15106" max="15106" width="15.140625" style="11" customWidth="1"/>
    <col min="15107" max="15107" width="9.140625" style="11"/>
    <col min="15108" max="15108" width="11.140625" style="11" customWidth="1"/>
    <col min="15109" max="15109" width="11.7109375" style="11" bestFit="1" customWidth="1"/>
    <col min="15110" max="15110" width="115.7109375" style="11" customWidth="1"/>
    <col min="15111" max="15361" width="9.140625" style="11"/>
    <col min="15362" max="15362" width="15.140625" style="11" customWidth="1"/>
    <col min="15363" max="15363" width="9.140625" style="11"/>
    <col min="15364" max="15364" width="11.140625" style="11" customWidth="1"/>
    <col min="15365" max="15365" width="11.7109375" style="11" bestFit="1" customWidth="1"/>
    <col min="15366" max="15366" width="115.7109375" style="11" customWidth="1"/>
    <col min="15367" max="15617" width="9.140625" style="11"/>
    <col min="15618" max="15618" width="15.140625" style="11" customWidth="1"/>
    <col min="15619" max="15619" width="9.140625" style="11"/>
    <col min="15620" max="15620" width="11.140625" style="11" customWidth="1"/>
    <col min="15621" max="15621" width="11.7109375" style="11" bestFit="1" customWidth="1"/>
    <col min="15622" max="15622" width="115.7109375" style="11" customWidth="1"/>
    <col min="15623" max="15873" width="9.140625" style="11"/>
    <col min="15874" max="15874" width="15.140625" style="11" customWidth="1"/>
    <col min="15875" max="15875" width="9.140625" style="11"/>
    <col min="15876" max="15876" width="11.140625" style="11" customWidth="1"/>
    <col min="15877" max="15877" width="11.7109375" style="11" bestFit="1" customWidth="1"/>
    <col min="15878" max="15878" width="115.7109375" style="11" customWidth="1"/>
    <col min="15879" max="16129" width="9.140625" style="11"/>
    <col min="16130" max="16130" width="15.140625" style="11" customWidth="1"/>
    <col min="16131" max="16131" width="9.140625" style="11"/>
    <col min="16132" max="16132" width="11.140625" style="11" customWidth="1"/>
    <col min="16133" max="16133" width="11.7109375" style="11" bestFit="1" customWidth="1"/>
    <col min="16134" max="16134" width="115.7109375" style="11" customWidth="1"/>
    <col min="16135" max="16384" width="9.140625" style="11"/>
  </cols>
  <sheetData>
    <row r="1" spans="1:41" s="31" customFormat="1">
      <c r="A1" s="5" t="s">
        <v>38</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row>
    <row r="2" spans="1:41" s="31" customFormat="1">
      <c r="A2" s="5" t="s">
        <v>36</v>
      </c>
      <c r="B2" s="5"/>
      <c r="C2" s="5"/>
      <c r="D2" s="5"/>
      <c r="E2" s="58"/>
      <c r="F2" s="36"/>
      <c r="G2" s="36"/>
      <c r="H2" s="36"/>
      <c r="I2" s="36"/>
      <c r="J2" s="36"/>
      <c r="K2" s="36"/>
      <c r="L2" s="36"/>
      <c r="M2" s="36"/>
      <c r="N2" s="36"/>
      <c r="O2" s="36"/>
      <c r="P2" s="36"/>
      <c r="Q2" s="36"/>
      <c r="R2" s="36"/>
      <c r="S2" s="36"/>
      <c r="T2" s="36"/>
      <c r="U2" s="36"/>
      <c r="V2" s="36"/>
      <c r="W2" s="36"/>
      <c r="X2" s="36"/>
      <c r="Y2" s="36"/>
      <c r="Z2" s="36"/>
      <c r="AA2" s="36"/>
      <c r="AB2" s="36"/>
      <c r="AC2" s="36"/>
    </row>
    <row r="3" spans="1:41" s="31" customFormat="1">
      <c r="A3" s="5" t="s">
        <v>45</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row>
    <row r="4" spans="1:41" s="31" customFormat="1">
      <c r="A4" s="5"/>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row>
    <row r="5" spans="1:41" s="31" customFormat="1">
      <c r="A5" s="5"/>
      <c r="B5" s="36"/>
      <c r="C5" s="5" t="s">
        <v>46</v>
      </c>
      <c r="D5" s="36"/>
      <c r="E5" s="36"/>
      <c r="F5" s="36"/>
      <c r="G5" s="36"/>
      <c r="H5" s="36"/>
      <c r="I5" s="36"/>
      <c r="J5" s="36"/>
      <c r="K5" s="36"/>
      <c r="L5" s="36"/>
      <c r="M5" s="36"/>
      <c r="N5" s="36"/>
      <c r="O5" s="36"/>
      <c r="P5" s="36"/>
      <c r="Q5" s="36"/>
      <c r="R5" s="36"/>
      <c r="S5" s="36"/>
      <c r="T5" s="36"/>
      <c r="U5" s="36"/>
      <c r="V5" s="36"/>
      <c r="W5" s="36"/>
      <c r="X5" s="36"/>
      <c r="Y5" s="36"/>
      <c r="Z5" s="36"/>
      <c r="AA5" s="36"/>
      <c r="AB5" s="36"/>
      <c r="AC5" s="36"/>
    </row>
    <row r="6" spans="1:41" s="31" customFormat="1">
      <c r="A6" s="5"/>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row>
    <row r="7" spans="1:41" s="61" customFormat="1">
      <c r="A7" s="15" t="s">
        <v>1</v>
      </c>
      <c r="B7" s="15" t="s">
        <v>2</v>
      </c>
      <c r="C7" s="15" t="s">
        <v>3</v>
      </c>
      <c r="D7" s="15" t="s">
        <v>96</v>
      </c>
      <c r="E7" s="15" t="s">
        <v>6</v>
      </c>
      <c r="F7" s="15" t="s">
        <v>5</v>
      </c>
      <c r="G7" s="5"/>
      <c r="H7" s="5"/>
      <c r="I7" s="5"/>
      <c r="J7" s="5"/>
      <c r="K7" s="5"/>
      <c r="L7" s="5"/>
      <c r="M7" s="5"/>
      <c r="N7" s="5"/>
      <c r="O7" s="5"/>
      <c r="P7" s="5"/>
      <c r="Q7" s="5"/>
      <c r="R7" s="5"/>
      <c r="S7" s="5"/>
      <c r="T7" s="5"/>
      <c r="U7" s="5"/>
      <c r="V7" s="5"/>
      <c r="W7" s="5"/>
      <c r="X7" s="5"/>
      <c r="Y7" s="5"/>
      <c r="Z7" s="5"/>
      <c r="AA7" s="5"/>
      <c r="AB7" s="5"/>
      <c r="AC7" s="5"/>
    </row>
    <row r="8" spans="1:41" s="141" customFormat="1" ht="49.5" customHeight="1">
      <c r="A8" s="127">
        <v>1</v>
      </c>
      <c r="B8" s="178">
        <v>707</v>
      </c>
      <c r="C8" s="126">
        <v>43186</v>
      </c>
      <c r="D8" s="127" t="s">
        <v>97</v>
      </c>
      <c r="E8" s="137" t="s">
        <v>95</v>
      </c>
      <c r="F8" s="138">
        <v>840</v>
      </c>
      <c r="G8" s="139"/>
      <c r="H8" s="139"/>
      <c r="I8" s="139"/>
      <c r="J8" s="139"/>
      <c r="K8" s="139"/>
      <c r="L8" s="139"/>
      <c r="M8" s="139"/>
      <c r="N8" s="139"/>
      <c r="O8" s="140"/>
      <c r="P8" s="140"/>
      <c r="Q8" s="140"/>
      <c r="R8" s="140"/>
      <c r="S8" s="140"/>
      <c r="T8" s="140"/>
      <c r="U8" s="140"/>
      <c r="V8" s="140"/>
      <c r="W8" s="140"/>
      <c r="X8" s="140"/>
      <c r="Y8" s="140"/>
      <c r="Z8" s="140"/>
      <c r="AA8" s="140"/>
      <c r="AB8" s="140"/>
      <c r="AC8" s="140"/>
      <c r="AD8" s="133"/>
      <c r="AE8" s="133"/>
      <c r="AF8" s="133"/>
      <c r="AG8" s="133"/>
      <c r="AH8" s="133"/>
      <c r="AI8" s="133"/>
      <c r="AJ8" s="133"/>
      <c r="AK8" s="133"/>
      <c r="AL8" s="133"/>
      <c r="AM8" s="133"/>
      <c r="AN8" s="133"/>
      <c r="AO8" s="133"/>
    </row>
    <row r="9" spans="1:41" s="141" customFormat="1" ht="75" customHeight="1">
      <c r="A9" s="127">
        <v>2</v>
      </c>
      <c r="B9" s="178">
        <v>24</v>
      </c>
      <c r="C9" s="136">
        <v>43187</v>
      </c>
      <c r="D9" s="179" t="s">
        <v>227</v>
      </c>
      <c r="E9" s="180" t="s">
        <v>310</v>
      </c>
      <c r="F9" s="138">
        <v>457.5</v>
      </c>
      <c r="G9" s="139"/>
      <c r="H9" s="139"/>
      <c r="I9" s="139"/>
      <c r="J9" s="139"/>
      <c r="K9" s="139"/>
      <c r="L9" s="139"/>
      <c r="M9" s="139"/>
      <c r="N9" s="139"/>
      <c r="O9" s="140"/>
      <c r="P9" s="140"/>
      <c r="Q9" s="140"/>
      <c r="R9" s="140"/>
      <c r="S9" s="140"/>
      <c r="T9" s="140"/>
      <c r="U9" s="140"/>
      <c r="V9" s="140"/>
      <c r="W9" s="140"/>
      <c r="X9" s="140"/>
      <c r="Y9" s="140"/>
      <c r="Z9" s="140"/>
      <c r="AA9" s="140"/>
      <c r="AB9" s="140"/>
      <c r="AC9" s="140"/>
      <c r="AD9" s="133"/>
      <c r="AE9" s="133"/>
      <c r="AF9" s="133"/>
      <c r="AG9" s="133"/>
      <c r="AH9" s="133"/>
      <c r="AI9" s="133"/>
      <c r="AJ9" s="133"/>
      <c r="AK9" s="133"/>
      <c r="AL9" s="133"/>
      <c r="AM9" s="133"/>
      <c r="AN9" s="133"/>
      <c r="AO9" s="133"/>
    </row>
    <row r="10" spans="1:41" s="141" customFormat="1" ht="88.5" customHeight="1">
      <c r="A10" s="127">
        <v>3</v>
      </c>
      <c r="B10" s="178">
        <v>25</v>
      </c>
      <c r="C10" s="136">
        <v>43188</v>
      </c>
      <c r="D10" s="179" t="s">
        <v>228</v>
      </c>
      <c r="E10" s="180" t="s">
        <v>311</v>
      </c>
      <c r="F10" s="138">
        <v>77</v>
      </c>
      <c r="G10" s="139"/>
      <c r="H10" s="139"/>
      <c r="I10" s="139"/>
      <c r="J10" s="139"/>
      <c r="K10" s="139"/>
      <c r="L10" s="139"/>
      <c r="M10" s="139"/>
      <c r="N10" s="139"/>
      <c r="O10" s="140"/>
      <c r="P10" s="140"/>
      <c r="Q10" s="140"/>
      <c r="R10" s="140"/>
      <c r="S10" s="140"/>
      <c r="T10" s="140"/>
      <c r="U10" s="140"/>
      <c r="V10" s="140"/>
      <c r="W10" s="140"/>
      <c r="X10" s="140"/>
      <c r="Y10" s="140"/>
      <c r="Z10" s="140"/>
      <c r="AA10" s="140"/>
      <c r="AB10" s="140"/>
      <c r="AC10" s="140"/>
      <c r="AD10" s="133"/>
      <c r="AE10" s="133"/>
      <c r="AF10" s="133"/>
      <c r="AG10" s="133"/>
      <c r="AH10" s="133"/>
      <c r="AI10" s="133"/>
      <c r="AJ10" s="133"/>
      <c r="AK10" s="133"/>
      <c r="AL10" s="133"/>
      <c r="AM10" s="133"/>
      <c r="AN10" s="133"/>
      <c r="AO10" s="133"/>
    </row>
    <row r="11" spans="1:41" s="31" customFormat="1">
      <c r="A11" s="26"/>
      <c r="B11" s="26"/>
      <c r="C11" s="26"/>
      <c r="D11" s="26" t="s">
        <v>30</v>
      </c>
      <c r="E11" s="26"/>
      <c r="F11" s="125">
        <f>SUM(F8:F10)</f>
        <v>1374.5</v>
      </c>
      <c r="J11" s="11"/>
    </row>
    <row r="12" spans="1:41">
      <c r="A12" s="31"/>
      <c r="B12" s="31"/>
      <c r="C12" s="31"/>
      <c r="D12" s="31"/>
      <c r="E12" s="31"/>
      <c r="F12" s="31"/>
      <c r="G12" s="31"/>
      <c r="H12" s="31"/>
      <c r="I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row>
    <row r="13" spans="1:41">
      <c r="A13" s="31"/>
      <c r="B13" s="31"/>
      <c r="C13" s="31"/>
      <c r="D13" s="31"/>
      <c r="E13" s="31"/>
      <c r="F13" s="31"/>
      <c r="G13" s="31"/>
      <c r="H13" s="31"/>
      <c r="I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row>
    <row r="14" spans="1:41">
      <c r="A14" s="31"/>
      <c r="B14" s="31"/>
      <c r="C14" s="31"/>
      <c r="D14" s="31"/>
      <c r="E14" s="31"/>
      <c r="F14" s="31"/>
      <c r="G14" s="31"/>
      <c r="H14" s="31"/>
      <c r="I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row>
    <row r="15" spans="1:41">
      <c r="A15" s="31"/>
      <c r="B15" s="31"/>
      <c r="C15" s="31"/>
      <c r="D15" s="31"/>
      <c r="E15" s="31"/>
      <c r="F15" s="31"/>
      <c r="G15" s="31"/>
      <c r="H15" s="31"/>
      <c r="I15" s="31"/>
      <c r="K15" s="31"/>
      <c r="L15" s="31"/>
      <c r="M15" s="31"/>
      <c r="N15" s="31"/>
      <c r="O15" s="31"/>
      <c r="P15" s="31"/>
      <c r="Q15" s="31"/>
      <c r="R15" s="31"/>
      <c r="S15" s="31"/>
      <c r="T15" s="31"/>
      <c r="U15" s="31"/>
      <c r="V15" s="31"/>
      <c r="W15" s="31"/>
      <c r="X15" s="31"/>
      <c r="Y15" s="31"/>
      <c r="Z15" s="31"/>
      <c r="AA15" s="31"/>
      <c r="AB15" s="31"/>
      <c r="AC15" s="31"/>
      <c r="AD15" s="31"/>
      <c r="AE15" s="31"/>
      <c r="AF15" s="31"/>
      <c r="AG15" s="31"/>
    </row>
    <row r="16" spans="1:41">
      <c r="A16" s="31"/>
      <c r="B16" s="31"/>
      <c r="C16" s="31"/>
      <c r="D16" s="31"/>
      <c r="E16" s="31"/>
      <c r="F16" s="31"/>
      <c r="G16" s="31"/>
      <c r="H16" s="31"/>
      <c r="I16" s="31"/>
      <c r="K16" s="31"/>
      <c r="L16" s="31"/>
      <c r="M16" s="31"/>
      <c r="N16" s="31"/>
      <c r="O16" s="31"/>
      <c r="P16" s="31"/>
      <c r="Q16" s="31"/>
      <c r="R16" s="31"/>
      <c r="S16" s="31"/>
      <c r="T16" s="31"/>
      <c r="U16" s="31"/>
      <c r="V16" s="31"/>
      <c r="W16" s="31"/>
      <c r="X16" s="31"/>
      <c r="Y16" s="31"/>
      <c r="Z16" s="31"/>
      <c r="AA16" s="31"/>
      <c r="AB16" s="31"/>
      <c r="AC16" s="31"/>
      <c r="AD16" s="31"/>
      <c r="AE16" s="31"/>
      <c r="AF16" s="31"/>
      <c r="AG16" s="31"/>
    </row>
    <row r="17" spans="1:33">
      <c r="A17" s="31"/>
      <c r="B17" s="31"/>
      <c r="C17" s="31"/>
      <c r="D17" s="31"/>
      <c r="E17" s="31"/>
      <c r="F17" s="31"/>
      <c r="G17" s="31"/>
      <c r="H17" s="31"/>
      <c r="I17" s="31"/>
      <c r="K17" s="31"/>
      <c r="L17" s="31"/>
      <c r="M17" s="31"/>
      <c r="N17" s="31"/>
      <c r="O17" s="31"/>
      <c r="P17" s="31"/>
      <c r="Q17" s="31"/>
      <c r="R17" s="31"/>
      <c r="S17" s="31"/>
      <c r="T17" s="31"/>
      <c r="U17" s="31"/>
      <c r="V17" s="31"/>
      <c r="W17" s="31"/>
      <c r="X17" s="31"/>
      <c r="Y17" s="31"/>
      <c r="Z17" s="31"/>
      <c r="AA17" s="31"/>
      <c r="AB17" s="31"/>
      <c r="AC17" s="31"/>
      <c r="AD17" s="31"/>
      <c r="AE17" s="31"/>
      <c r="AF17" s="31"/>
      <c r="AG17" s="31"/>
    </row>
    <row r="18" spans="1:33">
      <c r="A18" s="31"/>
      <c r="B18" s="31"/>
      <c r="C18" s="31"/>
      <c r="D18" s="31"/>
      <c r="E18" s="31"/>
      <c r="F18" s="31"/>
      <c r="G18" s="31"/>
      <c r="H18" s="31"/>
      <c r="I18" s="31"/>
      <c r="K18" s="31"/>
      <c r="L18" s="31"/>
      <c r="M18" s="31"/>
      <c r="N18" s="31"/>
      <c r="O18" s="31"/>
      <c r="P18" s="31"/>
      <c r="Q18" s="31"/>
      <c r="R18" s="31"/>
      <c r="S18" s="31"/>
      <c r="T18" s="31"/>
      <c r="U18" s="31"/>
      <c r="V18" s="31"/>
      <c r="W18" s="31"/>
      <c r="X18" s="31"/>
      <c r="Y18" s="31"/>
      <c r="Z18" s="31"/>
      <c r="AA18" s="31"/>
      <c r="AB18" s="31"/>
      <c r="AC18" s="31"/>
      <c r="AD18" s="31"/>
      <c r="AE18" s="31"/>
      <c r="AF18" s="31"/>
      <c r="AG18" s="31"/>
    </row>
  </sheetData>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B1" workbookViewId="0">
      <selection activeCell="N14" sqref="N14"/>
    </sheetView>
  </sheetViews>
  <sheetFormatPr defaultRowHeight="16.5"/>
  <cols>
    <col min="1" max="2" width="9.140625" style="2"/>
    <col min="3" max="3" width="16.5703125" style="2" customWidth="1"/>
    <col min="4" max="4" width="10.140625" style="2" customWidth="1"/>
    <col min="5" max="5" width="17" style="2" customWidth="1"/>
    <col min="6" max="6" width="22.85546875" style="2" customWidth="1"/>
    <col min="7" max="7" width="80.140625" style="2" customWidth="1"/>
    <col min="8" max="256" width="9.140625" style="2"/>
    <col min="257" max="257" width="11.7109375" style="2" customWidth="1"/>
    <col min="258" max="258" width="10.140625" style="2" customWidth="1"/>
    <col min="259" max="259" width="9.140625" style="2"/>
    <col min="260" max="260" width="14.5703125" style="2" customWidth="1"/>
    <col min="261" max="261" width="73.140625" style="2" customWidth="1"/>
    <col min="262" max="512" width="9.140625" style="2"/>
    <col min="513" max="513" width="11.7109375" style="2" customWidth="1"/>
    <col min="514" max="514" width="10.140625" style="2" customWidth="1"/>
    <col min="515" max="515" width="9.140625" style="2"/>
    <col min="516" max="516" width="14.5703125" style="2" customWidth="1"/>
    <col min="517" max="517" width="73.140625" style="2" customWidth="1"/>
    <col min="518" max="768" width="9.140625" style="2"/>
    <col min="769" max="769" width="11.7109375" style="2" customWidth="1"/>
    <col min="770" max="770" width="10.140625" style="2" customWidth="1"/>
    <col min="771" max="771" width="9.140625" style="2"/>
    <col min="772" max="772" width="14.5703125" style="2" customWidth="1"/>
    <col min="773" max="773" width="73.140625" style="2" customWidth="1"/>
    <col min="774" max="1024" width="9.140625" style="2"/>
    <col min="1025" max="1025" width="11.7109375" style="2" customWidth="1"/>
    <col min="1026" max="1026" width="10.140625" style="2" customWidth="1"/>
    <col min="1027" max="1027" width="9.140625" style="2"/>
    <col min="1028" max="1028" width="14.5703125" style="2" customWidth="1"/>
    <col min="1029" max="1029" width="73.140625" style="2" customWidth="1"/>
    <col min="1030" max="1280" width="9.140625" style="2"/>
    <col min="1281" max="1281" width="11.7109375" style="2" customWidth="1"/>
    <col min="1282" max="1282" width="10.140625" style="2" customWidth="1"/>
    <col min="1283" max="1283" width="9.140625" style="2"/>
    <col min="1284" max="1284" width="14.5703125" style="2" customWidth="1"/>
    <col min="1285" max="1285" width="73.140625" style="2" customWidth="1"/>
    <col min="1286" max="1536" width="9.140625" style="2"/>
    <col min="1537" max="1537" width="11.7109375" style="2" customWidth="1"/>
    <col min="1538" max="1538" width="10.140625" style="2" customWidth="1"/>
    <col min="1539" max="1539" width="9.140625" style="2"/>
    <col min="1540" max="1540" width="14.5703125" style="2" customWidth="1"/>
    <col min="1541" max="1541" width="73.140625" style="2" customWidth="1"/>
    <col min="1542" max="1792" width="9.140625" style="2"/>
    <col min="1793" max="1793" width="11.7109375" style="2" customWidth="1"/>
    <col min="1794" max="1794" width="10.140625" style="2" customWidth="1"/>
    <col min="1795" max="1795" width="9.140625" style="2"/>
    <col min="1796" max="1796" width="14.5703125" style="2" customWidth="1"/>
    <col min="1797" max="1797" width="73.140625" style="2" customWidth="1"/>
    <col min="1798" max="2048" width="9.140625" style="2"/>
    <col min="2049" max="2049" width="11.7109375" style="2" customWidth="1"/>
    <col min="2050" max="2050" width="10.140625" style="2" customWidth="1"/>
    <col min="2051" max="2051" width="9.140625" style="2"/>
    <col min="2052" max="2052" width="14.5703125" style="2" customWidth="1"/>
    <col min="2053" max="2053" width="73.140625" style="2" customWidth="1"/>
    <col min="2054" max="2304" width="9.140625" style="2"/>
    <col min="2305" max="2305" width="11.7109375" style="2" customWidth="1"/>
    <col min="2306" max="2306" width="10.140625" style="2" customWidth="1"/>
    <col min="2307" max="2307" width="9.140625" style="2"/>
    <col min="2308" max="2308" width="14.5703125" style="2" customWidth="1"/>
    <col min="2309" max="2309" width="73.140625" style="2" customWidth="1"/>
    <col min="2310" max="2560" width="9.140625" style="2"/>
    <col min="2561" max="2561" width="11.7109375" style="2" customWidth="1"/>
    <col min="2562" max="2562" width="10.140625" style="2" customWidth="1"/>
    <col min="2563" max="2563" width="9.140625" style="2"/>
    <col min="2564" max="2564" width="14.5703125" style="2" customWidth="1"/>
    <col min="2565" max="2565" width="73.140625" style="2" customWidth="1"/>
    <col min="2566" max="2816" width="9.140625" style="2"/>
    <col min="2817" max="2817" width="11.7109375" style="2" customWidth="1"/>
    <col min="2818" max="2818" width="10.140625" style="2" customWidth="1"/>
    <col min="2819" max="2819" width="9.140625" style="2"/>
    <col min="2820" max="2820" width="14.5703125" style="2" customWidth="1"/>
    <col min="2821" max="2821" width="73.140625" style="2" customWidth="1"/>
    <col min="2822" max="3072" width="9.140625" style="2"/>
    <col min="3073" max="3073" width="11.7109375" style="2" customWidth="1"/>
    <col min="3074" max="3074" width="10.140625" style="2" customWidth="1"/>
    <col min="3075" max="3075" width="9.140625" style="2"/>
    <col min="3076" max="3076" width="14.5703125" style="2" customWidth="1"/>
    <col min="3077" max="3077" width="73.140625" style="2" customWidth="1"/>
    <col min="3078" max="3328" width="9.140625" style="2"/>
    <col min="3329" max="3329" width="11.7109375" style="2" customWidth="1"/>
    <col min="3330" max="3330" width="10.140625" style="2" customWidth="1"/>
    <col min="3331" max="3331" width="9.140625" style="2"/>
    <col min="3332" max="3332" width="14.5703125" style="2" customWidth="1"/>
    <col min="3333" max="3333" width="73.140625" style="2" customWidth="1"/>
    <col min="3334" max="3584" width="9.140625" style="2"/>
    <col min="3585" max="3585" width="11.7109375" style="2" customWidth="1"/>
    <col min="3586" max="3586" width="10.140625" style="2" customWidth="1"/>
    <col min="3587" max="3587" width="9.140625" style="2"/>
    <col min="3588" max="3588" width="14.5703125" style="2" customWidth="1"/>
    <col min="3589" max="3589" width="73.140625" style="2" customWidth="1"/>
    <col min="3590" max="3840" width="9.140625" style="2"/>
    <col min="3841" max="3841" width="11.7109375" style="2" customWidth="1"/>
    <col min="3842" max="3842" width="10.140625" style="2" customWidth="1"/>
    <col min="3843" max="3843" width="9.140625" style="2"/>
    <col min="3844" max="3844" width="14.5703125" style="2" customWidth="1"/>
    <col min="3845" max="3845" width="73.140625" style="2" customWidth="1"/>
    <col min="3846" max="4096" width="9.140625" style="2"/>
    <col min="4097" max="4097" width="11.7109375" style="2" customWidth="1"/>
    <col min="4098" max="4098" width="10.140625" style="2" customWidth="1"/>
    <col min="4099" max="4099" width="9.140625" style="2"/>
    <col min="4100" max="4100" width="14.5703125" style="2" customWidth="1"/>
    <col min="4101" max="4101" width="73.140625" style="2" customWidth="1"/>
    <col min="4102" max="4352" width="9.140625" style="2"/>
    <col min="4353" max="4353" width="11.7109375" style="2" customWidth="1"/>
    <col min="4354" max="4354" width="10.140625" style="2" customWidth="1"/>
    <col min="4355" max="4355" width="9.140625" style="2"/>
    <col min="4356" max="4356" width="14.5703125" style="2" customWidth="1"/>
    <col min="4357" max="4357" width="73.140625" style="2" customWidth="1"/>
    <col min="4358" max="4608" width="9.140625" style="2"/>
    <col min="4609" max="4609" width="11.7109375" style="2" customWidth="1"/>
    <col min="4610" max="4610" width="10.140625" style="2" customWidth="1"/>
    <col min="4611" max="4611" width="9.140625" style="2"/>
    <col min="4612" max="4612" width="14.5703125" style="2" customWidth="1"/>
    <col min="4613" max="4613" width="73.140625" style="2" customWidth="1"/>
    <col min="4614" max="4864" width="9.140625" style="2"/>
    <col min="4865" max="4865" width="11.7109375" style="2" customWidth="1"/>
    <col min="4866" max="4866" width="10.140625" style="2" customWidth="1"/>
    <col min="4867" max="4867" width="9.140625" style="2"/>
    <col min="4868" max="4868" width="14.5703125" style="2" customWidth="1"/>
    <col min="4869" max="4869" width="73.140625" style="2" customWidth="1"/>
    <col min="4870" max="5120" width="9.140625" style="2"/>
    <col min="5121" max="5121" width="11.7109375" style="2" customWidth="1"/>
    <col min="5122" max="5122" width="10.140625" style="2" customWidth="1"/>
    <col min="5123" max="5123" width="9.140625" style="2"/>
    <col min="5124" max="5124" width="14.5703125" style="2" customWidth="1"/>
    <col min="5125" max="5125" width="73.140625" style="2" customWidth="1"/>
    <col min="5126" max="5376" width="9.140625" style="2"/>
    <col min="5377" max="5377" width="11.7109375" style="2" customWidth="1"/>
    <col min="5378" max="5378" width="10.140625" style="2" customWidth="1"/>
    <col min="5379" max="5379" width="9.140625" style="2"/>
    <col min="5380" max="5380" width="14.5703125" style="2" customWidth="1"/>
    <col min="5381" max="5381" width="73.140625" style="2" customWidth="1"/>
    <col min="5382" max="5632" width="9.140625" style="2"/>
    <col min="5633" max="5633" width="11.7109375" style="2" customWidth="1"/>
    <col min="5634" max="5634" width="10.140625" style="2" customWidth="1"/>
    <col min="5635" max="5635" width="9.140625" style="2"/>
    <col min="5636" max="5636" width="14.5703125" style="2" customWidth="1"/>
    <col min="5637" max="5637" width="73.140625" style="2" customWidth="1"/>
    <col min="5638" max="5888" width="9.140625" style="2"/>
    <col min="5889" max="5889" width="11.7109375" style="2" customWidth="1"/>
    <col min="5890" max="5890" width="10.140625" style="2" customWidth="1"/>
    <col min="5891" max="5891" width="9.140625" style="2"/>
    <col min="5892" max="5892" width="14.5703125" style="2" customWidth="1"/>
    <col min="5893" max="5893" width="73.140625" style="2" customWidth="1"/>
    <col min="5894" max="6144" width="9.140625" style="2"/>
    <col min="6145" max="6145" width="11.7109375" style="2" customWidth="1"/>
    <col min="6146" max="6146" width="10.140625" style="2" customWidth="1"/>
    <col min="6147" max="6147" width="9.140625" style="2"/>
    <col min="6148" max="6148" width="14.5703125" style="2" customWidth="1"/>
    <col min="6149" max="6149" width="73.140625" style="2" customWidth="1"/>
    <col min="6150" max="6400" width="9.140625" style="2"/>
    <col min="6401" max="6401" width="11.7109375" style="2" customWidth="1"/>
    <col min="6402" max="6402" width="10.140625" style="2" customWidth="1"/>
    <col min="6403" max="6403" width="9.140625" style="2"/>
    <col min="6404" max="6404" width="14.5703125" style="2" customWidth="1"/>
    <col min="6405" max="6405" width="73.140625" style="2" customWidth="1"/>
    <col min="6406" max="6656" width="9.140625" style="2"/>
    <col min="6657" max="6657" width="11.7109375" style="2" customWidth="1"/>
    <col min="6658" max="6658" width="10.140625" style="2" customWidth="1"/>
    <col min="6659" max="6659" width="9.140625" style="2"/>
    <col min="6660" max="6660" width="14.5703125" style="2" customWidth="1"/>
    <col min="6661" max="6661" width="73.140625" style="2" customWidth="1"/>
    <col min="6662" max="6912" width="9.140625" style="2"/>
    <col min="6913" max="6913" width="11.7109375" style="2" customWidth="1"/>
    <col min="6914" max="6914" width="10.140625" style="2" customWidth="1"/>
    <col min="6915" max="6915" width="9.140625" style="2"/>
    <col min="6916" max="6916" width="14.5703125" style="2" customWidth="1"/>
    <col min="6917" max="6917" width="73.140625" style="2" customWidth="1"/>
    <col min="6918" max="7168" width="9.140625" style="2"/>
    <col min="7169" max="7169" width="11.7109375" style="2" customWidth="1"/>
    <col min="7170" max="7170" width="10.140625" style="2" customWidth="1"/>
    <col min="7171" max="7171" width="9.140625" style="2"/>
    <col min="7172" max="7172" width="14.5703125" style="2" customWidth="1"/>
    <col min="7173" max="7173" width="73.140625" style="2" customWidth="1"/>
    <col min="7174" max="7424" width="9.140625" style="2"/>
    <col min="7425" max="7425" width="11.7109375" style="2" customWidth="1"/>
    <col min="7426" max="7426" width="10.140625" style="2" customWidth="1"/>
    <col min="7427" max="7427" width="9.140625" style="2"/>
    <col min="7428" max="7428" width="14.5703125" style="2" customWidth="1"/>
    <col min="7429" max="7429" width="73.140625" style="2" customWidth="1"/>
    <col min="7430" max="7680" width="9.140625" style="2"/>
    <col min="7681" max="7681" width="11.7109375" style="2" customWidth="1"/>
    <col min="7682" max="7682" width="10.140625" style="2" customWidth="1"/>
    <col min="7683" max="7683" width="9.140625" style="2"/>
    <col min="7684" max="7684" width="14.5703125" style="2" customWidth="1"/>
    <col min="7685" max="7685" width="73.140625" style="2" customWidth="1"/>
    <col min="7686" max="7936" width="9.140625" style="2"/>
    <col min="7937" max="7937" width="11.7109375" style="2" customWidth="1"/>
    <col min="7938" max="7938" width="10.140625" style="2" customWidth="1"/>
    <col min="7939" max="7939" width="9.140625" style="2"/>
    <col min="7940" max="7940" width="14.5703125" style="2" customWidth="1"/>
    <col min="7941" max="7941" width="73.140625" style="2" customWidth="1"/>
    <col min="7942" max="8192" width="9.140625" style="2"/>
    <col min="8193" max="8193" width="11.7109375" style="2" customWidth="1"/>
    <col min="8194" max="8194" width="10.140625" style="2" customWidth="1"/>
    <col min="8195" max="8195" width="9.140625" style="2"/>
    <col min="8196" max="8196" width="14.5703125" style="2" customWidth="1"/>
    <col min="8197" max="8197" width="73.140625" style="2" customWidth="1"/>
    <col min="8198" max="8448" width="9.140625" style="2"/>
    <col min="8449" max="8449" width="11.7109375" style="2" customWidth="1"/>
    <col min="8450" max="8450" width="10.140625" style="2" customWidth="1"/>
    <col min="8451" max="8451" width="9.140625" style="2"/>
    <col min="8452" max="8452" width="14.5703125" style="2" customWidth="1"/>
    <col min="8453" max="8453" width="73.140625" style="2" customWidth="1"/>
    <col min="8454" max="8704" width="9.140625" style="2"/>
    <col min="8705" max="8705" width="11.7109375" style="2" customWidth="1"/>
    <col min="8706" max="8706" width="10.140625" style="2" customWidth="1"/>
    <col min="8707" max="8707" width="9.140625" style="2"/>
    <col min="8708" max="8708" width="14.5703125" style="2" customWidth="1"/>
    <col min="8709" max="8709" width="73.140625" style="2" customWidth="1"/>
    <col min="8710" max="8960" width="9.140625" style="2"/>
    <col min="8961" max="8961" width="11.7109375" style="2" customWidth="1"/>
    <col min="8962" max="8962" width="10.140625" style="2" customWidth="1"/>
    <col min="8963" max="8963" width="9.140625" style="2"/>
    <col min="8964" max="8964" width="14.5703125" style="2" customWidth="1"/>
    <col min="8965" max="8965" width="73.140625" style="2" customWidth="1"/>
    <col min="8966" max="9216" width="9.140625" style="2"/>
    <col min="9217" max="9217" width="11.7109375" style="2" customWidth="1"/>
    <col min="9218" max="9218" width="10.140625" style="2" customWidth="1"/>
    <col min="9219" max="9219" width="9.140625" style="2"/>
    <col min="9220" max="9220" width="14.5703125" style="2" customWidth="1"/>
    <col min="9221" max="9221" width="73.140625" style="2" customWidth="1"/>
    <col min="9222" max="9472" width="9.140625" style="2"/>
    <col min="9473" max="9473" width="11.7109375" style="2" customWidth="1"/>
    <col min="9474" max="9474" width="10.140625" style="2" customWidth="1"/>
    <col min="9475" max="9475" width="9.140625" style="2"/>
    <col min="9476" max="9476" width="14.5703125" style="2" customWidth="1"/>
    <col min="9477" max="9477" width="73.140625" style="2" customWidth="1"/>
    <col min="9478" max="9728" width="9.140625" style="2"/>
    <col min="9729" max="9729" width="11.7109375" style="2" customWidth="1"/>
    <col min="9730" max="9730" width="10.140625" style="2" customWidth="1"/>
    <col min="9731" max="9731" width="9.140625" style="2"/>
    <col min="9732" max="9732" width="14.5703125" style="2" customWidth="1"/>
    <col min="9733" max="9733" width="73.140625" style="2" customWidth="1"/>
    <col min="9734" max="9984" width="9.140625" style="2"/>
    <col min="9985" max="9985" width="11.7109375" style="2" customWidth="1"/>
    <col min="9986" max="9986" width="10.140625" style="2" customWidth="1"/>
    <col min="9987" max="9987" width="9.140625" style="2"/>
    <col min="9988" max="9988" width="14.5703125" style="2" customWidth="1"/>
    <col min="9989" max="9989" width="73.140625" style="2" customWidth="1"/>
    <col min="9990" max="10240" width="9.140625" style="2"/>
    <col min="10241" max="10241" width="11.7109375" style="2" customWidth="1"/>
    <col min="10242" max="10242" width="10.140625" style="2" customWidth="1"/>
    <col min="10243" max="10243" width="9.140625" style="2"/>
    <col min="10244" max="10244" width="14.5703125" style="2" customWidth="1"/>
    <col min="10245" max="10245" width="73.140625" style="2" customWidth="1"/>
    <col min="10246" max="10496" width="9.140625" style="2"/>
    <col min="10497" max="10497" width="11.7109375" style="2" customWidth="1"/>
    <col min="10498" max="10498" width="10.140625" style="2" customWidth="1"/>
    <col min="10499" max="10499" width="9.140625" style="2"/>
    <col min="10500" max="10500" width="14.5703125" style="2" customWidth="1"/>
    <col min="10501" max="10501" width="73.140625" style="2" customWidth="1"/>
    <col min="10502" max="10752" width="9.140625" style="2"/>
    <col min="10753" max="10753" width="11.7109375" style="2" customWidth="1"/>
    <col min="10754" max="10754" width="10.140625" style="2" customWidth="1"/>
    <col min="10755" max="10755" width="9.140625" style="2"/>
    <col min="10756" max="10756" width="14.5703125" style="2" customWidth="1"/>
    <col min="10757" max="10757" width="73.140625" style="2" customWidth="1"/>
    <col min="10758" max="11008" width="9.140625" style="2"/>
    <col min="11009" max="11009" width="11.7109375" style="2" customWidth="1"/>
    <col min="11010" max="11010" width="10.140625" style="2" customWidth="1"/>
    <col min="11011" max="11011" width="9.140625" style="2"/>
    <col min="11012" max="11012" width="14.5703125" style="2" customWidth="1"/>
    <col min="11013" max="11013" width="73.140625" style="2" customWidth="1"/>
    <col min="11014" max="11264" width="9.140625" style="2"/>
    <col min="11265" max="11265" width="11.7109375" style="2" customWidth="1"/>
    <col min="11266" max="11266" width="10.140625" style="2" customWidth="1"/>
    <col min="11267" max="11267" width="9.140625" style="2"/>
    <col min="11268" max="11268" width="14.5703125" style="2" customWidth="1"/>
    <col min="11269" max="11269" width="73.140625" style="2" customWidth="1"/>
    <col min="11270" max="11520" width="9.140625" style="2"/>
    <col min="11521" max="11521" width="11.7109375" style="2" customWidth="1"/>
    <col min="11522" max="11522" width="10.140625" style="2" customWidth="1"/>
    <col min="11523" max="11523" width="9.140625" style="2"/>
    <col min="11524" max="11524" width="14.5703125" style="2" customWidth="1"/>
    <col min="11525" max="11525" width="73.140625" style="2" customWidth="1"/>
    <col min="11526" max="11776" width="9.140625" style="2"/>
    <col min="11777" max="11777" width="11.7109375" style="2" customWidth="1"/>
    <col min="11778" max="11778" width="10.140625" style="2" customWidth="1"/>
    <col min="11779" max="11779" width="9.140625" style="2"/>
    <col min="11780" max="11780" width="14.5703125" style="2" customWidth="1"/>
    <col min="11781" max="11781" width="73.140625" style="2" customWidth="1"/>
    <col min="11782" max="12032" width="9.140625" style="2"/>
    <col min="12033" max="12033" width="11.7109375" style="2" customWidth="1"/>
    <col min="12034" max="12034" width="10.140625" style="2" customWidth="1"/>
    <col min="12035" max="12035" width="9.140625" style="2"/>
    <col min="12036" max="12036" width="14.5703125" style="2" customWidth="1"/>
    <col min="12037" max="12037" width="73.140625" style="2" customWidth="1"/>
    <col min="12038" max="12288" width="9.140625" style="2"/>
    <col min="12289" max="12289" width="11.7109375" style="2" customWidth="1"/>
    <col min="12290" max="12290" width="10.140625" style="2" customWidth="1"/>
    <col min="12291" max="12291" width="9.140625" style="2"/>
    <col min="12292" max="12292" width="14.5703125" style="2" customWidth="1"/>
    <col min="12293" max="12293" width="73.140625" style="2" customWidth="1"/>
    <col min="12294" max="12544" width="9.140625" style="2"/>
    <col min="12545" max="12545" width="11.7109375" style="2" customWidth="1"/>
    <col min="12546" max="12546" width="10.140625" style="2" customWidth="1"/>
    <col min="12547" max="12547" width="9.140625" style="2"/>
    <col min="12548" max="12548" width="14.5703125" style="2" customWidth="1"/>
    <col min="12549" max="12549" width="73.140625" style="2" customWidth="1"/>
    <col min="12550" max="12800" width="9.140625" style="2"/>
    <col min="12801" max="12801" width="11.7109375" style="2" customWidth="1"/>
    <col min="12802" max="12802" width="10.140625" style="2" customWidth="1"/>
    <col min="12803" max="12803" width="9.140625" style="2"/>
    <col min="12804" max="12804" width="14.5703125" style="2" customWidth="1"/>
    <col min="12805" max="12805" width="73.140625" style="2" customWidth="1"/>
    <col min="12806" max="13056" width="9.140625" style="2"/>
    <col min="13057" max="13057" width="11.7109375" style="2" customWidth="1"/>
    <col min="13058" max="13058" width="10.140625" style="2" customWidth="1"/>
    <col min="13059" max="13059" width="9.140625" style="2"/>
    <col min="13060" max="13060" width="14.5703125" style="2" customWidth="1"/>
    <col min="13061" max="13061" width="73.140625" style="2" customWidth="1"/>
    <col min="13062" max="13312" width="9.140625" style="2"/>
    <col min="13313" max="13313" width="11.7109375" style="2" customWidth="1"/>
    <col min="13314" max="13314" width="10.140625" style="2" customWidth="1"/>
    <col min="13315" max="13315" width="9.140625" style="2"/>
    <col min="13316" max="13316" width="14.5703125" style="2" customWidth="1"/>
    <col min="13317" max="13317" width="73.140625" style="2" customWidth="1"/>
    <col min="13318" max="13568" width="9.140625" style="2"/>
    <col min="13569" max="13569" width="11.7109375" style="2" customWidth="1"/>
    <col min="13570" max="13570" width="10.140625" style="2" customWidth="1"/>
    <col min="13571" max="13571" width="9.140625" style="2"/>
    <col min="13572" max="13572" width="14.5703125" style="2" customWidth="1"/>
    <col min="13573" max="13573" width="73.140625" style="2" customWidth="1"/>
    <col min="13574" max="13824" width="9.140625" style="2"/>
    <col min="13825" max="13825" width="11.7109375" style="2" customWidth="1"/>
    <col min="13826" max="13826" width="10.140625" style="2" customWidth="1"/>
    <col min="13827" max="13827" width="9.140625" style="2"/>
    <col min="13828" max="13828" width="14.5703125" style="2" customWidth="1"/>
    <col min="13829" max="13829" width="73.140625" style="2" customWidth="1"/>
    <col min="13830" max="14080" width="9.140625" style="2"/>
    <col min="14081" max="14081" width="11.7109375" style="2" customWidth="1"/>
    <col min="14082" max="14082" width="10.140625" style="2" customWidth="1"/>
    <col min="14083" max="14083" width="9.140625" style="2"/>
    <col min="14084" max="14084" width="14.5703125" style="2" customWidth="1"/>
    <col min="14085" max="14085" width="73.140625" style="2" customWidth="1"/>
    <col min="14086" max="14336" width="9.140625" style="2"/>
    <col min="14337" max="14337" width="11.7109375" style="2" customWidth="1"/>
    <col min="14338" max="14338" width="10.140625" style="2" customWidth="1"/>
    <col min="14339" max="14339" width="9.140625" style="2"/>
    <col min="14340" max="14340" width="14.5703125" style="2" customWidth="1"/>
    <col min="14341" max="14341" width="73.140625" style="2" customWidth="1"/>
    <col min="14342" max="14592" width="9.140625" style="2"/>
    <col min="14593" max="14593" width="11.7109375" style="2" customWidth="1"/>
    <col min="14594" max="14594" width="10.140625" style="2" customWidth="1"/>
    <col min="14595" max="14595" width="9.140625" style="2"/>
    <col min="14596" max="14596" width="14.5703125" style="2" customWidth="1"/>
    <col min="14597" max="14597" width="73.140625" style="2" customWidth="1"/>
    <col min="14598" max="14848" width="9.140625" style="2"/>
    <col min="14849" max="14849" width="11.7109375" style="2" customWidth="1"/>
    <col min="14850" max="14850" width="10.140625" style="2" customWidth="1"/>
    <col min="14851" max="14851" width="9.140625" style="2"/>
    <col min="14852" max="14852" width="14.5703125" style="2" customWidth="1"/>
    <col min="14853" max="14853" width="73.140625" style="2" customWidth="1"/>
    <col min="14854" max="15104" width="9.140625" style="2"/>
    <col min="15105" max="15105" width="11.7109375" style="2" customWidth="1"/>
    <col min="15106" max="15106" width="10.140625" style="2" customWidth="1"/>
    <col min="15107" max="15107" width="9.140625" style="2"/>
    <col min="15108" max="15108" width="14.5703125" style="2" customWidth="1"/>
    <col min="15109" max="15109" width="73.140625" style="2" customWidth="1"/>
    <col min="15110" max="15360" width="9.140625" style="2"/>
    <col min="15361" max="15361" width="11.7109375" style="2" customWidth="1"/>
    <col min="15362" max="15362" width="10.140625" style="2" customWidth="1"/>
    <col min="15363" max="15363" width="9.140625" style="2"/>
    <col min="15364" max="15364" width="14.5703125" style="2" customWidth="1"/>
    <col min="15365" max="15365" width="73.140625" style="2" customWidth="1"/>
    <col min="15366" max="15616" width="9.140625" style="2"/>
    <col min="15617" max="15617" width="11.7109375" style="2" customWidth="1"/>
    <col min="15618" max="15618" width="10.140625" style="2" customWidth="1"/>
    <col min="15619" max="15619" width="9.140625" style="2"/>
    <col min="15620" max="15620" width="14.5703125" style="2" customWidth="1"/>
    <col min="15621" max="15621" width="73.140625" style="2" customWidth="1"/>
    <col min="15622" max="15872" width="9.140625" style="2"/>
    <col min="15873" max="15873" width="11.7109375" style="2" customWidth="1"/>
    <col min="15874" max="15874" width="10.140625" style="2" customWidth="1"/>
    <col min="15875" max="15875" width="9.140625" style="2"/>
    <col min="15876" max="15876" width="14.5703125" style="2" customWidth="1"/>
    <col min="15877" max="15877" width="73.140625" style="2" customWidth="1"/>
    <col min="15878" max="16128" width="9.140625" style="2"/>
    <col min="16129" max="16129" width="11.7109375" style="2" customWidth="1"/>
    <col min="16130" max="16130" width="10.140625" style="2" customWidth="1"/>
    <col min="16131" max="16131" width="9.140625" style="2"/>
    <col min="16132" max="16132" width="14.5703125" style="2" customWidth="1"/>
    <col min="16133" max="16133" width="73.140625" style="2" customWidth="1"/>
    <col min="16134" max="16384" width="9.140625" style="2"/>
  </cols>
  <sheetData>
    <row r="1" spans="1:7">
      <c r="A1" s="5" t="s">
        <v>0</v>
      </c>
      <c r="B1" s="5"/>
      <c r="C1" s="5"/>
      <c r="D1" s="5"/>
      <c r="E1" s="13"/>
      <c r="F1" s="12"/>
      <c r="G1" s="13"/>
    </row>
    <row r="2" spans="1:7">
      <c r="A2" s="16"/>
      <c r="B2" s="16"/>
      <c r="C2" s="16"/>
      <c r="D2" s="16"/>
      <c r="E2" s="16"/>
      <c r="F2" s="16"/>
      <c r="G2" s="16"/>
    </row>
    <row r="3" spans="1:7">
      <c r="A3" s="16"/>
      <c r="B3" s="16"/>
      <c r="C3" s="16"/>
      <c r="D3" s="16"/>
      <c r="E3" s="16"/>
      <c r="F3" s="16"/>
      <c r="G3" s="16"/>
    </row>
    <row r="4" spans="1:7">
      <c r="A4" s="16"/>
      <c r="B4" s="16"/>
      <c r="C4" s="16"/>
      <c r="D4" s="16"/>
      <c r="E4" s="16"/>
      <c r="F4" s="16"/>
      <c r="G4" s="16"/>
    </row>
    <row r="5" spans="1:7">
      <c r="A5" s="1" t="s">
        <v>51</v>
      </c>
      <c r="B5" s="1"/>
      <c r="C5" s="1"/>
      <c r="D5" s="1"/>
      <c r="E5" s="1"/>
      <c r="F5" s="1"/>
      <c r="G5" s="1"/>
    </row>
    <row r="6" spans="1:7">
      <c r="A6" s="218" t="s">
        <v>1</v>
      </c>
      <c r="B6" s="218" t="s">
        <v>2</v>
      </c>
      <c r="C6" s="218" t="s">
        <v>3</v>
      </c>
      <c r="D6" s="219" t="s">
        <v>4</v>
      </c>
      <c r="E6" s="219"/>
      <c r="F6" s="220" t="s">
        <v>5</v>
      </c>
      <c r="G6" s="218" t="s">
        <v>6</v>
      </c>
    </row>
    <row r="7" spans="1:7">
      <c r="A7" s="218"/>
      <c r="B7" s="218"/>
      <c r="C7" s="218"/>
      <c r="D7" s="17" t="s">
        <v>7</v>
      </c>
      <c r="E7" s="17" t="s">
        <v>8</v>
      </c>
      <c r="F7" s="220"/>
      <c r="G7" s="218"/>
    </row>
    <row r="8" spans="1:7" ht="33">
      <c r="A8" s="62">
        <f>1+A7</f>
        <v>1</v>
      </c>
      <c r="B8" s="62">
        <v>507</v>
      </c>
      <c r="C8" s="63">
        <v>43165</v>
      </c>
      <c r="D8" s="62" t="s">
        <v>9</v>
      </c>
      <c r="E8" s="62" t="s">
        <v>10</v>
      </c>
      <c r="F8" s="64">
        <v>550000</v>
      </c>
      <c r="G8" s="10" t="s">
        <v>52</v>
      </c>
    </row>
    <row r="9" spans="1:7" ht="51" customHeight="1">
      <c r="A9" s="62">
        <f>1+A8</f>
        <v>2</v>
      </c>
      <c r="B9" s="62">
        <v>508</v>
      </c>
      <c r="C9" s="63">
        <v>43165</v>
      </c>
      <c r="D9" s="62" t="s">
        <v>11</v>
      </c>
      <c r="E9" s="62" t="s">
        <v>10</v>
      </c>
      <c r="F9" s="64">
        <v>88860731</v>
      </c>
      <c r="G9" s="10" t="s">
        <v>53</v>
      </c>
    </row>
    <row r="10" spans="1:7" ht="68.25" customHeight="1">
      <c r="A10" s="62">
        <f t="shared" ref="A10:A17" si="0">1+A9</f>
        <v>3</v>
      </c>
      <c r="B10" s="62">
        <v>507</v>
      </c>
      <c r="C10" s="63">
        <v>43165</v>
      </c>
      <c r="D10" s="62" t="s">
        <v>12</v>
      </c>
      <c r="E10" s="62" t="s">
        <v>10</v>
      </c>
      <c r="F10" s="64">
        <v>393129</v>
      </c>
      <c r="G10" s="10" t="s">
        <v>54</v>
      </c>
    </row>
    <row r="11" spans="1:7" ht="64.5" customHeight="1">
      <c r="A11" s="62">
        <f t="shared" si="0"/>
        <v>4</v>
      </c>
      <c r="B11" s="62">
        <v>511</v>
      </c>
      <c r="C11" s="63">
        <v>43167</v>
      </c>
      <c r="D11" s="62" t="s">
        <v>12</v>
      </c>
      <c r="E11" s="62" t="s">
        <v>13</v>
      </c>
      <c r="F11" s="64">
        <v>2057</v>
      </c>
      <c r="G11" s="10" t="s">
        <v>31</v>
      </c>
    </row>
    <row r="12" spans="1:7" ht="55.5" customHeight="1">
      <c r="A12" s="62">
        <f t="shared" si="0"/>
        <v>5</v>
      </c>
      <c r="B12" s="62">
        <v>512</v>
      </c>
      <c r="C12" s="63">
        <v>43167</v>
      </c>
      <c r="D12" s="62" t="s">
        <v>12</v>
      </c>
      <c r="E12" s="62" t="s">
        <v>13</v>
      </c>
      <c r="F12" s="64">
        <v>2543</v>
      </c>
      <c r="G12" s="10" t="s">
        <v>31</v>
      </c>
    </row>
    <row r="13" spans="1:7" ht="79.5" customHeight="1">
      <c r="A13" s="62">
        <f t="shared" si="0"/>
        <v>6</v>
      </c>
      <c r="B13" s="62">
        <v>510</v>
      </c>
      <c r="C13" s="63">
        <v>43167</v>
      </c>
      <c r="D13" s="62" t="s">
        <v>12</v>
      </c>
      <c r="E13" s="62" t="s">
        <v>13</v>
      </c>
      <c r="F13" s="64">
        <v>2016</v>
      </c>
      <c r="G13" s="10" t="s">
        <v>31</v>
      </c>
    </row>
    <row r="14" spans="1:7" ht="49.5">
      <c r="A14" s="62">
        <f t="shared" si="0"/>
        <v>7</v>
      </c>
      <c r="B14" s="62">
        <v>513</v>
      </c>
      <c r="C14" s="63">
        <v>43167</v>
      </c>
      <c r="D14" s="62" t="s">
        <v>12</v>
      </c>
      <c r="E14" s="62" t="s">
        <v>13</v>
      </c>
      <c r="F14" s="64">
        <v>70</v>
      </c>
      <c r="G14" s="10" t="s">
        <v>32</v>
      </c>
    </row>
    <row r="15" spans="1:7" ht="66">
      <c r="A15" s="62">
        <f t="shared" si="0"/>
        <v>8</v>
      </c>
      <c r="B15" s="62">
        <v>694</v>
      </c>
      <c r="C15" s="63">
        <v>43182</v>
      </c>
      <c r="D15" s="62" t="s">
        <v>11</v>
      </c>
      <c r="E15" s="62" t="s">
        <v>10</v>
      </c>
      <c r="F15" s="64">
        <v>8631577</v>
      </c>
      <c r="G15" s="59" t="s">
        <v>39</v>
      </c>
    </row>
    <row r="16" spans="1:7" ht="68.25" customHeight="1">
      <c r="A16" s="62">
        <f t="shared" si="0"/>
        <v>9</v>
      </c>
      <c r="B16" s="62">
        <v>693</v>
      </c>
      <c r="C16" s="63">
        <v>43182</v>
      </c>
      <c r="D16" s="62" t="s">
        <v>12</v>
      </c>
      <c r="E16" s="62" t="s">
        <v>10</v>
      </c>
      <c r="F16" s="64">
        <v>6243</v>
      </c>
      <c r="G16" s="10" t="s">
        <v>55</v>
      </c>
    </row>
    <row r="17" spans="1:7" ht="81.75" customHeight="1">
      <c r="A17" s="62">
        <f t="shared" si="0"/>
        <v>10</v>
      </c>
      <c r="B17" s="62">
        <v>695</v>
      </c>
      <c r="C17" s="63">
        <v>43182</v>
      </c>
      <c r="D17" s="62" t="s">
        <v>40</v>
      </c>
      <c r="E17" s="62" t="s">
        <v>10</v>
      </c>
      <c r="F17" s="64">
        <v>594</v>
      </c>
      <c r="G17" s="10" t="s">
        <v>56</v>
      </c>
    </row>
    <row r="18" spans="1:7" s="3" customFormat="1">
      <c r="A18" s="14"/>
      <c r="B18" s="18"/>
      <c r="C18" s="19"/>
      <c r="D18" s="19" t="s">
        <v>30</v>
      </c>
      <c r="E18" s="20"/>
      <c r="F18" s="22">
        <f>SUM(F8:F17)</f>
        <v>98448960</v>
      </c>
      <c r="G18" s="15"/>
    </row>
    <row r="21" spans="1:7">
      <c r="E21" s="4"/>
      <c r="F21" s="4"/>
    </row>
    <row r="22" spans="1:7">
      <c r="E22" s="4"/>
      <c r="F22" s="4"/>
    </row>
    <row r="23" spans="1:7">
      <c r="E23" s="4"/>
      <c r="F23" s="4"/>
    </row>
    <row r="24" spans="1:7">
      <c r="E24" s="4"/>
      <c r="F24" s="4"/>
    </row>
    <row r="25" spans="1:7">
      <c r="E25" s="4"/>
    </row>
    <row r="33" spans="6:6">
      <c r="F33" s="4"/>
    </row>
  </sheetData>
  <sortState ref="B8:G20">
    <sortCondition ref="C8:C20"/>
  </sortState>
  <mergeCells count="6">
    <mergeCell ref="G6:G7"/>
    <mergeCell ref="A6:A7"/>
    <mergeCell ref="B6:B7"/>
    <mergeCell ref="C6:C7"/>
    <mergeCell ref="D6:E6"/>
    <mergeCell ref="F6:F7"/>
  </mergeCell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22" sqref="H22"/>
    </sheetView>
  </sheetViews>
  <sheetFormatPr defaultRowHeight="15"/>
  <cols>
    <col min="3" max="3" width="13.42578125" bestFit="1" customWidth="1"/>
    <col min="4" max="4" width="11.5703125" customWidth="1"/>
    <col min="5" max="5" width="12.42578125" customWidth="1"/>
    <col min="6" max="6" width="44" customWidth="1"/>
    <col min="7" max="7" width="16.7109375" style="119" customWidth="1"/>
    <col min="8" max="8" width="74" customWidth="1"/>
  </cols>
  <sheetData>
    <row r="1" spans="1:8" ht="16.5">
      <c r="A1" s="221" t="s">
        <v>14</v>
      </c>
      <c r="B1" s="221"/>
      <c r="C1" s="221"/>
      <c r="D1" s="221"/>
      <c r="E1" s="106"/>
      <c r="F1" s="106"/>
      <c r="G1" s="107"/>
    </row>
    <row r="2" spans="1:8" ht="16.5">
      <c r="A2" s="108" t="s">
        <v>15</v>
      </c>
      <c r="B2" s="108"/>
      <c r="C2" s="108"/>
      <c r="D2" s="108"/>
      <c r="E2" s="106"/>
      <c r="F2" s="106"/>
      <c r="G2" s="107"/>
    </row>
    <row r="3" spans="1:8" ht="16.5">
      <c r="A3" s="108" t="s">
        <v>57</v>
      </c>
      <c r="B3" s="108"/>
      <c r="C3" s="108"/>
      <c r="D3" s="108"/>
      <c r="E3" s="106"/>
      <c r="F3" s="106"/>
      <c r="G3" s="107"/>
    </row>
    <row r="4" spans="1:8" ht="16.5">
      <c r="A4" s="2"/>
      <c r="B4" s="2"/>
      <c r="C4" s="2"/>
      <c r="D4" s="3" t="s">
        <v>47</v>
      </c>
      <c r="E4" s="3"/>
      <c r="F4" s="3"/>
      <c r="G4" s="109"/>
      <c r="H4" s="2"/>
    </row>
    <row r="5" spans="1:8" ht="16.5">
      <c r="A5" s="2"/>
      <c r="B5" s="2"/>
      <c r="C5" s="2"/>
      <c r="D5" s="3"/>
      <c r="E5" s="3"/>
      <c r="F5" s="3"/>
      <c r="G5" s="109"/>
      <c r="H5" s="2"/>
    </row>
    <row r="6" spans="1:8" ht="33">
      <c r="A6" s="110" t="s">
        <v>58</v>
      </c>
      <c r="B6" s="111" t="s">
        <v>59</v>
      </c>
      <c r="C6" s="110" t="s">
        <v>3</v>
      </c>
      <c r="D6" s="110" t="s">
        <v>7</v>
      </c>
      <c r="E6" s="110" t="s">
        <v>60</v>
      </c>
      <c r="F6" s="110" t="s">
        <v>61</v>
      </c>
      <c r="G6" s="112" t="s">
        <v>5</v>
      </c>
      <c r="H6" s="111" t="s">
        <v>62</v>
      </c>
    </row>
    <row r="7" spans="1:8" s="117" customFormat="1" ht="33">
      <c r="A7" s="113">
        <v>1</v>
      </c>
      <c r="B7" s="113">
        <v>740</v>
      </c>
      <c r="C7" s="114">
        <v>43188</v>
      </c>
      <c r="D7" s="115" t="s">
        <v>63</v>
      </c>
      <c r="E7" s="142">
        <v>71</v>
      </c>
      <c r="F7" s="115" t="s">
        <v>64</v>
      </c>
      <c r="G7" s="116">
        <v>24891.47</v>
      </c>
      <c r="H7" s="113" t="s">
        <v>65</v>
      </c>
    </row>
    <row r="8" spans="1:8" ht="16.5">
      <c r="A8" s="26"/>
      <c r="B8" s="222" t="s">
        <v>30</v>
      </c>
      <c r="C8" s="223"/>
      <c r="D8" s="223"/>
      <c r="E8" s="224"/>
      <c r="F8" s="100"/>
      <c r="G8" s="118">
        <f>SUM(G7:G7)</f>
        <v>24891.47</v>
      </c>
      <c r="H8" s="26"/>
    </row>
  </sheetData>
  <mergeCells count="2">
    <mergeCell ref="A1:D1"/>
    <mergeCell ref="B8:E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H10" sqref="H10"/>
    </sheetView>
  </sheetViews>
  <sheetFormatPr defaultColWidth="9.140625" defaultRowHeight="16.5"/>
  <cols>
    <col min="1" max="1" width="10.85546875" style="89" customWidth="1"/>
    <col min="2" max="2" width="14.85546875" style="88" customWidth="1"/>
    <col min="3" max="3" width="64.28515625" style="90" customWidth="1"/>
    <col min="4" max="4" width="27.140625" style="90" customWidth="1"/>
    <col min="5" max="5" width="16.5703125" style="91" customWidth="1"/>
    <col min="6" max="16384" width="9.140625" style="89"/>
  </cols>
  <sheetData>
    <row r="1" spans="1:8">
      <c r="A1" s="87" t="s">
        <v>43</v>
      </c>
    </row>
    <row r="2" spans="1:8">
      <c r="A2" s="87" t="s">
        <v>17</v>
      </c>
    </row>
    <row r="3" spans="1:8">
      <c r="A3" s="87" t="s">
        <v>44</v>
      </c>
    </row>
    <row r="4" spans="1:8">
      <c r="A4" s="87"/>
    </row>
    <row r="5" spans="1:8">
      <c r="A5" s="87"/>
      <c r="C5" s="98" t="s">
        <v>50</v>
      </c>
    </row>
    <row r="6" spans="1:8">
      <c r="A6" s="8" t="s">
        <v>19</v>
      </c>
      <c r="B6" s="34" t="s">
        <v>18</v>
      </c>
      <c r="C6" s="21" t="s">
        <v>20</v>
      </c>
      <c r="D6" s="21" t="s">
        <v>21</v>
      </c>
      <c r="E6" s="92" t="s">
        <v>22</v>
      </c>
    </row>
    <row r="7" spans="1:8" s="11" customFormat="1" ht="66">
      <c r="A7" s="26">
        <v>621</v>
      </c>
      <c r="B7" s="35">
        <v>43173</v>
      </c>
      <c r="C7" s="93" t="s">
        <v>72</v>
      </c>
      <c r="D7" s="10" t="s">
        <v>43</v>
      </c>
      <c r="E7" s="43">
        <v>200</v>
      </c>
      <c r="F7" s="89"/>
      <c r="H7" s="94"/>
    </row>
    <row r="8" spans="1:8" s="11" customFormat="1" ht="115.5">
      <c r="A8" s="26">
        <v>636</v>
      </c>
      <c r="B8" s="35">
        <v>43175</v>
      </c>
      <c r="C8" s="93" t="s">
        <v>73</v>
      </c>
      <c r="D8" s="10" t="s">
        <v>71</v>
      </c>
      <c r="E8" s="43">
        <v>377.6</v>
      </c>
      <c r="F8" s="89"/>
      <c r="H8" s="94"/>
    </row>
    <row r="9" spans="1:8" s="11" customFormat="1" ht="115.5">
      <c r="A9" s="26">
        <v>637</v>
      </c>
      <c r="B9" s="35">
        <v>43175</v>
      </c>
      <c r="C9" s="93" t="s">
        <v>80</v>
      </c>
      <c r="D9" s="10" t="s">
        <v>71</v>
      </c>
      <c r="E9" s="43">
        <v>329.92</v>
      </c>
      <c r="F9" s="89"/>
      <c r="H9" s="94"/>
    </row>
    <row r="10" spans="1:8" ht="82.5">
      <c r="A10" s="26">
        <v>701</v>
      </c>
      <c r="B10" s="35">
        <v>43182</v>
      </c>
      <c r="C10" s="93" t="s">
        <v>84</v>
      </c>
      <c r="D10" s="10" t="s">
        <v>70</v>
      </c>
      <c r="E10" s="43">
        <v>49.55</v>
      </c>
    </row>
    <row r="11" spans="1:8" ht="82.5">
      <c r="A11" s="26">
        <v>702</v>
      </c>
      <c r="B11" s="35">
        <v>43182</v>
      </c>
      <c r="C11" s="93" t="s">
        <v>85</v>
      </c>
      <c r="D11" s="10" t="s">
        <v>70</v>
      </c>
      <c r="E11" s="43">
        <v>259.85000000000002</v>
      </c>
    </row>
    <row r="12" spans="1:8" ht="115.5">
      <c r="A12" s="26">
        <v>743</v>
      </c>
      <c r="B12" s="35">
        <v>43189</v>
      </c>
      <c r="C12" s="93" t="s">
        <v>74</v>
      </c>
      <c r="D12" s="95" t="s">
        <v>75</v>
      </c>
      <c r="E12" s="43">
        <v>29473.599999999999</v>
      </c>
    </row>
    <row r="13" spans="1:8" ht="115.5">
      <c r="A13" s="26">
        <v>744</v>
      </c>
      <c r="B13" s="35">
        <v>43189</v>
      </c>
      <c r="C13" s="93" t="s">
        <v>81</v>
      </c>
      <c r="D13" s="95" t="s">
        <v>75</v>
      </c>
      <c r="E13" s="43">
        <v>19560.919999999998</v>
      </c>
    </row>
    <row r="14" spans="1:8" ht="103.5" customHeight="1">
      <c r="A14" s="26">
        <v>746</v>
      </c>
      <c r="B14" s="35">
        <v>43189</v>
      </c>
      <c r="C14" s="93" t="s">
        <v>76</v>
      </c>
      <c r="D14" s="93" t="s">
        <v>77</v>
      </c>
      <c r="E14" s="43">
        <v>1418.85</v>
      </c>
    </row>
    <row r="15" spans="1:8" ht="103.5" customHeight="1">
      <c r="A15" s="26">
        <v>747</v>
      </c>
      <c r="B15" s="35">
        <v>43189</v>
      </c>
      <c r="C15" s="93" t="s">
        <v>82</v>
      </c>
      <c r="D15" s="93" t="s">
        <v>77</v>
      </c>
      <c r="E15" s="43">
        <v>1347.9</v>
      </c>
    </row>
    <row r="16" spans="1:8" ht="103.5" customHeight="1">
      <c r="A16" s="26">
        <v>749</v>
      </c>
      <c r="B16" s="35">
        <v>43189</v>
      </c>
      <c r="C16" s="93" t="s">
        <v>79</v>
      </c>
      <c r="D16" s="93" t="s">
        <v>78</v>
      </c>
      <c r="E16" s="43">
        <v>273.06</v>
      </c>
    </row>
    <row r="17" spans="1:5" ht="82.5">
      <c r="A17" s="26">
        <v>750</v>
      </c>
      <c r="B17" s="35">
        <v>43189</v>
      </c>
      <c r="C17" s="93" t="s">
        <v>83</v>
      </c>
      <c r="D17" s="93" t="s">
        <v>78</v>
      </c>
      <c r="E17" s="43">
        <v>259.39999999999998</v>
      </c>
    </row>
    <row r="18" spans="1:5" ht="82.5">
      <c r="A18" s="26">
        <v>751</v>
      </c>
      <c r="B18" s="35">
        <v>43189</v>
      </c>
      <c r="C18" s="93" t="s">
        <v>86</v>
      </c>
      <c r="D18" s="10" t="s">
        <v>71</v>
      </c>
      <c r="E18" s="43">
        <v>1103.3599999999999</v>
      </c>
    </row>
    <row r="19" spans="1:5" ht="82.5">
      <c r="A19" s="26">
        <v>752</v>
      </c>
      <c r="B19" s="35">
        <v>43189</v>
      </c>
      <c r="C19" s="93" t="s">
        <v>87</v>
      </c>
      <c r="D19" s="10" t="s">
        <v>71</v>
      </c>
      <c r="E19" s="43">
        <v>6252.35</v>
      </c>
    </row>
    <row r="20" spans="1:5" s="87" customFormat="1">
      <c r="A20" s="96"/>
      <c r="B20" s="97"/>
      <c r="C20" s="47" t="s">
        <v>30</v>
      </c>
      <c r="D20" s="47"/>
      <c r="E20" s="33">
        <f>SUM(E7:E19)</f>
        <v>60906.359999999993</v>
      </c>
    </row>
  </sheetData>
  <sortState ref="A7:E20">
    <sortCondition ref="B7:B2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personal</vt:lpstr>
      <vt:lpstr>materiale cap 61.01</vt:lpstr>
      <vt:lpstr>materiale cap 54.01</vt:lpstr>
      <vt:lpstr>cotizații internationale</vt:lpstr>
      <vt:lpstr>titlul IX- Alte cheltuieli</vt:lpstr>
      <vt:lpstr>venituri proprii.</vt:lpstr>
      <vt:lpstr>transferuri </vt:lpstr>
      <vt:lpstr>active nefinanciare</vt:lpstr>
      <vt:lpstr>proiecte cap. 61.01</vt:lpstr>
      <vt:lpstr>proiecte cap. 61.08</vt:lpstr>
      <vt:lpstr>dipfie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2018-04-05T06:24:40Z</dcterms:modified>
</cp:coreProperties>
</file>